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codeName="{657A6CF4-780A-29F0-665F-34B82A1D2417}"/>
  <workbookPr codeName="ThisWorkbook" defaultThemeVersion="124226"/>
  <mc:AlternateContent xmlns:mc="http://schemas.openxmlformats.org/markup-compatibility/2006">
    <mc:Choice Requires="x15">
      <x15ac:absPath xmlns:x15ac="http://schemas.microsoft.com/office/spreadsheetml/2010/11/ac" url="Y:\Workshop on Bias Impact\14-Final Read\05-Spreadsheets-worked examples\"/>
    </mc:Choice>
  </mc:AlternateContent>
  <xr:revisionPtr revIDLastSave="0" documentId="13_ncr:1_{DF0339F7-9B35-42F8-BA87-FDAD6D0D72F1}" xr6:coauthVersionLast="47" xr6:coauthVersionMax="47" xr10:uidLastSave="{00000000-0000-0000-0000-000000000000}"/>
  <bookViews>
    <workbookView xWindow="-110" yWindow="-110" windowWidth="19420" windowHeight="10420" activeTab="1" xr2:uid="{00000000-000D-0000-FFFF-FFFF00000000}"/>
  </bookViews>
  <sheets>
    <sheet name="5.30b" sheetId="2" r:id="rId1"/>
    <sheet name="Ex 5.30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 i="6" l="1"/>
  <c r="AB2" i="6"/>
  <c r="AC2" i="6"/>
  <c r="AD2" i="6"/>
  <c r="Z3" i="6"/>
  <c r="AE3" i="6" s="1"/>
  <c r="AF3" i="6" s="1"/>
  <c r="M17" i="6" s="1"/>
  <c r="H17" i="6" s="1"/>
  <c r="AA3" i="6"/>
  <c r="AB3" i="6"/>
  <c r="AC3" i="6"/>
  <c r="AD3" i="6"/>
  <c r="AP3" i="6"/>
  <c r="AT3" i="6" s="1"/>
  <c r="Z4" i="6"/>
  <c r="AE4" i="6" s="1"/>
  <c r="AF4" i="6" s="1"/>
  <c r="AA4" i="6"/>
  <c r="AB4" i="6"/>
  <c r="AC4" i="6"/>
  <c r="AD4" i="6"/>
  <c r="AX4" i="6"/>
  <c r="AY4" i="6" s="1"/>
  <c r="Z5" i="6"/>
  <c r="AE5" i="6" s="1"/>
  <c r="AF5" i="6" s="1"/>
  <c r="AA5" i="6"/>
  <c r="AB5" i="6"/>
  <c r="AC5" i="6"/>
  <c r="AD5" i="6"/>
  <c r="AM5" i="6"/>
  <c r="AX5" i="6"/>
  <c r="AY5" i="6" s="1"/>
  <c r="W6" i="6"/>
  <c r="Z6" i="6"/>
  <c r="AE6" i="6" s="1"/>
  <c r="AF6" i="6" s="1"/>
  <c r="AB13" i="6" s="1"/>
  <c r="AA6" i="6"/>
  <c r="AB6" i="6"/>
  <c r="AC6" i="6"/>
  <c r="AD6" i="6"/>
  <c r="AM6" i="6"/>
  <c r="AM7" i="6" s="1"/>
  <c r="AM8" i="6" s="1"/>
  <c r="AM9" i="6" s="1"/>
  <c r="AM10" i="6" s="1"/>
  <c r="AM11" i="6" s="1"/>
  <c r="B8" i="6"/>
  <c r="Y3" i="6" s="1"/>
  <c r="AX8" i="6"/>
  <c r="AZ8" i="6" s="1"/>
  <c r="AY8" i="6"/>
  <c r="B9" i="6"/>
  <c r="Y4" i="6" s="1"/>
  <c r="AX9" i="6"/>
  <c r="B10" i="6"/>
  <c r="Y5" i="6" s="1"/>
  <c r="AX10" i="6"/>
  <c r="B11" i="6"/>
  <c r="Y6" i="6" s="1"/>
  <c r="W12" i="6"/>
  <c r="X12" i="6"/>
  <c r="Y12" i="6"/>
  <c r="AN3" i="6" s="1"/>
  <c r="AR3" i="6" s="1"/>
  <c r="Z12" i="6"/>
  <c r="AO3" i="6" s="1"/>
  <c r="AS3" i="6" s="1"/>
  <c r="AA12" i="6"/>
  <c r="AB12" i="6"/>
  <c r="AQ3" i="6" s="1"/>
  <c r="AU3" i="6" s="1"/>
  <c r="AM12" i="6"/>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B14" i="6"/>
  <c r="C16" i="6"/>
  <c r="H16" i="6" s="1"/>
  <c r="M16" i="6" s="1"/>
  <c r="E16" i="6"/>
  <c r="J16" i="6"/>
  <c r="O16" i="6" s="1"/>
  <c r="B17" i="6"/>
  <c r="B19" i="6"/>
  <c r="C21" i="6"/>
  <c r="E21" i="6"/>
  <c r="B24" i="6"/>
  <c r="B26" i="6"/>
  <c r="H26" i="6"/>
  <c r="L26" i="6"/>
  <c r="B27" i="6"/>
  <c r="H27" i="6"/>
  <c r="L27" i="6"/>
  <c r="B29" i="6"/>
  <c r="B31" i="6"/>
  <c r="I31" i="6"/>
  <c r="P33" i="6"/>
  <c r="C34" i="6"/>
  <c r="K34" i="6"/>
  <c r="C35" i="6"/>
  <c r="K35" i="6"/>
  <c r="O26" i="6" l="1"/>
  <c r="Y13" i="6"/>
  <c r="Z13" i="6"/>
  <c r="M19" i="6"/>
  <c r="AN4" i="6" a="1"/>
  <c r="O27" i="6"/>
  <c r="R27" i="6"/>
  <c r="O19" i="6"/>
  <c r="J19" i="6" s="1"/>
  <c r="AY9" i="6"/>
  <c r="AZ9" i="6"/>
  <c r="W5" i="6"/>
  <c r="C27" i="6" s="1"/>
  <c r="K33" i="6" s="1"/>
  <c r="C26" i="6"/>
  <c r="C33" i="6" s="1"/>
  <c r="AX3" i="6"/>
  <c r="R26" i="6"/>
  <c r="AA13" i="6"/>
  <c r="M21" i="6"/>
  <c r="AY10" i="6"/>
  <c r="AZ10" i="6"/>
  <c r="O17" i="6"/>
  <c r="AZ4" i="6"/>
  <c r="AQ4" i="6" a="1"/>
  <c r="AP4" i="6" a="1"/>
  <c r="AZ5" i="6"/>
  <c r="AO4" i="6" a="1"/>
  <c r="AO6" i="6" l="1"/>
  <c r="AO10" i="6"/>
  <c r="AO15" i="6"/>
  <c r="AO23" i="6"/>
  <c r="AO38" i="6"/>
  <c r="AO46" i="6"/>
  <c r="AO5" i="6"/>
  <c r="AO9" i="6"/>
  <c r="AO25" i="6"/>
  <c r="AO26" i="6"/>
  <c r="AO27" i="6"/>
  <c r="AO32" i="6"/>
  <c r="AO41" i="6"/>
  <c r="AO49" i="6"/>
  <c r="AO4" i="6"/>
  <c r="AO18" i="6"/>
  <c r="AO29" i="6"/>
  <c r="AO13" i="6"/>
  <c r="AO22" i="6"/>
  <c r="AO8" i="6"/>
  <c r="AO30" i="6"/>
  <c r="AO31" i="6"/>
  <c r="AO33" i="6"/>
  <c r="AO34" i="6"/>
  <c r="AO35" i="6"/>
  <c r="AO48" i="6"/>
  <c r="AO54" i="6"/>
  <c r="AO47" i="6"/>
  <c r="AO11" i="6"/>
  <c r="AO14" i="6"/>
  <c r="AO19" i="6"/>
  <c r="AO24" i="6"/>
  <c r="AO12" i="6"/>
  <c r="AO7" i="6"/>
  <c r="AO16" i="6"/>
  <c r="AO21" i="6"/>
  <c r="AO28" i="6"/>
  <c r="AO50" i="6"/>
  <c r="AO44" i="6"/>
  <c r="AO37" i="6"/>
  <c r="AO45" i="6"/>
  <c r="AO53" i="6"/>
  <c r="AO36" i="6"/>
  <c r="AO52" i="6"/>
  <c r="AO40" i="6"/>
  <c r="AO43" i="6"/>
  <c r="AO51" i="6"/>
  <c r="AO17" i="6"/>
  <c r="AO20" i="6"/>
  <c r="AO39" i="6"/>
  <c r="AO42" i="6"/>
  <c r="H21" i="6"/>
  <c r="AP14" i="6"/>
  <c r="AP16" i="6"/>
  <c r="AP30" i="6"/>
  <c r="AP33" i="6"/>
  <c r="AP37" i="6"/>
  <c r="AP45" i="6"/>
  <c r="AP53" i="6"/>
  <c r="AP54" i="6"/>
  <c r="AP15" i="6"/>
  <c r="AP6" i="6"/>
  <c r="AP10" i="6"/>
  <c r="AP7" i="6"/>
  <c r="AP24" i="6"/>
  <c r="AP31" i="6"/>
  <c r="AP34" i="6"/>
  <c r="AP40" i="6"/>
  <c r="AP48" i="6"/>
  <c r="AP9" i="6"/>
  <c r="AP5" i="6"/>
  <c r="AP4" i="6"/>
  <c r="AP8" i="6"/>
  <c r="AP11" i="6"/>
  <c r="AP13" i="6"/>
  <c r="AP17" i="6"/>
  <c r="AP20" i="6"/>
  <c r="AP22" i="6"/>
  <c r="AP12" i="6"/>
  <c r="AP21" i="6"/>
  <c r="AP25" i="6"/>
  <c r="AP36" i="6"/>
  <c r="AP42" i="6"/>
  <c r="AP35" i="6"/>
  <c r="AP41" i="6"/>
  <c r="AP23" i="6"/>
  <c r="AP26" i="6"/>
  <c r="AP27" i="6"/>
  <c r="AP29" i="6"/>
  <c r="AP19" i="6"/>
  <c r="AP43" i="6"/>
  <c r="AP51" i="6"/>
  <c r="AP47" i="6"/>
  <c r="AP32" i="6"/>
  <c r="AP44" i="6"/>
  <c r="AP28" i="6"/>
  <c r="AP52" i="6"/>
  <c r="AP38" i="6"/>
  <c r="AP46" i="6"/>
  <c r="AP49" i="6"/>
  <c r="AP39" i="6"/>
  <c r="AP50" i="6"/>
  <c r="AP18" i="6"/>
  <c r="AQ4" i="6"/>
  <c r="AQ18" i="6"/>
  <c r="AQ29" i="6"/>
  <c r="AQ36" i="6"/>
  <c r="AQ44" i="6"/>
  <c r="AQ52" i="6"/>
  <c r="AQ14" i="6"/>
  <c r="AQ16" i="6"/>
  <c r="AQ39" i="6"/>
  <c r="AQ47" i="6"/>
  <c r="AQ7" i="6"/>
  <c r="AQ12" i="6"/>
  <c r="AQ19" i="6"/>
  <c r="AQ21" i="6"/>
  <c r="AQ28" i="6"/>
  <c r="AQ23" i="6"/>
  <c r="AQ9" i="6"/>
  <c r="AQ6" i="6"/>
  <c r="AQ17" i="6"/>
  <c r="AQ20" i="6"/>
  <c r="AQ32" i="6"/>
  <c r="AQ43" i="6"/>
  <c r="AQ49" i="6"/>
  <c r="AQ25" i="6"/>
  <c r="AQ30" i="6"/>
  <c r="AQ31" i="6"/>
  <c r="AQ33" i="6"/>
  <c r="AQ34" i="6"/>
  <c r="AQ42" i="6"/>
  <c r="AQ48" i="6"/>
  <c r="AQ54" i="6"/>
  <c r="AQ8" i="6"/>
  <c r="AQ5" i="6"/>
  <c r="AQ26" i="6"/>
  <c r="AQ27" i="6"/>
  <c r="AQ10" i="6"/>
  <c r="AQ40" i="6"/>
  <c r="AQ50" i="6"/>
  <c r="AQ15" i="6"/>
  <c r="AQ24" i="6"/>
  <c r="AQ51" i="6"/>
  <c r="AQ53" i="6"/>
  <c r="AQ11" i="6"/>
  <c r="AQ41" i="6"/>
  <c r="AQ35" i="6"/>
  <c r="AQ38" i="6"/>
  <c r="AQ46" i="6"/>
  <c r="AQ22" i="6"/>
  <c r="AQ37" i="6"/>
  <c r="AQ45" i="6"/>
  <c r="AQ13" i="6"/>
  <c r="AY3" i="6"/>
  <c r="AZ3" i="6"/>
  <c r="AN39" i="6"/>
  <c r="AN47" i="6"/>
  <c r="AN7" i="6"/>
  <c r="AN4" i="6"/>
  <c r="AN5" i="6"/>
  <c r="AN12" i="6"/>
  <c r="AN19" i="6"/>
  <c r="AN21" i="6"/>
  <c r="AN28" i="6"/>
  <c r="AN42" i="6"/>
  <c r="AN50" i="6"/>
  <c r="AN8" i="6"/>
  <c r="AN14" i="6"/>
  <c r="AN16" i="6"/>
  <c r="AN30" i="6"/>
  <c r="AN27" i="6"/>
  <c r="AN6" i="6"/>
  <c r="AN41" i="6"/>
  <c r="AN11" i="6"/>
  <c r="AN24" i="6"/>
  <c r="AN40" i="6"/>
  <c r="AN53" i="6"/>
  <c r="AN29" i="6"/>
  <c r="AN10" i="6"/>
  <c r="AN31" i="6"/>
  <c r="AN15" i="6"/>
  <c r="AN34" i="6"/>
  <c r="AN37" i="6"/>
  <c r="AN45" i="6"/>
  <c r="AN48" i="6"/>
  <c r="AN32" i="6"/>
  <c r="AN52" i="6"/>
  <c r="AN46" i="6"/>
  <c r="AN49" i="6"/>
  <c r="AN17" i="6"/>
  <c r="AN20" i="6"/>
  <c r="AN22" i="6"/>
  <c r="AN44" i="6"/>
  <c r="AN9" i="6"/>
  <c r="AN38" i="6"/>
  <c r="AN35" i="6"/>
  <c r="AN43" i="6"/>
  <c r="AN51" i="6"/>
  <c r="AN54" i="6"/>
  <c r="AN13" i="6"/>
  <c r="AN33" i="6"/>
  <c r="AN18" i="6"/>
  <c r="AN36" i="6"/>
  <c r="AN23" i="6"/>
  <c r="AN25" i="6"/>
  <c r="AN26" i="6"/>
  <c r="J17" i="6"/>
  <c r="O21" i="6"/>
  <c r="H19" i="6"/>
  <c r="J27" i="6"/>
  <c r="W4" i="6" s="1"/>
  <c r="V13" i="6" s="1"/>
  <c r="J21" i="6" l="1"/>
  <c r="H23" i="6" s="1"/>
  <c r="M23" i="6"/>
  <c r="J26" i="6"/>
  <c r="W3" i="6" s="1"/>
  <c r="U13" i="6" s="1"/>
  <c r="AS5" i="6"/>
  <c r="AT17" i="6"/>
  <c r="AS43" i="6"/>
  <c r="AS46" i="6"/>
  <c r="AS34" i="6"/>
  <c r="AS4" i="6"/>
  <c r="AO55" i="6"/>
  <c r="AS14" i="6" s="1"/>
  <c r="AT22" i="6"/>
  <c r="AR23" i="6"/>
  <c r="AU11" i="6"/>
  <c r="AT19" i="6"/>
  <c r="AT45" i="6"/>
  <c r="AS47" i="6"/>
  <c r="AS32" i="6"/>
  <c r="AS23" i="6"/>
  <c r="AS40" i="6"/>
  <c r="AS41" i="6"/>
  <c r="AT52" i="6"/>
  <c r="AT29" i="6"/>
  <c r="AT25" i="6"/>
  <c r="AT37" i="6"/>
  <c r="AS36" i="6"/>
  <c r="AS16" i="6"/>
  <c r="AS54" i="6"/>
  <c r="AS22" i="6"/>
  <c r="AT50" i="6"/>
  <c r="AT9" i="6"/>
  <c r="AS9" i="6"/>
  <c r="AT48" i="6"/>
  <c r="AS33" i="6"/>
  <c r="AS30" i="6"/>
  <c r="W9" i="6"/>
  <c r="AN55" i="6"/>
  <c r="AR21" i="6" s="1"/>
  <c r="AQ55" i="6"/>
  <c r="AU49" i="6" s="1"/>
  <c r="AT21" i="6"/>
  <c r="AP55" i="6"/>
  <c r="AT41" i="6" s="1"/>
  <c r="AT4" i="6"/>
  <c r="AT7" i="6"/>
  <c r="AT33" i="6"/>
  <c r="AS39" i="6"/>
  <c r="AS48" i="6"/>
  <c r="AS13" i="6"/>
  <c r="AS26" i="6"/>
  <c r="AS10" i="6"/>
  <c r="AT20" i="6"/>
  <c r="AS19" i="6"/>
  <c r="AT51" i="6"/>
  <c r="AT40" i="6"/>
  <c r="AS50" i="6"/>
  <c r="AS49" i="6"/>
  <c r="AT43" i="6"/>
  <c r="AT53" i="6"/>
  <c r="AS11" i="6"/>
  <c r="AU24" i="6"/>
  <c r="AT18" i="6"/>
  <c r="AT44" i="6"/>
  <c r="AT26" i="6"/>
  <c r="AT12" i="6"/>
  <c r="AT30" i="6"/>
  <c r="AS20" i="6"/>
  <c r="AS45" i="6"/>
  <c r="AS12" i="6"/>
  <c r="AS35" i="6"/>
  <c r="AS29" i="6"/>
  <c r="AU10" i="6" l="1"/>
  <c r="AU53" i="6"/>
  <c r="AR27" i="6"/>
  <c r="AU32" i="6"/>
  <c r="AU45" i="6"/>
  <c r="AR7" i="6"/>
  <c r="AU39" i="6"/>
  <c r="AR8" i="6"/>
  <c r="AR12" i="6"/>
  <c r="AR10" i="6"/>
  <c r="AR5" i="6"/>
  <c r="AR53" i="6"/>
  <c r="AR29" i="6"/>
  <c r="AT31" i="6"/>
  <c r="AR16" i="6"/>
  <c r="AR42" i="6"/>
  <c r="AT16" i="6"/>
  <c r="AT49" i="6"/>
  <c r="AS18" i="6"/>
  <c r="AU34" i="6"/>
  <c r="AR6" i="6"/>
  <c r="AU22" i="6"/>
  <c r="AR4" i="6"/>
  <c r="AR15" i="6"/>
  <c r="AU14" i="6"/>
  <c r="AR50" i="6"/>
  <c r="AU52" i="6"/>
  <c r="AU9" i="6"/>
  <c r="AR24" i="6"/>
  <c r="AU18" i="6"/>
  <c r="AR14" i="6"/>
  <c r="AR9" i="6"/>
  <c r="AT11" i="6"/>
  <c r="AR44" i="6"/>
  <c r="AT34" i="6"/>
  <c r="AT32" i="6"/>
  <c r="AU40" i="6"/>
  <c r="AT6" i="6"/>
  <c r="AR26" i="6"/>
  <c r="AR38" i="6"/>
  <c r="AR28" i="6"/>
  <c r="AU27" i="6"/>
  <c r="AU33" i="6"/>
  <c r="AU43" i="6"/>
  <c r="AR18" i="6"/>
  <c r="AU4" i="6"/>
  <c r="AU13" i="6"/>
  <c r="AR31" i="6"/>
  <c r="AR48" i="6"/>
  <c r="AU16" i="6"/>
  <c r="AR11" i="6"/>
  <c r="AU12" i="6"/>
  <c r="AU38" i="6"/>
  <c r="AU30" i="6"/>
  <c r="AR37" i="6"/>
  <c r="AR33" i="6"/>
  <c r="AS51" i="6"/>
  <c r="AU15" i="6"/>
  <c r="AS42" i="6"/>
  <c r="AU47" i="6"/>
  <c r="AR40" i="6"/>
  <c r="AS28" i="6"/>
  <c r="AU19" i="6"/>
  <c r="AS8" i="6"/>
  <c r="AT36" i="6"/>
  <c r="AS38" i="6"/>
  <c r="AT54" i="6"/>
  <c r="AS44" i="6"/>
  <c r="AR47" i="6"/>
  <c r="AR52" i="6"/>
  <c r="AU54" i="6"/>
  <c r="AU44" i="6"/>
  <c r="AT47" i="6"/>
  <c r="AS31" i="6"/>
  <c r="AT14" i="6"/>
  <c r="AR25" i="6"/>
  <c r="AR32" i="6"/>
  <c r="AU46" i="6"/>
  <c r="AR22" i="6"/>
  <c r="AU28" i="6"/>
  <c r="AR43" i="6"/>
  <c r="AU17" i="6"/>
  <c r="AR19" i="6"/>
  <c r="AR36" i="6"/>
  <c r="AU23" i="6"/>
  <c r="AR34" i="6"/>
  <c r="AU20" i="6"/>
  <c r="AR35" i="6"/>
  <c r="AU5" i="6"/>
  <c r="AR20" i="6"/>
  <c r="AR49" i="6"/>
  <c r="AU6" i="6"/>
  <c r="AR45" i="6"/>
  <c r="AU21" i="6"/>
  <c r="AR39" i="6"/>
  <c r="AT35" i="6"/>
  <c r="AT15" i="6"/>
  <c r="AR41" i="6"/>
  <c r="AS6" i="6"/>
  <c r="AT10" i="6"/>
  <c r="AU25" i="6"/>
  <c r="AR17" i="6"/>
  <c r="AU41" i="6"/>
  <c r="AU42" i="6"/>
  <c r="AS24" i="6"/>
  <c r="AS7" i="6"/>
  <c r="AT27" i="6"/>
  <c r="AU51" i="6"/>
  <c r="AR54" i="6"/>
  <c r="AT42" i="6"/>
  <c r="AT39" i="6"/>
  <c r="AS15" i="6"/>
  <c r="AT24" i="6"/>
  <c r="AU31" i="6"/>
  <c r="AR13" i="6"/>
  <c r="AT13" i="6"/>
  <c r="AR46" i="6"/>
  <c r="AS21" i="6"/>
  <c r="AT38" i="6"/>
  <c r="AS25" i="6"/>
  <c r="AT5" i="6"/>
  <c r="AU8" i="6"/>
  <c r="AR51" i="6"/>
  <c r="AR30" i="6"/>
  <c r="AT23" i="6"/>
  <c r="AS53" i="6"/>
  <c r="AT28" i="6"/>
  <c r="AU37" i="6"/>
  <c r="W8" i="6"/>
  <c r="X13" i="6" s="1"/>
  <c r="W7" i="6"/>
  <c r="W13" i="6" s="1"/>
  <c r="AU36" i="6"/>
  <c r="AU50" i="6"/>
  <c r="AS27" i="6"/>
  <c r="AT8" i="6"/>
  <c r="AU26" i="6"/>
  <c r="AU29" i="6"/>
  <c r="AT46" i="6"/>
  <c r="AS17" i="6"/>
  <c r="AS52" i="6"/>
  <c r="AU7" i="6"/>
  <c r="AS37" i="6"/>
  <c r="AU35" i="6"/>
  <c r="AU48" i="6"/>
  <c r="D11" i="2" l="1"/>
  <c r="O19" i="2" s="1"/>
  <c r="J19" i="2" s="1"/>
  <c r="D10" i="2"/>
  <c r="M19" i="2" s="1"/>
  <c r="H19" i="2" s="1"/>
  <c r="O17" i="2"/>
  <c r="D8" i="2"/>
  <c r="M17" i="2" s="1"/>
  <c r="H17" i="2" s="1"/>
  <c r="B11" i="2"/>
  <c r="B10" i="2"/>
  <c r="B9" i="2"/>
  <c r="B8" i="2"/>
  <c r="B24" i="2"/>
  <c r="E21" i="2"/>
  <c r="V11" i="2"/>
  <c r="V12" i="2"/>
  <c r="C21" i="2"/>
  <c r="B19" i="2"/>
  <c r="B17" i="2"/>
  <c r="E16" i="2"/>
  <c r="J16" i="2" s="1"/>
  <c r="O16" i="2" s="1"/>
  <c r="C16" i="2"/>
  <c r="H16" i="2" s="1"/>
  <c r="M16" i="2" s="1"/>
  <c r="H27" i="2"/>
  <c r="M27" i="2" s="1"/>
  <c r="H26" i="2"/>
  <c r="M26" i="2" s="1"/>
  <c r="S7" i="2"/>
  <c r="S9" i="2"/>
  <c r="B14" i="2"/>
  <c r="B27" i="2"/>
  <c r="B26" i="2"/>
  <c r="S12" i="2" l="1"/>
  <c r="S6" i="2"/>
  <c r="S11" i="2"/>
  <c r="V7" i="2"/>
  <c r="V8" i="2"/>
  <c r="V9" i="2" s="1"/>
  <c r="V14" i="2"/>
  <c r="J17" i="2"/>
  <c r="O21" i="2"/>
  <c r="J21" i="2" s="1"/>
  <c r="S8" i="2"/>
  <c r="S14" i="2"/>
  <c r="V15" i="2"/>
  <c r="C12" i="2" l="1"/>
  <c r="V10" i="2"/>
  <c r="C26" i="2" s="1"/>
  <c r="C27" i="2"/>
  <c r="G12" i="2" l="1"/>
  <c r="S10" i="2"/>
  <c r="S5" i="2"/>
  <c r="V4" i="2" l="1"/>
  <c r="P27" i="2" s="1"/>
  <c r="M21" i="2"/>
  <c r="S4" i="2"/>
  <c r="H21" i="2" l="1"/>
  <c r="H23" i="2" s="1"/>
  <c r="M23" i="2"/>
  <c r="V3" i="2"/>
  <c r="P26" i="2" s="1"/>
  <c r="V6" i="2"/>
  <c r="K27" i="2" s="1"/>
  <c r="V5" i="2" l="1"/>
  <c r="K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Work</author>
  </authors>
  <commentList>
    <comment ref="C8" authorId="0" shapeId="0" xr:uid="{00000000-0006-0000-0100-000001000000}">
      <text>
        <r>
          <rPr>
            <b/>
            <sz val="8"/>
            <color rgb="FF000000"/>
            <rFont val="Tahoma"/>
            <family val="2"/>
          </rPr>
          <t>Selection proportion among those with the exposure and the outcome</t>
        </r>
      </text>
    </comment>
    <comment ref="H8" authorId="0" shapeId="0" xr:uid="{00000000-0006-0000-0100-000002000000}">
      <text>
        <r>
          <rPr>
            <b/>
            <sz val="8"/>
            <color rgb="FF000000"/>
            <rFont val="Tahoma"/>
            <family val="2"/>
          </rPr>
          <t xml:space="preserve">What is the exposure?
</t>
        </r>
      </text>
    </comment>
    <comment ref="C9" authorId="0" shapeId="0" xr:uid="{00000000-0006-0000-0100-000003000000}">
      <text>
        <r>
          <rPr>
            <b/>
            <sz val="8"/>
            <color rgb="FF000000"/>
            <rFont val="Tahoma"/>
            <family val="2"/>
          </rPr>
          <t>Selection proportion among those without the exposure and with the outcome</t>
        </r>
      </text>
    </comment>
    <comment ref="H9" authorId="0" shapeId="0" xr:uid="{00000000-0006-0000-0100-000004000000}">
      <text>
        <r>
          <rPr>
            <b/>
            <sz val="8"/>
            <color indexed="81"/>
            <rFont val="Tahoma"/>
            <family val="2"/>
          </rPr>
          <t>What is the outcome?</t>
        </r>
        <r>
          <rPr>
            <sz val="8"/>
            <color indexed="81"/>
            <rFont val="Tahoma"/>
            <family val="2"/>
          </rPr>
          <t xml:space="preserve">
</t>
        </r>
      </text>
    </comment>
    <comment ref="C10" authorId="0" shapeId="0" xr:uid="{00000000-0006-0000-0100-000005000000}">
      <text>
        <r>
          <rPr>
            <b/>
            <sz val="8"/>
            <color indexed="81"/>
            <rFont val="Tahoma"/>
            <family val="2"/>
          </rPr>
          <t>Selection proportion among those with the exposure and without the outcome</t>
        </r>
      </text>
    </comment>
    <comment ref="C11" authorId="0" shapeId="0" xr:uid="{00000000-0006-0000-0100-000006000000}">
      <text>
        <r>
          <rPr>
            <b/>
            <sz val="8"/>
            <color rgb="FF000000"/>
            <rFont val="Tahoma"/>
            <family val="2"/>
          </rPr>
          <t>Selection proportion among those without the exposure and without the outcome</t>
        </r>
      </text>
    </comment>
    <comment ref="C12" authorId="0" shapeId="0" xr:uid="{00000000-0006-0000-0100-000007000000}">
      <text>
        <r>
          <rPr>
            <b/>
            <sz val="8"/>
            <color indexed="81"/>
            <rFont val="Tahoma"/>
            <family val="2"/>
          </rPr>
          <t xml:space="preserve">Checks to make sure probabilities are between 0 and 1 </t>
        </r>
        <r>
          <rPr>
            <sz val="8"/>
            <color indexed="81"/>
            <rFont val="Tahoma"/>
            <family val="2"/>
          </rPr>
          <t xml:space="preserve">
</t>
        </r>
      </text>
    </comment>
    <comment ref="G12" authorId="0" shapeId="0" xr:uid="{00000000-0006-0000-0100-000008000000}">
      <text>
        <r>
          <rPr>
            <b/>
            <sz val="8"/>
            <color rgb="FF000000"/>
            <rFont val="Tahoma"/>
            <family val="2"/>
          </rPr>
          <t>This is the calculated selection OR based on the bias parameters</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Work</author>
  </authors>
  <commentList>
    <comment ref="Z1" authorId="0" shapeId="0" xr:uid="{00000000-0006-0000-0400-000001000000}">
      <text>
        <r>
          <rPr>
            <b/>
            <sz val="8"/>
            <color indexed="81"/>
            <rFont val="Tahoma"/>
            <family val="2"/>
          </rPr>
          <t>This is where the bias parameters for a single simulation are sampled</t>
        </r>
        <r>
          <rPr>
            <sz val="8"/>
            <color indexed="81"/>
            <rFont val="Tahoma"/>
            <family val="2"/>
          </rPr>
          <t xml:space="preserve">
</t>
        </r>
      </text>
    </comment>
    <comment ref="AM2" authorId="0" shapeId="0" xr:uid="{A99DB168-9EA0-BD44-AE8E-D4C4E2516749}">
      <text>
        <r>
          <rPr>
            <b/>
            <sz val="8"/>
            <color rgb="FF000000"/>
            <rFont val="Tahoma"/>
            <family val="2"/>
          </rPr>
          <t>This is where data for the graphs of the bias parameters is created</t>
        </r>
        <r>
          <rPr>
            <sz val="8"/>
            <color rgb="FF000000"/>
            <rFont val="Tahoma"/>
            <family val="2"/>
          </rPr>
          <t xml:space="preserve">
</t>
        </r>
      </text>
    </comment>
    <comment ref="C7" authorId="0" shapeId="0" xr:uid="{B8673626-E061-214D-8CFC-F1D65B15F9C2}">
      <text>
        <r>
          <rPr>
            <b/>
            <sz val="8"/>
            <color rgb="FF000000"/>
            <rFont val="Tahoma"/>
            <family val="2"/>
          </rPr>
          <t>Minimum value for distribution</t>
        </r>
      </text>
    </comment>
    <comment ref="E7" authorId="0" shapeId="0" xr:uid="{DF13FB15-70EC-1641-8F9F-70AE0C064C28}">
      <text>
        <r>
          <rPr>
            <b/>
            <sz val="8"/>
            <color rgb="FF000000"/>
            <rFont val="Tahoma"/>
            <family val="2"/>
          </rPr>
          <t>Lower mode value for distribution</t>
        </r>
        <r>
          <rPr>
            <sz val="8"/>
            <color rgb="FF000000"/>
            <rFont val="Tahoma"/>
            <family val="2"/>
          </rPr>
          <t xml:space="preserve">
</t>
        </r>
      </text>
    </comment>
    <comment ref="G7" authorId="0" shapeId="0" xr:uid="{18E0EDBF-46DC-2B48-8C9F-22A39D041889}">
      <text>
        <r>
          <rPr>
            <b/>
            <sz val="8"/>
            <color rgb="FF000000"/>
            <rFont val="Tahoma"/>
            <family val="2"/>
          </rPr>
          <t>Upper mode value for distribution</t>
        </r>
        <r>
          <rPr>
            <sz val="8"/>
            <color rgb="FF000000"/>
            <rFont val="Tahoma"/>
            <family val="2"/>
          </rPr>
          <t xml:space="preserve">
</t>
        </r>
      </text>
    </comment>
    <comment ref="H7" authorId="0" shapeId="0" xr:uid="{743E9ECD-72FD-4946-94F6-D341842FA7B7}">
      <text>
        <r>
          <rPr>
            <b/>
            <sz val="8"/>
            <color rgb="FF000000"/>
            <rFont val="Tahoma"/>
            <family val="2"/>
          </rPr>
          <t>Maximum value for distribution</t>
        </r>
        <r>
          <rPr>
            <sz val="8"/>
            <color rgb="FF000000"/>
            <rFont val="Tahoma"/>
            <family val="2"/>
          </rPr>
          <t xml:space="preserve">
</t>
        </r>
      </text>
    </comment>
    <comment ref="J8" authorId="0" shapeId="0" xr:uid="{00000000-0006-0000-0400-00000B000000}">
      <text>
        <r>
          <rPr>
            <b/>
            <sz val="8"/>
            <color rgb="FF000000"/>
            <rFont val="Tahoma"/>
            <family val="2"/>
          </rPr>
          <t>What is the exposure?</t>
        </r>
      </text>
    </comment>
    <comment ref="J9" authorId="0" shapeId="0" xr:uid="{00000000-0006-0000-0400-000009000000}">
      <text>
        <r>
          <rPr>
            <b/>
            <sz val="8"/>
            <color rgb="FF000000"/>
            <rFont val="Tahoma"/>
            <family val="2"/>
          </rPr>
          <t>What is the outcome?</t>
        </r>
      </text>
    </comment>
    <comment ref="K10" authorId="0" shapeId="0" xr:uid="{00000000-0006-0000-0400-00000A000000}">
      <text>
        <r>
          <rPr>
            <b/>
            <sz val="8"/>
            <color rgb="FF000000"/>
            <rFont val="Tahoma"/>
            <family val="2"/>
          </rPr>
          <t>Enter the number of simulations</t>
        </r>
        <r>
          <rPr>
            <sz val="8"/>
            <color rgb="FF000000"/>
            <rFont val="Tahoma"/>
            <family val="2"/>
          </rPr>
          <t xml:space="preserve">
</t>
        </r>
      </text>
    </comment>
    <comment ref="U11" authorId="0" shapeId="0" xr:uid="{D4C92933-173D-6145-A286-B9D0F9B47091}">
      <text>
        <r>
          <rPr>
            <b/>
            <sz val="8"/>
            <color rgb="FF000000"/>
            <rFont val="Tahoma"/>
            <family val="2"/>
          </rPr>
          <t>This is where the systematic error simulation data is stored</t>
        </r>
        <r>
          <rPr>
            <sz val="8"/>
            <color rgb="FF000000"/>
            <rFont val="Tahoma"/>
            <family val="2"/>
          </rPr>
          <t xml:space="preserve">
</t>
        </r>
      </text>
    </comment>
    <comment ref="W11" authorId="0" shapeId="0" xr:uid="{4DC37BF2-788F-8D4C-95A6-DB01E104B119}">
      <text>
        <r>
          <rPr>
            <b/>
            <sz val="8"/>
            <color rgb="FF000000"/>
            <rFont val="Tahoma"/>
            <family val="2"/>
          </rPr>
          <t>This is where the systematic and random error simulation data is stored</t>
        </r>
        <r>
          <rPr>
            <sz val="8"/>
            <color rgb="FF000000"/>
            <rFont val="Tahoma"/>
            <family val="2"/>
          </rPr>
          <t xml:space="preserve">
</t>
        </r>
      </text>
    </comment>
    <comment ref="Y11" authorId="0" shapeId="0" xr:uid="{6351B74E-A0F7-1443-BA03-CD0A066060A5}">
      <text>
        <r>
          <rPr>
            <b/>
            <sz val="8"/>
            <color rgb="FF000000"/>
            <rFont val="Tahoma"/>
            <family val="2"/>
          </rPr>
          <t>This is where the sampled bias parameters are stored</t>
        </r>
        <r>
          <rPr>
            <sz val="8"/>
            <color rgb="FF000000"/>
            <rFont val="Tahoma"/>
            <family val="2"/>
          </rPr>
          <t xml:space="preserve">
</t>
        </r>
      </text>
    </comment>
    <comment ref="P31" authorId="0" shapeId="0" xr:uid="{E02FBFAA-AD64-B24B-9D93-865DBE1CB1F4}">
      <text>
        <r>
          <rPr>
            <sz val="12"/>
            <color rgb="FF000000"/>
            <rFont val="Arial"/>
            <family val="2"/>
          </rPr>
          <t>Number of simulations that were discarded because of negative cells or 0 cells.</t>
        </r>
      </text>
    </comment>
    <comment ref="B33" authorId="0" shapeId="0" xr:uid="{2D891257-9723-7E42-8EBB-41C26686FFAB}">
      <text>
        <r>
          <rPr>
            <b/>
            <sz val="8"/>
            <color indexed="81"/>
            <rFont val="Tahoma"/>
            <family val="2"/>
          </rPr>
          <t>Traditional 95% confidence interval including only random error</t>
        </r>
      </text>
    </comment>
    <comment ref="I33" authorId="0" shapeId="0" xr:uid="{89B1B549-3A0C-894B-AF48-4F68172A21D0}">
      <text>
        <r>
          <rPr>
            <b/>
            <sz val="8"/>
            <color indexed="81"/>
            <rFont val="Tahoma"/>
            <family val="2"/>
          </rPr>
          <t>Traditional 95% confidence interval including only random error</t>
        </r>
      </text>
    </comment>
    <comment ref="B34" authorId="0" shapeId="0" xr:uid="{241564AA-16C4-3649-8FD9-4FCCDCCCE37F}">
      <text>
        <r>
          <rPr>
            <b/>
            <sz val="8"/>
            <color indexed="81"/>
            <rFont val="Tahoma"/>
            <family val="2"/>
          </rPr>
          <t>Simulation interval including only systematic error</t>
        </r>
        <r>
          <rPr>
            <sz val="8"/>
            <color indexed="81"/>
            <rFont val="Tahoma"/>
            <family val="2"/>
          </rPr>
          <t xml:space="preserve">
</t>
        </r>
      </text>
    </comment>
    <comment ref="I34" authorId="0" shapeId="0" xr:uid="{DD210DC6-4F7E-E94B-9DA5-62A033EB817D}">
      <text>
        <r>
          <rPr>
            <b/>
            <sz val="8"/>
            <color indexed="81"/>
            <rFont val="Tahoma"/>
            <family val="2"/>
          </rPr>
          <t>Simulation interval including only systematic error</t>
        </r>
        <r>
          <rPr>
            <sz val="8"/>
            <color indexed="81"/>
            <rFont val="Tahoma"/>
            <family val="2"/>
          </rPr>
          <t xml:space="preserve">
</t>
        </r>
      </text>
    </comment>
    <comment ref="B35" authorId="0" shapeId="0" xr:uid="{04713A04-AC23-1845-BE29-F14412E17DAD}">
      <text>
        <r>
          <rPr>
            <b/>
            <sz val="8"/>
            <color indexed="81"/>
            <rFont val="Tahoma"/>
            <family val="2"/>
          </rPr>
          <t xml:space="preserve">Simulation interval including both systematic and random error
</t>
        </r>
        <r>
          <rPr>
            <sz val="8"/>
            <color indexed="81"/>
            <rFont val="Tahoma"/>
            <family val="2"/>
          </rPr>
          <t xml:space="preserve">
</t>
        </r>
      </text>
    </comment>
    <comment ref="I35" authorId="0" shapeId="0" xr:uid="{512E74F1-2174-3548-B99D-EDB81E267BCC}">
      <text>
        <r>
          <rPr>
            <b/>
            <sz val="8"/>
            <color indexed="81"/>
            <rFont val="Tahoma"/>
            <family val="2"/>
          </rPr>
          <t xml:space="preserve">Simulation interval including both systematic and random error
</t>
        </r>
        <r>
          <rPr>
            <sz val="8"/>
            <color indexed="81"/>
            <rFont val="Tahoma"/>
            <family val="2"/>
          </rPr>
          <t xml:space="preserve">
</t>
        </r>
      </text>
    </comment>
  </commentList>
</comments>
</file>

<file path=xl/sharedStrings.xml><?xml version="1.0" encoding="utf-8"?>
<sst xmlns="http://schemas.openxmlformats.org/spreadsheetml/2006/main" count="164" uniqueCount="102">
  <si>
    <t>SELECTION BIAS</t>
  </si>
  <si>
    <t>Chapter 4</t>
  </si>
  <si>
    <t>Calculations</t>
  </si>
  <si>
    <t>Error check</t>
  </si>
  <si>
    <t>RR(adjusted)</t>
  </si>
  <si>
    <t>OR (adjusted)</t>
  </si>
  <si>
    <t>RR (missing)</t>
  </si>
  <si>
    <t>Input Bias Parameters</t>
  </si>
  <si>
    <t>Instructions</t>
  </si>
  <si>
    <t>OR(missing)</t>
  </si>
  <si>
    <t>%</t>
  </si>
  <si>
    <t>Variable Names</t>
  </si>
  <si>
    <t>RR(observed)</t>
  </si>
  <si>
    <t>Exposure</t>
  </si>
  <si>
    <t>Shift Work</t>
  </si>
  <si>
    <t>SE(RRobs)</t>
  </si>
  <si>
    <t>Outcome</t>
  </si>
  <si>
    <t>Case</t>
  </si>
  <si>
    <t>RR(obs-lower)</t>
  </si>
  <si>
    <t>RR(obs-upper)</t>
  </si>
  <si>
    <t>Selection OR</t>
  </si>
  <si>
    <t>OR(observed)</t>
  </si>
  <si>
    <t xml:space="preserve">Error Check: </t>
  </si>
  <si>
    <t>SE(ORobs)</t>
  </si>
  <si>
    <t>OR(obs-lower)</t>
  </si>
  <si>
    <t>Observed Data</t>
  </si>
  <si>
    <t>Missing Data</t>
  </si>
  <si>
    <t>Adjusted for 
Selection Proportions</t>
  </si>
  <si>
    <t>OR(obs-upper)</t>
  </si>
  <si>
    <t>E+</t>
  </si>
  <si>
    <t>a</t>
  </si>
  <si>
    <t>b</t>
  </si>
  <si>
    <r>
      <t>A</t>
    </r>
    <r>
      <rPr>
        <b/>
        <vertAlign val="subscript"/>
        <sz val="8"/>
        <color indexed="23"/>
        <rFont val="Arial"/>
        <family val="2"/>
      </rPr>
      <t>1</t>
    </r>
  </si>
  <si>
    <r>
      <t>B</t>
    </r>
    <r>
      <rPr>
        <b/>
        <vertAlign val="subscript"/>
        <sz val="8"/>
        <color indexed="23"/>
        <rFont val="Arial"/>
        <family val="2"/>
      </rPr>
      <t>1</t>
    </r>
  </si>
  <si>
    <r>
      <t>A</t>
    </r>
    <r>
      <rPr>
        <b/>
        <vertAlign val="subscript"/>
        <sz val="8"/>
        <color indexed="23"/>
        <rFont val="Arial"/>
        <family val="2"/>
      </rPr>
      <t>0</t>
    </r>
  </si>
  <si>
    <r>
      <t>B</t>
    </r>
    <r>
      <rPr>
        <b/>
        <vertAlign val="subscript"/>
        <sz val="8"/>
        <color indexed="23"/>
        <rFont val="Arial"/>
        <family val="2"/>
      </rPr>
      <t>0</t>
    </r>
  </si>
  <si>
    <t>c</t>
  </si>
  <si>
    <t>d</t>
  </si>
  <si>
    <r>
      <t>C</t>
    </r>
    <r>
      <rPr>
        <b/>
        <vertAlign val="subscript"/>
        <sz val="8"/>
        <color indexed="23"/>
        <rFont val="Arial"/>
        <family val="2"/>
      </rPr>
      <t>1</t>
    </r>
  </si>
  <si>
    <r>
      <t>D</t>
    </r>
    <r>
      <rPr>
        <b/>
        <vertAlign val="subscript"/>
        <sz val="8"/>
        <color indexed="23"/>
        <rFont val="Arial"/>
        <family val="2"/>
      </rPr>
      <t>1</t>
    </r>
  </si>
  <si>
    <r>
      <t>C</t>
    </r>
    <r>
      <rPr>
        <b/>
        <vertAlign val="subscript"/>
        <sz val="8"/>
        <color indexed="23"/>
        <rFont val="Arial"/>
        <family val="2"/>
      </rPr>
      <t>0</t>
    </r>
  </si>
  <si>
    <r>
      <t>D</t>
    </r>
    <r>
      <rPr>
        <b/>
        <vertAlign val="subscript"/>
        <sz val="8"/>
        <color indexed="23"/>
        <rFont val="Arial"/>
        <family val="2"/>
      </rPr>
      <t>0</t>
    </r>
  </si>
  <si>
    <t>Total</t>
  </si>
  <si>
    <t>m</t>
  </si>
  <si>
    <t>n</t>
  </si>
  <si>
    <r>
      <t>M</t>
    </r>
    <r>
      <rPr>
        <b/>
        <vertAlign val="subscript"/>
        <sz val="8"/>
        <color indexed="23"/>
        <rFont val="Arial"/>
        <family val="2"/>
      </rPr>
      <t>1</t>
    </r>
  </si>
  <si>
    <r>
      <t>N</t>
    </r>
    <r>
      <rPr>
        <b/>
        <vertAlign val="subscript"/>
        <sz val="8"/>
        <color indexed="23"/>
        <rFont val="Arial"/>
        <family val="2"/>
      </rPr>
      <t>1</t>
    </r>
  </si>
  <si>
    <r>
      <t>M</t>
    </r>
    <r>
      <rPr>
        <b/>
        <vertAlign val="subscript"/>
        <sz val="8"/>
        <color indexed="23"/>
        <rFont val="Arial"/>
        <family val="2"/>
      </rPr>
      <t>0</t>
    </r>
  </si>
  <si>
    <r>
      <t>N</t>
    </r>
    <r>
      <rPr>
        <b/>
        <vertAlign val="subscript"/>
        <sz val="8"/>
        <color indexed="23"/>
        <rFont val="Arial"/>
        <family val="2"/>
      </rPr>
      <t>0</t>
    </r>
  </si>
  <si>
    <t>Observed</t>
  </si>
  <si>
    <t>Measure (95% CI)</t>
  </si>
  <si>
    <t>Missing Data Stratum</t>
  </si>
  <si>
    <t>Selection Bias Adjusted</t>
  </si>
  <si>
    <t>SE(LN(OR))</t>
  </si>
  <si>
    <t>SE(LN(RR))</t>
  </si>
  <si>
    <t>Notes</t>
  </si>
  <si>
    <t>Equations</t>
  </si>
  <si>
    <t xml:space="preserve">PROBABILISTIC BIAS ANALYSIS SELECTION BIAS                                                                   </t>
  </si>
  <si>
    <t>Chapter 8</t>
  </si>
  <si>
    <t>RAND</t>
  </si>
  <si>
    <t>PARAM</t>
  </si>
  <si>
    <t>Chosen Parm</t>
  </si>
  <si>
    <t>Histogram</t>
  </si>
  <si>
    <t>Label</t>
  </si>
  <si>
    <t>Estimate</t>
  </si>
  <si>
    <t>Lower</t>
  </si>
  <si>
    <t>Upper</t>
  </si>
  <si>
    <t>lower_bar</t>
  </si>
  <si>
    <t>upper_bar</t>
  </si>
  <si>
    <t>Y-axis position for estimate</t>
  </si>
  <si>
    <t>add intro text from chapter</t>
  </si>
  <si>
    <t>RR</t>
  </si>
  <si>
    <t>Bins for Graphs</t>
  </si>
  <si>
    <t>Random Error</t>
  </si>
  <si>
    <t>OR</t>
  </si>
  <si>
    <t>Systemtic Error</t>
  </si>
  <si>
    <t>Total Error</t>
  </si>
  <si>
    <t>Min</t>
  </si>
  <si>
    <t>Mode</t>
  </si>
  <si>
    <t>Mode2</t>
  </si>
  <si>
    <t>Max</t>
  </si>
  <si>
    <t>Variable names</t>
  </si>
  <si>
    <t>RR rand</t>
  </si>
  <si>
    <t>OR rand</t>
  </si>
  <si>
    <t>Error</t>
  </si>
  <si>
    <t>Sims</t>
  </si>
  <si>
    <t>Syst Error</t>
  </si>
  <si>
    <t>Chosen Bias Parameters</t>
  </si>
  <si>
    <t>Bias-Adjusted 
Selection Proportions</t>
  </si>
  <si>
    <t>Crude</t>
  </si>
  <si>
    <t>Bias-Adjusted</t>
  </si>
  <si>
    <t>Chosen Values</t>
  </si>
  <si>
    <t>S1,1</t>
  </si>
  <si>
    <t>S0,1</t>
  </si>
  <si>
    <t>S1,0</t>
  </si>
  <si>
    <t>S0,0</t>
  </si>
  <si>
    <t>Iterations with cell frequencies ≤ 0</t>
  </si>
  <si>
    <t>Analysis</t>
  </si>
  <si>
    <r>
      <t>Median (2.5</t>
    </r>
    <r>
      <rPr>
        <b/>
        <vertAlign val="superscript"/>
        <sz val="10"/>
        <rFont val="Arial"/>
        <family val="2"/>
      </rPr>
      <t>th</t>
    </r>
    <r>
      <rPr>
        <b/>
        <sz val="10"/>
        <rFont val="Arial"/>
        <family val="2"/>
      </rPr>
      <t>-97.5</t>
    </r>
    <r>
      <rPr>
        <b/>
        <vertAlign val="superscript"/>
        <sz val="10"/>
        <rFont val="Arial"/>
        <family val="2"/>
      </rPr>
      <t>th</t>
    </r>
    <r>
      <rPr>
        <b/>
        <sz val="10"/>
        <rFont val="Arial"/>
        <family val="2"/>
      </rPr>
      <t xml:space="preserve"> percentile)</t>
    </r>
  </si>
  <si>
    <t>Conventional</t>
  </si>
  <si>
    <t>Systematic</t>
  </si>
  <si>
    <t>Note: You can reformat the range of the X axis to show the forest plots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</si>
</sst>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0.000"/>
    <numFmt numFmtId="167" formatCode="0.0%"/>
    <numFmt numFmtId="168" formatCode="0.00000"/>
  </numFmts>
  <fonts count="26" x14ac:knownFonts="1">
    <font>
      <sz val="10"/>
      <name val="Arial"/>
    </font>
    <font>
      <sz val="10"/>
      <name val="Arial"/>
      <family val="2"/>
    </font>
    <font>
      <sz val="8"/>
      <name val="Arial"/>
      <family val="2"/>
    </font>
    <font>
      <b/>
      <sz val="10"/>
      <name val="Arial"/>
      <family val="2"/>
    </font>
    <font>
      <sz val="10"/>
      <name val="Arial"/>
      <family val="2"/>
    </font>
    <font>
      <sz val="8"/>
      <color indexed="81"/>
      <name val="Tahoma"/>
      <family val="2"/>
    </font>
    <font>
      <b/>
      <sz val="8"/>
      <color indexed="81"/>
      <name val="Tahoma"/>
      <family val="2"/>
    </font>
    <font>
      <sz val="10"/>
      <color indexed="9"/>
      <name val="Arial"/>
      <family val="2"/>
    </font>
    <font>
      <b/>
      <sz val="10"/>
      <color indexed="9"/>
      <name val="Arial"/>
      <family val="2"/>
    </font>
    <font>
      <b/>
      <sz val="8"/>
      <color indexed="9"/>
      <name val="Arial"/>
      <family val="2"/>
    </font>
    <font>
      <b/>
      <sz val="8"/>
      <name val="Arial"/>
      <family val="2"/>
    </font>
    <font>
      <b/>
      <sz val="8"/>
      <color indexed="23"/>
      <name val="Arial"/>
      <family val="2"/>
    </font>
    <font>
      <b/>
      <vertAlign val="subscript"/>
      <sz val="8"/>
      <color indexed="23"/>
      <name val="Arial"/>
      <family val="2"/>
    </font>
    <font>
      <i/>
      <sz val="10"/>
      <name val="Arial"/>
      <family val="2"/>
    </font>
    <font>
      <sz val="10"/>
      <color indexed="22"/>
      <name val="Arial"/>
      <family val="2"/>
    </font>
    <font>
      <b/>
      <sz val="10"/>
      <color indexed="22"/>
      <name val="Arial"/>
      <family val="2"/>
    </font>
    <font>
      <b/>
      <sz val="8"/>
      <color rgb="FF000000"/>
      <name val="Tahoma"/>
      <family val="2"/>
    </font>
    <font>
      <sz val="8"/>
      <color rgb="FF000000"/>
      <name val="Tahoma"/>
      <family val="2"/>
    </font>
    <font>
      <sz val="10"/>
      <color theme="0"/>
      <name val="Arial"/>
      <family val="2"/>
    </font>
    <font>
      <b/>
      <vertAlign val="superscript"/>
      <sz val="10"/>
      <name val="Arial"/>
      <family val="2"/>
    </font>
    <font>
      <sz val="10"/>
      <color indexed="63"/>
      <name val="Arial"/>
      <family val="2"/>
    </font>
    <font>
      <b/>
      <sz val="10"/>
      <color indexed="63"/>
      <name val="Arial"/>
      <family val="2"/>
    </font>
    <font>
      <sz val="10"/>
      <color theme="0" tint="-0.14999847407452621"/>
      <name val="Arial"/>
      <family val="2"/>
    </font>
    <font>
      <b/>
      <sz val="11"/>
      <color theme="0" tint="-0.14999847407452621"/>
      <name val="Calibri"/>
      <family val="2"/>
      <scheme val="minor"/>
    </font>
    <font>
      <sz val="12"/>
      <color rgb="FF000000"/>
      <name val="Arial"/>
      <family val="2"/>
    </font>
    <font>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93">
    <xf numFmtId="0" fontId="0" fillId="0" borderId="0" xfId="0"/>
    <xf numFmtId="0" fontId="3" fillId="2" borderId="0" xfId="0" applyFont="1" applyFill="1"/>
    <xf numFmtId="0" fontId="4" fillId="2" borderId="0" xfId="0" applyFont="1" applyFill="1"/>
    <xf numFmtId="0" fontId="3" fillId="2" borderId="0" xfId="0" applyFont="1" applyFill="1" applyAlignment="1">
      <alignment horizontal="center" wrapText="1"/>
    </xf>
    <xf numFmtId="0" fontId="3" fillId="2" borderId="2" xfId="0" applyFont="1" applyFill="1" applyBorder="1" applyAlignment="1">
      <alignment horizontal="center" wrapText="1"/>
    </xf>
    <xf numFmtId="0" fontId="3" fillId="2" borderId="1" xfId="0" applyFont="1" applyFill="1" applyBorder="1"/>
    <xf numFmtId="0" fontId="7" fillId="2" borderId="1" xfId="0" applyFont="1" applyFill="1" applyBorder="1"/>
    <xf numFmtId="0" fontId="9" fillId="3" borderId="3" xfId="0" applyFont="1" applyFill="1" applyBorder="1" applyAlignment="1">
      <alignment horizontal="center" wrapText="1"/>
    </xf>
    <xf numFmtId="0" fontId="10" fillId="3" borderId="3" xfId="0" applyFont="1" applyFill="1" applyBorder="1" applyAlignment="1">
      <alignment horizontal="center" wrapText="1"/>
    </xf>
    <xf numFmtId="0" fontId="9" fillId="3" borderId="4" xfId="0" applyFont="1" applyFill="1" applyBorder="1" applyAlignment="1">
      <alignment horizontal="center" wrapText="1"/>
    </xf>
    <xf numFmtId="0" fontId="10" fillId="3" borderId="5"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3" fillId="2" borderId="0" xfId="0" applyFont="1" applyFill="1"/>
    <xf numFmtId="0" fontId="7" fillId="2" borderId="0" xfId="0" applyFont="1" applyFill="1"/>
    <xf numFmtId="0" fontId="3" fillId="3" borderId="6" xfId="0" applyFont="1" applyFill="1" applyBorder="1"/>
    <xf numFmtId="0" fontId="8" fillId="2" borderId="0" xfId="0" applyFont="1" applyFill="1" applyProtection="1">
      <protection locked="0"/>
    </xf>
    <xf numFmtId="0" fontId="7" fillId="2" borderId="0" xfId="0" applyFont="1" applyFill="1" applyProtection="1">
      <protection locked="0"/>
    </xf>
    <xf numFmtId="0" fontId="3" fillId="2" borderId="0" xfId="0" applyFont="1" applyFill="1" applyAlignment="1">
      <alignment wrapText="1"/>
    </xf>
    <xf numFmtId="0" fontId="3" fillId="2" borderId="0" xfId="0" applyFont="1" applyFill="1" applyAlignment="1">
      <alignment horizontal="right"/>
    </xf>
    <xf numFmtId="0" fontId="3" fillId="2" borderId="9" xfId="0" applyFont="1" applyFill="1" applyBorder="1"/>
    <xf numFmtId="0" fontId="14" fillId="2" borderId="0" xfId="0" applyFont="1" applyFill="1"/>
    <xf numFmtId="0" fontId="15" fillId="2" borderId="0" xfId="0" applyFont="1" applyFill="1"/>
    <xf numFmtId="0" fontId="14" fillId="2" borderId="0" xfId="0" applyFont="1" applyFill="1" applyAlignment="1">
      <alignment vertical="top" wrapText="1"/>
    </xf>
    <xf numFmtId="164" fontId="14" fillId="2" borderId="0" xfId="0" applyNumberFormat="1" applyFont="1" applyFill="1" applyAlignment="1">
      <alignment vertical="top" wrapText="1"/>
    </xf>
    <xf numFmtId="164" fontId="14" fillId="2" borderId="0" xfId="0" applyNumberFormat="1" applyFont="1" applyFill="1"/>
    <xf numFmtId="167" fontId="14" fillId="2" borderId="0" xfId="2" applyNumberFormat="1" applyFont="1" applyFill="1"/>
    <xf numFmtId="43" fontId="14" fillId="2" borderId="0" xfId="1" applyFont="1" applyFill="1"/>
    <xf numFmtId="0" fontId="14" fillId="2" borderId="0" xfId="0" applyFont="1" applyFill="1" applyAlignment="1">
      <alignment wrapText="1"/>
    </xf>
    <xf numFmtId="0" fontId="3" fillId="2" borderId="0" xfId="0" applyFont="1" applyFill="1" applyAlignment="1">
      <alignment horizontal="center"/>
    </xf>
    <xf numFmtId="0" fontId="18" fillId="2" borderId="0" xfId="0" applyFont="1" applyFill="1"/>
    <xf numFmtId="1" fontId="18" fillId="2" borderId="0" xfId="0" applyNumberFormat="1" applyFont="1" applyFill="1"/>
    <xf numFmtId="0" fontId="1" fillId="3" borderId="8" xfId="0" applyFont="1" applyFill="1" applyBorder="1" applyProtection="1">
      <protection locked="0"/>
    </xf>
    <xf numFmtId="0" fontId="1" fillId="3" borderId="7" xfId="0" applyFont="1" applyFill="1" applyBorder="1" applyProtection="1">
      <protection locked="0"/>
    </xf>
    <xf numFmtId="0" fontId="1" fillId="2" borderId="0" xfId="3" applyFill="1"/>
    <xf numFmtId="0" fontId="7" fillId="2" borderId="0" xfId="3" applyFont="1" applyFill="1"/>
    <xf numFmtId="0" fontId="14" fillId="2" borderId="0" xfId="3" applyFont="1" applyFill="1"/>
    <xf numFmtId="0" fontId="14" fillId="2" borderId="0" xfId="3" applyFont="1" applyFill="1" applyAlignment="1">
      <alignment vertical="top" wrapText="1"/>
    </xf>
    <xf numFmtId="0" fontId="1" fillId="2" borderId="0" xfId="3" applyFill="1" applyAlignment="1">
      <alignment horizontal="left" wrapText="1"/>
    </xf>
    <xf numFmtId="0" fontId="1" fillId="2" borderId="0" xfId="3" applyFill="1" applyAlignment="1">
      <alignment horizontal="center"/>
    </xf>
    <xf numFmtId="0" fontId="1" fillId="2" borderId="1" xfId="3" applyFill="1" applyBorder="1"/>
    <xf numFmtId="0" fontId="13" fillId="2" borderId="0" xfId="3" applyFont="1" applyFill="1" applyAlignment="1">
      <alignment horizontal="center"/>
    </xf>
    <xf numFmtId="0" fontId="3" fillId="2" borderId="0" xfId="3" applyFont="1" applyFill="1"/>
    <xf numFmtId="0" fontId="13" fillId="2" borderId="11" xfId="3" applyFont="1" applyFill="1" applyBorder="1" applyAlignment="1">
      <alignment horizontal="center"/>
    </xf>
    <xf numFmtId="0" fontId="3" fillId="3" borderId="6" xfId="3" applyFont="1" applyFill="1" applyBorder="1"/>
    <xf numFmtId="0" fontId="3" fillId="3" borderId="11" xfId="3" applyFont="1" applyFill="1" applyBorder="1"/>
    <xf numFmtId="2" fontId="1" fillId="2" borderId="0" xfId="3" applyNumberFormat="1" applyFill="1"/>
    <xf numFmtId="0" fontId="14" fillId="2" borderId="0" xfId="3" applyFont="1" applyFill="1" applyAlignment="1">
      <alignment horizontal="center"/>
    </xf>
    <xf numFmtId="9" fontId="14" fillId="2" borderId="0" xfId="4" applyFont="1" applyFill="1"/>
    <xf numFmtId="0" fontId="3" fillId="2" borderId="0" xfId="3" applyFont="1" applyFill="1" applyAlignment="1">
      <alignment horizontal="left"/>
    </xf>
    <xf numFmtId="0" fontId="7" fillId="2" borderId="1" xfId="3" applyFont="1" applyFill="1" applyBorder="1"/>
    <xf numFmtId="0" fontId="1" fillId="2" borderId="0" xfId="3" applyFill="1" applyAlignment="1">
      <alignment horizontal="left"/>
    </xf>
    <xf numFmtId="2" fontId="1" fillId="2" borderId="1" xfId="3" applyNumberFormat="1" applyFill="1" applyBorder="1" applyAlignment="1">
      <alignment horizontal="center"/>
    </xf>
    <xf numFmtId="0" fontId="3" fillId="2" borderId="1" xfId="3" applyFont="1" applyFill="1" applyBorder="1"/>
    <xf numFmtId="0" fontId="3" fillId="2" borderId="0" xfId="3" applyFont="1" applyFill="1" applyAlignment="1">
      <alignment horizontal="center"/>
    </xf>
    <xf numFmtId="2" fontId="1" fillId="2" borderId="0" xfId="3" applyNumberFormat="1" applyFill="1" applyAlignment="1">
      <alignment horizontal="center"/>
    </xf>
    <xf numFmtId="0" fontId="3" fillId="4" borderId="6" xfId="3" applyFont="1" applyFill="1" applyBorder="1"/>
    <xf numFmtId="0" fontId="20" fillId="2" borderId="0" xfId="3" applyFont="1" applyFill="1"/>
    <xf numFmtId="0" fontId="21" fillId="2" borderId="0" xfId="3" applyFont="1" applyFill="1"/>
    <xf numFmtId="167" fontId="1" fillId="2" borderId="0" xfId="4" applyNumberFormat="1" applyFont="1" applyFill="1" applyBorder="1"/>
    <xf numFmtId="0" fontId="3" fillId="2" borderId="0" xfId="3" applyFont="1" applyFill="1" applyAlignment="1">
      <alignment horizontal="right"/>
    </xf>
    <xf numFmtId="0" fontId="1" fillId="2" borderId="6" xfId="3" applyFill="1" applyBorder="1"/>
    <xf numFmtId="0" fontId="3" fillId="2" borderId="6" xfId="3" applyFont="1" applyFill="1" applyBorder="1"/>
    <xf numFmtId="0" fontId="1" fillId="2" borderId="2" xfId="3" applyFill="1" applyBorder="1" applyAlignment="1">
      <alignment horizontal="center" wrapText="1"/>
    </xf>
    <xf numFmtId="0" fontId="3" fillId="2" borderId="2" xfId="3" applyFont="1" applyFill="1" applyBorder="1" applyAlignment="1">
      <alignment horizontal="center" wrapText="1"/>
    </xf>
    <xf numFmtId="0" fontId="11" fillId="2" borderId="3" xfId="3" applyFont="1" applyFill="1" applyBorder="1" applyAlignment="1">
      <alignment horizontal="center" wrapText="1"/>
    </xf>
    <xf numFmtId="0" fontId="1" fillId="2" borderId="0" xfId="3" applyFill="1" applyAlignment="1">
      <alignment horizontal="center" wrapText="1"/>
    </xf>
    <xf numFmtId="0" fontId="11" fillId="2" borderId="5" xfId="3" applyFont="1" applyFill="1" applyBorder="1" applyAlignment="1">
      <alignment horizontal="center" wrapText="1"/>
    </xf>
    <xf numFmtId="0" fontId="10" fillId="3" borderId="5" xfId="3" applyFont="1" applyFill="1" applyBorder="1" applyAlignment="1">
      <alignment horizontal="center" wrapText="1"/>
    </xf>
    <xf numFmtId="0" fontId="11" fillId="2" borderId="4" xfId="3" applyFont="1" applyFill="1" applyBorder="1" applyAlignment="1">
      <alignment horizontal="center" wrapText="1"/>
    </xf>
    <xf numFmtId="0" fontId="9" fillId="3" borderId="4" xfId="3" applyFont="1" applyFill="1" applyBorder="1" applyAlignment="1">
      <alignment horizontal="center" wrapText="1"/>
    </xf>
    <xf numFmtId="0" fontId="3" fillId="2" borderId="0" xfId="3" applyFont="1" applyFill="1" applyAlignment="1">
      <alignment horizontal="center" wrapText="1"/>
    </xf>
    <xf numFmtId="0" fontId="9" fillId="3" borderId="3" xfId="3" applyFont="1" applyFill="1" applyBorder="1" applyAlignment="1">
      <alignment horizontal="center" wrapText="1"/>
    </xf>
    <xf numFmtId="0" fontId="10" fillId="3" borderId="3" xfId="3" applyFont="1" applyFill="1" applyBorder="1" applyAlignment="1">
      <alignment horizontal="center" wrapText="1"/>
    </xf>
    <xf numFmtId="2" fontId="3" fillId="6" borderId="0" xfId="3" applyNumberFormat="1" applyFont="1" applyFill="1"/>
    <xf numFmtId="2" fontId="3" fillId="2" borderId="0" xfId="3" applyNumberFormat="1" applyFont="1" applyFill="1" applyAlignment="1">
      <alignment horizontal="center"/>
    </xf>
    <xf numFmtId="0" fontId="1" fillId="2" borderId="0" xfId="3" applyFill="1" applyAlignment="1">
      <alignment vertical="top" wrapText="1"/>
    </xf>
    <xf numFmtId="0" fontId="1" fillId="2" borderId="0" xfId="3" applyFill="1" applyAlignment="1">
      <alignment horizontal="justify" wrapText="1"/>
    </xf>
    <xf numFmtId="0" fontId="3" fillId="2" borderId="0" xfId="3" applyFont="1" applyFill="1" applyAlignment="1">
      <alignment wrapText="1"/>
    </xf>
    <xf numFmtId="0" fontId="1" fillId="2" borderId="0" xfId="3" applyFill="1" applyAlignment="1">
      <alignment horizontal="left" vertical="top" wrapText="1"/>
    </xf>
    <xf numFmtId="166" fontId="14" fillId="2" borderId="1" xfId="3" applyNumberFormat="1" applyFont="1" applyFill="1" applyBorder="1" applyAlignment="1">
      <alignment horizontal="center"/>
    </xf>
    <xf numFmtId="0" fontId="14" fillId="2" borderId="1" xfId="3" applyFont="1" applyFill="1" applyBorder="1" applyAlignment="1">
      <alignment horizontal="center"/>
    </xf>
    <xf numFmtId="0" fontId="14" fillId="2" borderId="6" xfId="3" applyFont="1" applyFill="1" applyBorder="1" applyAlignment="1">
      <alignment horizontal="center"/>
    </xf>
    <xf numFmtId="2" fontId="1" fillId="6" borderId="0" xfId="3" applyNumberFormat="1" applyFill="1"/>
    <xf numFmtId="0" fontId="1" fillId="6" borderId="0" xfId="3" applyFill="1"/>
    <xf numFmtId="0" fontId="14" fillId="2" borderId="6" xfId="3" applyFont="1" applyFill="1" applyBorder="1"/>
    <xf numFmtId="2" fontId="1" fillId="3" borderId="7" xfId="3" applyNumberFormat="1" applyFill="1" applyBorder="1"/>
    <xf numFmtId="0" fontId="22" fillId="6" borderId="0" xfId="3" applyFont="1" applyFill="1"/>
    <xf numFmtId="168" fontId="22" fillId="6" borderId="0" xfId="3" applyNumberFormat="1" applyFont="1" applyFill="1"/>
    <xf numFmtId="0" fontId="14" fillId="6" borderId="0" xfId="3" applyFont="1" applyFill="1" applyAlignment="1">
      <alignment horizontal="center"/>
    </xf>
    <xf numFmtId="166" fontId="14" fillId="2" borderId="0" xfId="3" applyNumberFormat="1" applyFont="1" applyFill="1"/>
    <xf numFmtId="0" fontId="23" fillId="6" borderId="6" xfId="3" applyFont="1" applyFill="1" applyBorder="1" applyAlignment="1">
      <alignment wrapText="1"/>
    </xf>
    <xf numFmtId="0" fontId="14" fillId="2" borderId="0" xfId="3" applyFont="1" applyFill="1" applyAlignment="1">
      <alignment horizontal="left"/>
    </xf>
    <xf numFmtId="0" fontId="8" fillId="2" borderId="0" xfId="3" applyFont="1" applyFill="1" applyProtection="1">
      <protection locked="0"/>
    </xf>
    <xf numFmtId="0" fontId="14" fillId="2" borderId="1" xfId="3" applyFont="1" applyFill="1" applyBorder="1" applyAlignment="1" applyProtection="1">
      <alignment horizontal="center"/>
      <protection locked="0"/>
    </xf>
    <xf numFmtId="0" fontId="14" fillId="2" borderId="1" xfId="3" applyFont="1" applyFill="1" applyBorder="1"/>
    <xf numFmtId="0" fontId="14" fillId="2" borderId="0" xfId="3" applyFont="1" applyFill="1" applyAlignment="1" applyProtection="1">
      <alignment horizontal="center"/>
      <protection locked="0"/>
    </xf>
    <xf numFmtId="0" fontId="14" fillId="2" borderId="11" xfId="3" applyFont="1" applyFill="1" applyBorder="1" applyAlignment="1">
      <alignment horizontal="center"/>
    </xf>
    <xf numFmtId="0" fontId="14" fillId="2" borderId="11" xfId="3" applyFont="1" applyFill="1" applyBorder="1" applyAlignment="1" applyProtection="1">
      <alignment horizontal="center"/>
      <protection locked="0"/>
    </xf>
    <xf numFmtId="0" fontId="14" fillId="2" borderId="11" xfId="3" applyFont="1" applyFill="1" applyBorder="1"/>
    <xf numFmtId="0" fontId="13" fillId="2" borderId="0" xfId="3" applyFont="1" applyFill="1"/>
    <xf numFmtId="0" fontId="3" fillId="2" borderId="11" xfId="3" applyFont="1" applyFill="1" applyBorder="1" applyAlignment="1">
      <alignment horizontal="center"/>
    </xf>
    <xf numFmtId="0" fontId="3" fillId="2" borderId="9" xfId="3" applyFont="1" applyFill="1" applyBorder="1"/>
    <xf numFmtId="0" fontId="1" fillId="2" borderId="0" xfId="0" applyFont="1" applyFill="1"/>
    <xf numFmtId="0" fontId="1" fillId="2" borderId="0" xfId="0" applyFont="1" applyFill="1" applyAlignment="1">
      <alignment vertical="top" wrapText="1"/>
    </xf>
    <xf numFmtId="1" fontId="1" fillId="3" borderId="7" xfId="0" applyNumberFormat="1" applyFont="1" applyFill="1" applyBorder="1"/>
    <xf numFmtId="0" fontId="1" fillId="2" borderId="0" xfId="0" applyFont="1" applyFill="1" applyProtection="1">
      <protection locked="0"/>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vertical="top" wrapText="1"/>
    </xf>
    <xf numFmtId="0" fontId="1" fillId="2" borderId="0" xfId="0" applyFont="1" applyFill="1" applyAlignment="1">
      <alignment horizontal="center"/>
    </xf>
    <xf numFmtId="0" fontId="1" fillId="2" borderId="0" xfId="0" applyFont="1" applyFill="1" applyAlignment="1">
      <alignment horizontal="justify" wrapText="1"/>
    </xf>
    <xf numFmtId="0" fontId="1" fillId="2" borderId="0" xfId="0" applyFont="1" applyFill="1" applyAlignment="1">
      <alignment horizontal="center" wrapText="1"/>
    </xf>
    <xf numFmtId="2" fontId="1" fillId="2" borderId="0" xfId="0" applyNumberFormat="1" applyFont="1" applyFill="1"/>
    <xf numFmtId="0" fontId="1" fillId="2" borderId="2" xfId="0" applyFont="1" applyFill="1" applyBorder="1" applyAlignment="1">
      <alignment horizontal="center" wrapText="1"/>
    </xf>
    <xf numFmtId="165" fontId="1" fillId="2" borderId="0" xfId="0" applyNumberFormat="1" applyFont="1" applyFill="1"/>
    <xf numFmtId="0" fontId="1" fillId="2" borderId="0" xfId="0" applyFont="1" applyFill="1" applyAlignment="1">
      <alignment wrapText="1"/>
    </xf>
    <xf numFmtId="167" fontId="1" fillId="2" borderId="0" xfId="2" applyNumberFormat="1" applyFont="1" applyFill="1"/>
    <xf numFmtId="43" fontId="1" fillId="2" borderId="0" xfId="1" applyFont="1" applyFill="1"/>
    <xf numFmtId="164" fontId="3" fillId="2" borderId="14" xfId="0" applyNumberFormat="1"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3" fillId="2" borderId="11" xfId="0" applyFont="1" applyFill="1" applyBorder="1" applyAlignment="1">
      <alignment horizontal="center"/>
    </xf>
    <xf numFmtId="0" fontId="1" fillId="2" borderId="0" xfId="0" applyFont="1" applyFill="1" applyAlignment="1">
      <alignment horizontal="left" wrapText="1"/>
    </xf>
    <xf numFmtId="2" fontId="1" fillId="2" borderId="0" xfId="0" applyNumberFormat="1" applyFont="1" applyFill="1" applyAlignment="1">
      <alignment horizontal="center"/>
    </xf>
    <xf numFmtId="166" fontId="1" fillId="4" borderId="0" xfId="0" applyNumberFormat="1" applyFont="1" applyFill="1" applyAlignment="1">
      <alignment horizontal="center"/>
    </xf>
    <xf numFmtId="2" fontId="1" fillId="4" borderId="0" xfId="0" applyNumberFormat="1" applyFont="1" applyFill="1" applyAlignment="1">
      <alignment horizont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wrapText="1"/>
    </xf>
    <xf numFmtId="0" fontId="1" fillId="2" borderId="0" xfId="0" applyFont="1" applyFill="1" applyAlignment="1">
      <alignment horizontal="center"/>
    </xf>
    <xf numFmtId="2" fontId="7" fillId="2" borderId="1" xfId="0" applyNumberFormat="1" applyFont="1" applyFill="1" applyBorder="1" applyAlignment="1">
      <alignment horizontal="center"/>
    </xf>
    <xf numFmtId="0" fontId="3" fillId="4" borderId="6" xfId="0" applyFont="1" applyFill="1" applyBorder="1" applyAlignment="1">
      <alignment horizontal="center"/>
    </xf>
    <xf numFmtId="0" fontId="3" fillId="3" borderId="6" xfId="0" applyFont="1" applyFill="1" applyBorder="1" applyAlignment="1">
      <alignment horizontal="left"/>
    </xf>
    <xf numFmtId="0" fontId="3" fillId="2" borderId="1" xfId="0" applyFont="1" applyFill="1" applyBorder="1" applyAlignment="1">
      <alignment horizontal="center"/>
    </xf>
    <xf numFmtId="0" fontId="3" fillId="2" borderId="6" xfId="0" applyFont="1" applyFill="1" applyBorder="1" applyAlignment="1">
      <alignment horizontal="center"/>
    </xf>
    <xf numFmtId="2" fontId="8" fillId="2" borderId="1" xfId="0" applyNumberFormat="1" applyFont="1" applyFill="1" applyBorder="1" applyAlignment="1">
      <alignment horizontal="center"/>
    </xf>
    <xf numFmtId="0" fontId="8" fillId="2" borderId="1" xfId="0" applyFont="1" applyFill="1" applyBorder="1" applyAlignment="1">
      <alignment horizontal="center"/>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2" borderId="9" xfId="0" applyFont="1" applyFill="1" applyBorder="1" applyAlignment="1">
      <alignment horizontal="right"/>
    </xf>
    <xf numFmtId="0" fontId="3" fillId="2" borderId="14" xfId="0" applyFont="1" applyFill="1" applyBorder="1" applyAlignment="1">
      <alignment horizontal="center"/>
    </xf>
    <xf numFmtId="0" fontId="3" fillId="2" borderId="0" xfId="0" applyFont="1" applyFill="1" applyAlignment="1">
      <alignment horizontal="center"/>
    </xf>
    <xf numFmtId="2" fontId="1" fillId="2" borderId="7" xfId="0" applyNumberFormat="1" applyFont="1" applyFill="1" applyBorder="1" applyAlignment="1">
      <alignment horizontal="center"/>
    </xf>
    <xf numFmtId="2" fontId="3" fillId="5" borderId="6" xfId="0" applyNumberFormat="1" applyFont="1" applyFill="1" applyBorder="1" applyAlignment="1">
      <alignment horizontal="center"/>
    </xf>
    <xf numFmtId="0" fontId="3" fillId="3" borderId="6" xfId="0" applyFont="1" applyFill="1" applyBorder="1" applyAlignment="1">
      <alignment horizontal="center"/>
    </xf>
    <xf numFmtId="0" fontId="1" fillId="2" borderId="11" xfId="0" applyFont="1" applyFill="1" applyBorder="1" applyAlignment="1">
      <alignment horizontal="left" vertical="top" wrapText="1"/>
    </xf>
    <xf numFmtId="0" fontId="1" fillId="2" borderId="0" xfId="0" applyFont="1" applyFill="1" applyAlignment="1">
      <alignment horizontal="left" vertical="top" wrapText="1"/>
    </xf>
    <xf numFmtId="0" fontId="1" fillId="2" borderId="7" xfId="0" applyFont="1" applyFill="1" applyBorder="1" applyAlignment="1">
      <alignment horizontal="center"/>
    </xf>
    <xf numFmtId="2" fontId="1" fillId="2" borderId="11" xfId="3" applyNumberFormat="1" applyFill="1" applyBorder="1" applyAlignment="1">
      <alignment horizontal="left"/>
    </xf>
    <xf numFmtId="0" fontId="1" fillId="2" borderId="11" xfId="3" applyFill="1" applyBorder="1" applyAlignment="1">
      <alignment horizontal="left"/>
    </xf>
    <xf numFmtId="0" fontId="1" fillId="2" borderId="0" xfId="3" applyFill="1" applyAlignment="1">
      <alignment horizontal="left"/>
    </xf>
    <xf numFmtId="0" fontId="1" fillId="2" borderId="1" xfId="3" applyFill="1" applyBorder="1" applyAlignment="1">
      <alignment horizontal="left"/>
    </xf>
    <xf numFmtId="2" fontId="3" fillId="5" borderId="6" xfId="3" applyNumberFormat="1" applyFont="1" applyFill="1" applyBorder="1" applyAlignment="1">
      <alignment horizontal="center"/>
    </xf>
    <xf numFmtId="0" fontId="3" fillId="2" borderId="10" xfId="3" applyFont="1" applyFill="1" applyBorder="1" applyAlignment="1">
      <alignment horizontal="center" wrapText="1"/>
    </xf>
    <xf numFmtId="0" fontId="3" fillId="4" borderId="6" xfId="3" applyFont="1" applyFill="1" applyBorder="1" applyAlignment="1">
      <alignment horizontal="center"/>
    </xf>
    <xf numFmtId="0" fontId="3" fillId="3" borderId="15" xfId="3" applyFont="1" applyFill="1" applyBorder="1" applyAlignment="1" applyProtection="1">
      <alignment horizontal="center" vertical="center" wrapText="1"/>
      <protection locked="0"/>
    </xf>
    <xf numFmtId="0" fontId="3" fillId="3" borderId="16" xfId="3" applyFont="1" applyFill="1" applyBorder="1" applyAlignment="1" applyProtection="1">
      <alignment horizontal="center" vertical="center" wrapText="1"/>
      <protection locked="0"/>
    </xf>
    <xf numFmtId="164" fontId="3" fillId="2" borderId="15" xfId="3" applyNumberFormat="1" applyFont="1" applyFill="1" applyBorder="1" applyAlignment="1">
      <alignment horizontal="center" vertical="center" wrapText="1"/>
    </xf>
    <xf numFmtId="164" fontId="3" fillId="2" borderId="16" xfId="3" applyNumberFormat="1" applyFont="1" applyFill="1" applyBorder="1" applyAlignment="1">
      <alignment horizontal="center" vertical="center" wrapText="1"/>
    </xf>
    <xf numFmtId="0" fontId="1" fillId="2" borderId="11" xfId="3" applyFill="1" applyBorder="1" applyAlignment="1">
      <alignment horizontal="center" vertical="center"/>
    </xf>
    <xf numFmtId="0" fontId="1" fillId="2" borderId="0" xfId="3" applyFill="1" applyAlignment="1">
      <alignment horizontal="center" vertical="center"/>
    </xf>
    <xf numFmtId="0" fontId="1" fillId="2" borderId="1" xfId="3" applyFill="1" applyBorder="1" applyAlignment="1">
      <alignment horizontal="center" vertical="center"/>
    </xf>
    <xf numFmtId="0" fontId="14" fillId="2" borderId="1" xfId="3" applyFont="1" applyFill="1" applyBorder="1" applyAlignment="1">
      <alignment horizontal="center"/>
    </xf>
    <xf numFmtId="164" fontId="3" fillId="2" borderId="14" xfId="3" applyNumberFormat="1" applyFont="1" applyFill="1" applyBorder="1" applyAlignment="1">
      <alignment horizontal="center" vertical="center" wrapText="1"/>
    </xf>
    <xf numFmtId="164" fontId="3" fillId="2" borderId="13" xfId="3" applyNumberFormat="1" applyFont="1" applyFill="1" applyBorder="1" applyAlignment="1">
      <alignment horizontal="center" vertical="center" wrapText="1"/>
    </xf>
    <xf numFmtId="2" fontId="8" fillId="2" borderId="0" xfId="3" applyNumberFormat="1" applyFont="1" applyFill="1" applyAlignment="1">
      <alignment horizontal="center"/>
    </xf>
    <xf numFmtId="0" fontId="8" fillId="2" borderId="0" xfId="3" applyFont="1" applyFill="1" applyAlignment="1">
      <alignment horizontal="center"/>
    </xf>
    <xf numFmtId="0" fontId="1" fillId="3" borderId="7" xfId="3" applyFill="1" applyBorder="1" applyAlignment="1">
      <alignment horizontal="center"/>
    </xf>
    <xf numFmtId="2" fontId="1" fillId="2" borderId="0" xfId="3" applyNumberFormat="1" applyFill="1" applyAlignment="1">
      <alignment horizontal="center"/>
    </xf>
    <xf numFmtId="0" fontId="3" fillId="3" borderId="14" xfId="3" applyFont="1" applyFill="1" applyBorder="1" applyAlignment="1" applyProtection="1">
      <alignment horizontal="center" vertical="center" wrapText="1"/>
      <protection locked="0"/>
    </xf>
    <xf numFmtId="0" fontId="3" fillId="3" borderId="13" xfId="3" applyFont="1" applyFill="1" applyBorder="1" applyAlignment="1" applyProtection="1">
      <alignment horizontal="center" vertical="center" wrapText="1"/>
      <protection locked="0"/>
    </xf>
    <xf numFmtId="0" fontId="3" fillId="2" borderId="3"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1" fillId="2" borderId="0" xfId="3" applyFill="1" applyAlignment="1">
      <alignment horizontal="center"/>
    </xf>
    <xf numFmtId="2" fontId="7" fillId="2" borderId="0" xfId="3" applyNumberFormat="1" applyFont="1" applyFill="1" applyAlignment="1">
      <alignment horizontal="center"/>
    </xf>
    <xf numFmtId="0" fontId="3" fillId="5" borderId="6" xfId="3" applyFont="1" applyFill="1" applyBorder="1" applyAlignment="1">
      <alignment horizontal="center"/>
    </xf>
    <xf numFmtId="0" fontId="3" fillId="3" borderId="12" xfId="3" applyFont="1" applyFill="1" applyBorder="1" applyAlignment="1" applyProtection="1">
      <alignment horizontal="center" vertical="center" wrapText="1"/>
      <protection locked="0"/>
    </xf>
    <xf numFmtId="0" fontId="3" fillId="2" borderId="1" xfId="3" applyFont="1" applyFill="1" applyBorder="1" applyAlignment="1">
      <alignment horizontal="center"/>
    </xf>
    <xf numFmtId="0" fontId="3" fillId="4" borderId="11" xfId="3" applyFont="1" applyFill="1" applyBorder="1" applyAlignment="1">
      <alignment horizontal="center" wrapText="1"/>
    </xf>
    <xf numFmtId="0" fontId="3" fillId="4" borderId="1" xfId="3" applyFont="1" applyFill="1" applyBorder="1" applyAlignment="1">
      <alignment horizontal="center" wrapText="1"/>
    </xf>
    <xf numFmtId="0" fontId="1" fillId="2" borderId="1" xfId="3" applyFill="1" applyBorder="1" applyAlignment="1">
      <alignment horizontal="center"/>
    </xf>
    <xf numFmtId="0" fontId="3" fillId="3" borderId="6" xfId="3" applyFont="1" applyFill="1" applyBorder="1" applyAlignment="1">
      <alignment horizontal="center"/>
    </xf>
    <xf numFmtId="0" fontId="3" fillId="3" borderId="6" xfId="3" applyFont="1" applyFill="1" applyBorder="1" applyAlignment="1">
      <alignment horizontal="left"/>
    </xf>
    <xf numFmtId="0" fontId="1" fillId="3" borderId="7" xfId="3" applyFill="1" applyBorder="1" applyAlignment="1" applyProtection="1">
      <alignment horizontal="center"/>
      <protection locked="0"/>
    </xf>
    <xf numFmtId="0" fontId="3" fillId="2" borderId="9" xfId="3" applyFont="1" applyFill="1" applyBorder="1" applyAlignment="1">
      <alignment horizontal="right"/>
    </xf>
  </cellXfs>
  <cellStyles count="5">
    <cellStyle name="Comma" xfId="1" builtinId="3"/>
    <cellStyle name="Normal" xfId="0" builtinId="0"/>
    <cellStyle name="Normal 2" xfId="3" xr:uid="{F32C074D-6D52-6E49-88EC-9DBF2C58F335}"/>
    <cellStyle name="Percent" xfId="2" builtinId="5"/>
    <cellStyle name="Percent 2" xfId="4" xr:uid="{4076C9B8-95FB-4C46-850B-D8C41164B4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1"/>
                </a:solidFill>
              </a:rPr>
              <a:t>Chosen</a:t>
            </a:r>
            <a:r>
              <a:rPr lang="en-US" baseline="0">
                <a:solidFill>
                  <a:schemeClr val="tx1"/>
                </a:solidFill>
              </a:rPr>
              <a:t> S1,1</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'Ex 5.30e'!$AM$4:$AM$54</c:f>
              <c:numCache>
                <c:formatCode>General</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c:v>
                </c:pt>
              </c:numCache>
            </c:numRef>
          </c:cat>
          <c:val>
            <c:numRef>
              <c:f>'Ex 5.30e'!$AN$4:$AN$54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20</c:v>
                </c:pt>
                <c:pt idx="32">
                  <c:v>68</c:v>
                </c:pt>
                <c:pt idx="33">
                  <c:v>104</c:v>
                </c:pt>
                <c:pt idx="34">
                  <c:v>137</c:v>
                </c:pt>
                <c:pt idx="35">
                  <c:v>185</c:v>
                </c:pt>
                <c:pt idx="36">
                  <c:v>178</c:v>
                </c:pt>
                <c:pt idx="37">
                  <c:v>133</c:v>
                </c:pt>
                <c:pt idx="38">
                  <c:v>90</c:v>
                </c:pt>
                <c:pt idx="39">
                  <c:v>55</c:v>
                </c:pt>
                <c:pt idx="40">
                  <c:v>22</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25E3-9A42-B682-26C1553D8D30}"/>
            </c:ext>
          </c:extLst>
        </c:ser>
        <c:dLbls>
          <c:showLegendKey val="0"/>
          <c:showVal val="0"/>
          <c:showCatName val="0"/>
          <c:showSerName val="0"/>
          <c:showPercent val="0"/>
          <c:showBubbleSize val="0"/>
        </c:dLbls>
        <c:gapWidth val="25"/>
        <c:overlap val="21"/>
        <c:axId val="1289414896"/>
        <c:axId val="1288854016"/>
      </c:barChart>
      <c:catAx>
        <c:axId val="1289414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88854016"/>
        <c:crosses val="autoZero"/>
        <c:auto val="1"/>
        <c:lblAlgn val="ctr"/>
        <c:lblOffset val="100"/>
        <c:noMultiLvlLbl val="0"/>
      </c:catAx>
      <c:valAx>
        <c:axId val="12888540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8941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1"/>
                </a:solidFill>
              </a:rPr>
              <a:t>Chosen</a:t>
            </a:r>
            <a:r>
              <a:rPr lang="en-US" baseline="0">
                <a:solidFill>
                  <a:schemeClr val="tx1"/>
                </a:solidFill>
              </a:rPr>
              <a:t> S1,0</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'Ex 5.30e'!$AM$4:$AM$54</c:f>
              <c:numCache>
                <c:formatCode>General</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c:v>
                </c:pt>
              </c:numCache>
            </c:numRef>
          </c:cat>
          <c:val>
            <c:numRef>
              <c:f>'Ex 5.30e'!$AO$4:$AO$54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c:v>
                </c:pt>
                <c:pt idx="32">
                  <c:v>27</c:v>
                </c:pt>
                <c:pt idx="33">
                  <c:v>67</c:v>
                </c:pt>
                <c:pt idx="34">
                  <c:v>130</c:v>
                </c:pt>
                <c:pt idx="35">
                  <c:v>164</c:v>
                </c:pt>
                <c:pt idx="36">
                  <c:v>174</c:v>
                </c:pt>
                <c:pt idx="37">
                  <c:v>171</c:v>
                </c:pt>
                <c:pt idx="38">
                  <c:v>129</c:v>
                </c:pt>
                <c:pt idx="39">
                  <c:v>84</c:v>
                </c:pt>
                <c:pt idx="40">
                  <c:v>33</c:v>
                </c:pt>
                <c:pt idx="41">
                  <c:v>11</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3611-7949-9871-F50C67DFB80B}"/>
            </c:ext>
          </c:extLst>
        </c:ser>
        <c:dLbls>
          <c:showLegendKey val="0"/>
          <c:showVal val="0"/>
          <c:showCatName val="0"/>
          <c:showSerName val="0"/>
          <c:showPercent val="0"/>
          <c:showBubbleSize val="0"/>
        </c:dLbls>
        <c:gapWidth val="25"/>
        <c:overlap val="21"/>
        <c:axId val="1289414896"/>
        <c:axId val="1288854016"/>
      </c:barChart>
      <c:catAx>
        <c:axId val="1289414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88854016"/>
        <c:crosses val="autoZero"/>
        <c:auto val="1"/>
        <c:lblAlgn val="ctr"/>
        <c:lblOffset val="100"/>
        <c:noMultiLvlLbl val="0"/>
      </c:catAx>
      <c:valAx>
        <c:axId val="12888540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8941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1"/>
                </a:solidFill>
              </a:rPr>
              <a:t>Chosen</a:t>
            </a:r>
            <a:r>
              <a:rPr lang="en-US" baseline="0">
                <a:solidFill>
                  <a:schemeClr val="tx1"/>
                </a:solidFill>
              </a:rPr>
              <a:t> S0,1</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'Ex 5.30e'!$AM$4:$AM$54</c:f>
              <c:numCache>
                <c:formatCode>General</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c:v>
                </c:pt>
              </c:numCache>
            </c:numRef>
          </c:cat>
          <c:val>
            <c:numRef>
              <c:f>'Ex 5.30e'!$AP$4:$AP$54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22</c:v>
                </c:pt>
                <c:pt idx="22">
                  <c:v>67</c:v>
                </c:pt>
                <c:pt idx="23">
                  <c:v>102</c:v>
                </c:pt>
                <c:pt idx="24">
                  <c:v>136</c:v>
                </c:pt>
                <c:pt idx="25">
                  <c:v>177</c:v>
                </c:pt>
                <c:pt idx="26">
                  <c:v>183</c:v>
                </c:pt>
                <c:pt idx="27">
                  <c:v>119</c:v>
                </c:pt>
                <c:pt idx="28">
                  <c:v>108</c:v>
                </c:pt>
                <c:pt idx="29">
                  <c:v>54</c:v>
                </c:pt>
                <c:pt idx="30">
                  <c:v>24</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01AF-EE4E-A203-FFFE4563ED0F}"/>
            </c:ext>
          </c:extLst>
        </c:ser>
        <c:dLbls>
          <c:showLegendKey val="0"/>
          <c:showVal val="0"/>
          <c:showCatName val="0"/>
          <c:showSerName val="0"/>
          <c:showPercent val="0"/>
          <c:showBubbleSize val="0"/>
        </c:dLbls>
        <c:gapWidth val="25"/>
        <c:overlap val="21"/>
        <c:axId val="1289414896"/>
        <c:axId val="1288854016"/>
      </c:barChart>
      <c:catAx>
        <c:axId val="1289414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88854016"/>
        <c:crosses val="autoZero"/>
        <c:auto val="1"/>
        <c:lblAlgn val="ctr"/>
        <c:lblOffset val="100"/>
        <c:noMultiLvlLbl val="0"/>
      </c:catAx>
      <c:valAx>
        <c:axId val="12888540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8941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1"/>
                </a:solidFill>
              </a:rPr>
              <a:t>Chosen</a:t>
            </a:r>
            <a:r>
              <a:rPr lang="en-US" baseline="0">
                <a:solidFill>
                  <a:schemeClr val="tx1"/>
                </a:solidFill>
              </a:rPr>
              <a:t> S0,0</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'Ex 5.30e'!$AM$4:$AM$54</c:f>
              <c:numCache>
                <c:formatCode>General</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c:v>
                </c:pt>
              </c:numCache>
            </c:numRef>
          </c:cat>
          <c:val>
            <c:numRef>
              <c:f>'Ex 5.30e'!$AQ$4:$AQ$54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17</c:v>
                </c:pt>
                <c:pt idx="23">
                  <c:v>57</c:v>
                </c:pt>
                <c:pt idx="24">
                  <c:v>91</c:v>
                </c:pt>
                <c:pt idx="25">
                  <c:v>127</c:v>
                </c:pt>
                <c:pt idx="26">
                  <c:v>172</c:v>
                </c:pt>
                <c:pt idx="27">
                  <c:v>188</c:v>
                </c:pt>
                <c:pt idx="28">
                  <c:v>149</c:v>
                </c:pt>
                <c:pt idx="29">
                  <c:v>109</c:v>
                </c:pt>
                <c:pt idx="30">
                  <c:v>57</c:v>
                </c:pt>
                <c:pt idx="31">
                  <c:v>25</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C64D-0543-B2F7-20FF468CCF06}"/>
            </c:ext>
          </c:extLst>
        </c:ser>
        <c:dLbls>
          <c:showLegendKey val="0"/>
          <c:showVal val="0"/>
          <c:showCatName val="0"/>
          <c:showSerName val="0"/>
          <c:showPercent val="0"/>
          <c:showBubbleSize val="0"/>
        </c:dLbls>
        <c:gapWidth val="25"/>
        <c:overlap val="21"/>
        <c:axId val="1289414896"/>
        <c:axId val="1288854016"/>
      </c:barChart>
      <c:catAx>
        <c:axId val="1289414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88854016"/>
        <c:crosses val="autoZero"/>
        <c:auto val="1"/>
        <c:lblAlgn val="ctr"/>
        <c:lblOffset val="100"/>
        <c:noMultiLvlLbl val="0"/>
      </c:catAx>
      <c:valAx>
        <c:axId val="12888540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28941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GB" sz="2400" b="1"/>
              <a:t>Quantitative Bias</a:t>
            </a:r>
            <a:r>
              <a:rPr lang="en-GB" sz="2400" b="1" baseline="0"/>
              <a:t> Analysis</a:t>
            </a:r>
            <a:endParaRPr lang="en-GB" sz="2400" b="1"/>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172951059829896"/>
          <c:y val="0.15506284763697062"/>
          <c:w val="0.6462777964880525"/>
          <c:h val="0.6696828167114095"/>
        </c:manualLayout>
      </c:layout>
      <c:scatterChart>
        <c:scatterStyle val="lineMarker"/>
        <c:varyColors val="0"/>
        <c:ser>
          <c:idx val="0"/>
          <c:order val="0"/>
          <c:tx>
            <c:strRef>
              <c:f>'Ex 5.30e'!$AX$2</c:f>
              <c:strCache>
                <c:ptCount val="1"/>
                <c:pt idx="0">
                  <c:v>Estimate</c:v>
                </c:pt>
              </c:strCache>
            </c:strRef>
          </c:tx>
          <c:spPr>
            <a:ln w="19050" cap="rnd">
              <a:noFill/>
              <a:round/>
            </a:ln>
            <a:effectLst/>
          </c:spPr>
          <c:marker>
            <c:symbol val="circle"/>
            <c:size val="5"/>
            <c:spPr>
              <a:solidFill>
                <a:schemeClr val="bg1"/>
              </a:solidFill>
              <a:ln w="9525">
                <a:solidFill>
                  <a:schemeClr val="tx1"/>
                </a:solidFill>
              </a:ln>
              <a:effectLst/>
            </c:spPr>
          </c:marker>
          <c:errBars>
            <c:errDir val="x"/>
            <c:errBarType val="both"/>
            <c:errValType val="cust"/>
            <c:noEndCap val="0"/>
            <c:plus>
              <c:numRef>
                <c:f>'Ex 5.30e'!$AZ$3:$AZ$5</c:f>
                <c:numCache>
                  <c:formatCode>General</c:formatCode>
                  <c:ptCount val="3"/>
                  <c:pt idx="0">
                    <c:v>0.26285165993979942</c:v>
                  </c:pt>
                  <c:pt idx="1">
                    <c:v>0.11363325509554478</c:v>
                  </c:pt>
                  <c:pt idx="2">
                    <c:v>0.285511500653163</c:v>
                  </c:pt>
                </c:numCache>
              </c:numRef>
            </c:plus>
            <c:minus>
              <c:numRef>
                <c:f>'Ex 5.30e'!$AY$3:$AY$5</c:f>
                <c:numCache>
                  <c:formatCode>General</c:formatCode>
                  <c:ptCount val="3"/>
                  <c:pt idx="0">
                    <c:v>0.19056608255952001</c:v>
                  </c:pt>
                  <c:pt idx="1">
                    <c:v>0.10044606715020898</c:v>
                  </c:pt>
                  <c:pt idx="2">
                    <c:v>0.20157820091090317</c:v>
                  </c:pt>
                </c:numCache>
              </c:numRef>
            </c:minus>
            <c:spPr>
              <a:noFill/>
              <a:ln w="19050" cap="flat" cmpd="sng" algn="ctr">
                <a:solidFill>
                  <a:schemeClr val="tx1">
                    <a:lumMod val="65000"/>
                    <a:lumOff val="35000"/>
                  </a:schemeClr>
                </a:solidFill>
                <a:round/>
              </a:ln>
              <a:effectLst/>
            </c:spPr>
          </c:errBars>
          <c:xVal>
            <c:numRef>
              <c:f>'Ex 5.30e'!$AX$3:$AX$5</c:f>
              <c:numCache>
                <c:formatCode>General</c:formatCode>
                <c:ptCount val="3"/>
                <c:pt idx="0">
                  <c:v>0.69295443080544816</c:v>
                </c:pt>
                <c:pt idx="1">
                  <c:v>0.6885274195281017</c:v>
                </c:pt>
                <c:pt idx="2">
                  <c:v>0.67786168947563663</c:v>
                </c:pt>
              </c:numCache>
            </c:numRef>
          </c:xVal>
          <c:yVal>
            <c:numRef>
              <c:f>'Ex 5.30e'!$BC$3:$BC$5</c:f>
              <c:numCache>
                <c:formatCode>General</c:formatCode>
                <c:ptCount val="3"/>
                <c:pt idx="0">
                  <c:v>2.5</c:v>
                </c:pt>
                <c:pt idx="1">
                  <c:v>1.5</c:v>
                </c:pt>
                <c:pt idx="2">
                  <c:v>0.5</c:v>
                </c:pt>
              </c:numCache>
            </c:numRef>
          </c:yVal>
          <c:smooth val="0"/>
          <c:extLst>
            <c:ext xmlns:c16="http://schemas.microsoft.com/office/drawing/2014/chart" uri="{C3380CC4-5D6E-409C-BE32-E72D297353CC}">
              <c16:uniqueId val="{00000000-CC8F-6A44-8467-1765EE218F8E}"/>
            </c:ext>
          </c:extLst>
        </c:ser>
        <c:ser>
          <c:idx val="1"/>
          <c:order val="1"/>
          <c:tx>
            <c:strRef>
              <c:f>'Ex 5.30e'!$AY$2</c:f>
              <c:strCache>
                <c:ptCount val="1"/>
                <c:pt idx="0">
                  <c:v>Lower</c:v>
                </c:pt>
              </c:strCache>
            </c:strRef>
          </c:tx>
          <c:spPr>
            <a:ln w="25400" cap="rnd">
              <a:noFill/>
              <a:round/>
            </a:ln>
            <a:effectLst/>
          </c:spPr>
          <c:marker>
            <c:symbol val="circle"/>
            <c:size val="5"/>
            <c:spPr>
              <a:noFill/>
              <a:ln w="9525">
                <a:noFill/>
              </a:ln>
              <a:effectLst/>
            </c:spPr>
          </c:marker>
          <c:dLbls>
            <c:dLbl>
              <c:idx val="0"/>
              <c:layout>
                <c:manualLayout>
                  <c:x val="-0.55953934367643454"/>
                  <c:y val="1.2058694508641409E-2"/>
                </c:manualLayout>
              </c:layout>
              <c:tx>
                <c:rich>
                  <a:bodyPr/>
                  <a:lstStyle/>
                  <a:p>
                    <a:fld id="{03229D4C-0EF6-41D2-81EE-AF17EDAD0DE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711565069875056"/>
                      <c:h val="0.15927955909044961"/>
                    </c:manualLayout>
                  </c15:layout>
                  <c15:dlblFieldTable/>
                  <c15:showDataLabelsRange val="1"/>
                </c:ext>
                <c:ext xmlns:c16="http://schemas.microsoft.com/office/drawing/2014/chart" uri="{C3380CC4-5D6E-409C-BE32-E72D297353CC}">
                  <c16:uniqueId val="{00000001-CC8F-6A44-8467-1765EE218F8E}"/>
                </c:ext>
              </c:extLst>
            </c:dLbl>
            <c:dLbl>
              <c:idx val="1"/>
              <c:layout>
                <c:manualLayout>
                  <c:x val="-0.56304918360115297"/>
                  <c:y val="-2.4117389017283305E-3"/>
                </c:manualLayout>
              </c:layout>
              <c:tx>
                <c:rich>
                  <a:bodyPr/>
                  <a:lstStyle/>
                  <a:p>
                    <a:fld id="{6D0A7083-8D3D-4E3E-B00E-A3EB01487A4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8576254680320179"/>
                      <c:h val="0.15927955909044961"/>
                    </c:manualLayout>
                  </c15:layout>
                  <c15:dlblFieldTable/>
                  <c15:showDataLabelsRange val="1"/>
                </c:ext>
                <c:ext xmlns:c16="http://schemas.microsoft.com/office/drawing/2014/chart" uri="{C3380CC4-5D6E-409C-BE32-E72D297353CC}">
                  <c16:uniqueId val="{00000002-CC8F-6A44-8467-1765EE218F8E}"/>
                </c:ext>
              </c:extLst>
            </c:dLbl>
            <c:dLbl>
              <c:idx val="2"/>
              <c:layout>
                <c:manualLayout>
                  <c:x val="-0.56569439184264037"/>
                  <c:y val="-7.2352167051849539E-3"/>
                </c:manualLayout>
              </c:layout>
              <c:tx>
                <c:rich>
                  <a:bodyPr/>
                  <a:lstStyle/>
                  <a:p>
                    <a:fld id="{E3DF0894-C0C3-4B8E-99E0-AE81C5E0AF9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904368715910951"/>
                      <c:h val="8.5320220311645961E-2"/>
                    </c:manualLayout>
                  </c15:layout>
                  <c15:dlblFieldTable/>
                  <c15:showDataLabelsRange val="1"/>
                </c:ext>
                <c:ext xmlns:c16="http://schemas.microsoft.com/office/drawing/2014/chart" uri="{C3380CC4-5D6E-409C-BE32-E72D297353CC}">
                  <c16:uniqueId val="{00000003-CC8F-6A44-8467-1765EE218F8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5.30e'!$AY$3:$AY$5</c:f>
              <c:numCache>
                <c:formatCode>General</c:formatCode>
                <c:ptCount val="3"/>
                <c:pt idx="0">
                  <c:v>0.19056608255952001</c:v>
                </c:pt>
                <c:pt idx="1">
                  <c:v>0.10044606715020898</c:v>
                </c:pt>
                <c:pt idx="2" formatCode="0.00000">
                  <c:v>0.20157820091090317</c:v>
                </c:pt>
              </c:numCache>
            </c:numRef>
          </c:xVal>
          <c:yVal>
            <c:numRef>
              <c:f>'Ex 5.30e'!$BC$3:$BC$5</c:f>
              <c:numCache>
                <c:formatCode>General</c:formatCode>
                <c:ptCount val="3"/>
                <c:pt idx="0">
                  <c:v>2.5</c:v>
                </c:pt>
                <c:pt idx="1">
                  <c:v>1.5</c:v>
                </c:pt>
                <c:pt idx="2">
                  <c:v>0.5</c:v>
                </c:pt>
              </c:numCache>
            </c:numRef>
          </c:yVal>
          <c:smooth val="0"/>
          <c:extLst>
            <c:ext xmlns:c15="http://schemas.microsoft.com/office/drawing/2012/chart" uri="{02D57815-91ED-43cb-92C2-25804820EDAC}">
              <c15:datalabelsRange>
                <c15:f>{"Random Error","Systemtic Error","Total Error","","","","","","","","","","","",""}</c15:f>
                <c15:dlblRangeCache>
                  <c:ptCount val="15"/>
                  <c:pt idx="0">
                    <c:v>Random Error</c:v>
                  </c:pt>
                  <c:pt idx="1">
                    <c:v>Systemtic Error</c:v>
                  </c:pt>
                  <c:pt idx="2">
                    <c:v>Total Error</c:v>
                  </c:pt>
                </c15:dlblRangeCache>
              </c15:datalabelsRange>
            </c:ext>
            <c:ext xmlns:c16="http://schemas.microsoft.com/office/drawing/2014/chart" uri="{C3380CC4-5D6E-409C-BE32-E72D297353CC}">
              <c16:uniqueId val="{00000004-CC8F-6A44-8467-1765EE218F8E}"/>
            </c:ext>
          </c:extLst>
        </c:ser>
        <c:ser>
          <c:idx val="2"/>
          <c:order val="2"/>
          <c:tx>
            <c:strRef>
              <c:f>'Ex 5.30e'!$AZ$2</c:f>
              <c:strCache>
                <c:ptCount val="1"/>
                <c:pt idx="0">
                  <c:v>Upper</c:v>
                </c:pt>
              </c:strCache>
            </c:strRef>
          </c:tx>
          <c:spPr>
            <a:ln w="25400" cap="rnd">
              <a:noFill/>
              <a:round/>
            </a:ln>
            <a:effectLst/>
          </c:spPr>
          <c:marker>
            <c:symbol val="circle"/>
            <c:size val="5"/>
            <c:spPr>
              <a:noFill/>
              <a:ln w="9525">
                <a:noFill/>
              </a:ln>
              <a:effectLst/>
            </c:spPr>
          </c:marker>
          <c:xVal>
            <c:numRef>
              <c:f>'Ex 5.30e'!$AZ$3:$AZ$5</c:f>
              <c:numCache>
                <c:formatCode>General</c:formatCode>
                <c:ptCount val="3"/>
                <c:pt idx="0">
                  <c:v>0.26285165993979942</c:v>
                </c:pt>
                <c:pt idx="1">
                  <c:v>0.11363325509554478</c:v>
                </c:pt>
                <c:pt idx="2" formatCode="0.00000">
                  <c:v>0.285511500653163</c:v>
                </c:pt>
              </c:numCache>
            </c:numRef>
          </c:xVal>
          <c:yVal>
            <c:numRef>
              <c:f>'Ex 5.30e'!$BC$3:$BC$5</c:f>
              <c:numCache>
                <c:formatCode>General</c:formatCode>
                <c:ptCount val="3"/>
                <c:pt idx="0">
                  <c:v>2.5</c:v>
                </c:pt>
                <c:pt idx="1">
                  <c:v>1.5</c:v>
                </c:pt>
                <c:pt idx="2">
                  <c:v>0.5</c:v>
                </c:pt>
              </c:numCache>
            </c:numRef>
          </c:yVal>
          <c:smooth val="0"/>
          <c:extLst xmlns:c15="http://schemas.microsoft.com/office/drawing/2012/chart">
            <c:ext xmlns:c16="http://schemas.microsoft.com/office/drawing/2014/chart" uri="{C3380CC4-5D6E-409C-BE32-E72D297353CC}">
              <c16:uniqueId val="{00000005-CC8F-6A44-8467-1765EE218F8E}"/>
            </c:ext>
          </c:extLst>
        </c:ser>
        <c:dLbls>
          <c:showLegendKey val="0"/>
          <c:showVal val="0"/>
          <c:showCatName val="0"/>
          <c:showSerName val="0"/>
          <c:showPercent val="0"/>
          <c:showBubbleSize val="0"/>
        </c:dLbls>
        <c:axId val="534154367"/>
        <c:axId val="534162271"/>
        <c:extLst/>
      </c:scatterChart>
      <c:valAx>
        <c:axId val="534154367"/>
        <c:scaling>
          <c:logBase val="10"/>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GB" sz="1800" b="1"/>
                  <a:t>Risk Ratio (95%  interval)</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34162271"/>
        <c:crosses val="autoZero"/>
        <c:crossBetween val="midCat"/>
      </c:valAx>
      <c:valAx>
        <c:axId val="534162271"/>
        <c:scaling>
          <c:orientation val="minMax"/>
          <c:max val="3"/>
        </c:scaling>
        <c:delete val="0"/>
        <c:axPos val="l"/>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4154367"/>
        <c:crossesAt val="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GB" sz="2400" b="1"/>
              <a:t>Quantitative Bias</a:t>
            </a:r>
            <a:r>
              <a:rPr lang="en-GB" sz="2400" b="1" baseline="0"/>
              <a:t> Analysis</a:t>
            </a:r>
            <a:endParaRPr lang="en-GB" sz="2400" b="1"/>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2172951059829896"/>
          <c:y val="0.15506284763697062"/>
          <c:w val="0.6462777964880525"/>
          <c:h val="0.6696828167114095"/>
        </c:manualLayout>
      </c:layout>
      <c:scatterChart>
        <c:scatterStyle val="lineMarker"/>
        <c:varyColors val="0"/>
        <c:ser>
          <c:idx val="0"/>
          <c:order val="0"/>
          <c:tx>
            <c:strRef>
              <c:f>'Ex 5.30e'!$AX$7</c:f>
              <c:strCache>
                <c:ptCount val="1"/>
                <c:pt idx="0">
                  <c:v>Estimate</c:v>
                </c:pt>
              </c:strCache>
            </c:strRef>
          </c:tx>
          <c:spPr>
            <a:ln w="19050" cap="rnd">
              <a:noFill/>
              <a:round/>
            </a:ln>
            <a:effectLst/>
          </c:spPr>
          <c:marker>
            <c:symbol val="circle"/>
            <c:size val="5"/>
            <c:spPr>
              <a:solidFill>
                <a:schemeClr val="bg1"/>
              </a:solidFill>
              <a:ln w="9525">
                <a:solidFill>
                  <a:schemeClr val="tx1"/>
                </a:solidFill>
              </a:ln>
              <a:effectLst/>
            </c:spPr>
          </c:marker>
          <c:errBars>
            <c:errDir val="x"/>
            <c:errBarType val="both"/>
            <c:errValType val="cust"/>
            <c:noEndCap val="0"/>
            <c:plus>
              <c:numRef>
                <c:f>'Ex 5.30e'!$AZ$8:$AZ$10</c:f>
                <c:numCache>
                  <c:formatCode>General</c:formatCode>
                  <c:ptCount val="3"/>
                  <c:pt idx="0">
                    <c:v>0.34492501718127655</c:v>
                  </c:pt>
                  <c:pt idx="1">
                    <c:v>0.16613424962741952</c:v>
                  </c:pt>
                  <c:pt idx="2">
                    <c:v>0.3826975718704051</c:v>
                  </c:pt>
                </c:numCache>
              </c:numRef>
            </c:plus>
            <c:minus>
              <c:numRef>
                <c:f>'Ex 5.30e'!$AY$8:$AY$10</c:f>
                <c:numCache>
                  <c:formatCode>General</c:formatCode>
                  <c:ptCount val="3"/>
                  <c:pt idx="0">
                    <c:v>0.20945344632205676</c:v>
                  </c:pt>
                  <c:pt idx="1">
                    <c:v>0.12981790405090754</c:v>
                  </c:pt>
                  <c:pt idx="2">
                    <c:v>0.22243667834642905</c:v>
                  </c:pt>
                </c:numCache>
              </c:numRef>
            </c:minus>
            <c:spPr>
              <a:noFill/>
              <a:ln w="19050" cap="flat" cmpd="sng" algn="ctr">
                <a:solidFill>
                  <a:schemeClr val="tx1">
                    <a:lumMod val="65000"/>
                    <a:lumOff val="35000"/>
                  </a:schemeClr>
                </a:solidFill>
                <a:round/>
              </a:ln>
              <a:effectLst/>
            </c:spPr>
          </c:errBars>
          <c:xVal>
            <c:numRef>
              <c:f>'Ex 5.30e'!$AX$8:$AX$10</c:f>
              <c:numCache>
                <c:formatCode>General</c:formatCode>
                <c:ptCount val="3"/>
                <c:pt idx="0">
                  <c:v>0.53329073482428113</c:v>
                </c:pt>
                <c:pt idx="1">
                  <c:v>0.52056190857021567</c:v>
                </c:pt>
                <c:pt idx="2">
                  <c:v>0.52198638118705221</c:v>
                </c:pt>
              </c:numCache>
            </c:numRef>
          </c:xVal>
          <c:yVal>
            <c:numRef>
              <c:f>'Ex 5.30e'!$BC$8:$BC$10</c:f>
              <c:numCache>
                <c:formatCode>General</c:formatCode>
                <c:ptCount val="3"/>
                <c:pt idx="0">
                  <c:v>2.5</c:v>
                </c:pt>
                <c:pt idx="1">
                  <c:v>1.5</c:v>
                </c:pt>
                <c:pt idx="2">
                  <c:v>0.5</c:v>
                </c:pt>
              </c:numCache>
            </c:numRef>
          </c:yVal>
          <c:smooth val="0"/>
          <c:extLst>
            <c:ext xmlns:c16="http://schemas.microsoft.com/office/drawing/2014/chart" uri="{C3380CC4-5D6E-409C-BE32-E72D297353CC}">
              <c16:uniqueId val="{00000000-0AC3-004E-98B0-B023C5C3B589}"/>
            </c:ext>
          </c:extLst>
        </c:ser>
        <c:ser>
          <c:idx val="1"/>
          <c:order val="1"/>
          <c:tx>
            <c:strRef>
              <c:f>'Ex 5.30e'!$AY$7</c:f>
              <c:strCache>
                <c:ptCount val="1"/>
                <c:pt idx="0">
                  <c:v>Lower</c:v>
                </c:pt>
              </c:strCache>
            </c:strRef>
          </c:tx>
          <c:spPr>
            <a:ln w="25400" cap="rnd">
              <a:noFill/>
              <a:round/>
            </a:ln>
            <a:effectLst/>
          </c:spPr>
          <c:marker>
            <c:symbol val="circle"/>
            <c:size val="5"/>
            <c:spPr>
              <a:noFill/>
              <a:ln w="9525">
                <a:noFill/>
              </a:ln>
              <a:effectLst/>
            </c:spPr>
          </c:marker>
          <c:dLbls>
            <c:dLbl>
              <c:idx val="0"/>
              <c:layout>
                <c:manualLayout>
                  <c:x val="-0.55953934367643454"/>
                  <c:y val="1.2058694508641409E-2"/>
                </c:manualLayout>
              </c:layout>
              <c:tx>
                <c:rich>
                  <a:bodyPr/>
                  <a:lstStyle/>
                  <a:p>
                    <a:fld id="{267F40D2-0AC5-4444-96D3-5E3A2944DD6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711565069875056"/>
                      <c:h val="0.15927955909044961"/>
                    </c:manualLayout>
                  </c15:layout>
                  <c15:dlblFieldTable/>
                  <c15:showDataLabelsRange val="1"/>
                </c:ext>
                <c:ext xmlns:c16="http://schemas.microsoft.com/office/drawing/2014/chart" uri="{C3380CC4-5D6E-409C-BE32-E72D297353CC}">
                  <c16:uniqueId val="{00000001-0AC3-004E-98B0-B023C5C3B589}"/>
                </c:ext>
              </c:extLst>
            </c:dLbl>
            <c:dLbl>
              <c:idx val="1"/>
              <c:layout>
                <c:manualLayout>
                  <c:x val="-0.56304918360115297"/>
                  <c:y val="-2.4117389017283305E-3"/>
                </c:manualLayout>
              </c:layout>
              <c:tx>
                <c:rich>
                  <a:bodyPr/>
                  <a:lstStyle/>
                  <a:p>
                    <a:fld id="{464C848A-8F79-4BB6-AB61-6856663E73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8576254680320179"/>
                      <c:h val="0.15927955909044961"/>
                    </c:manualLayout>
                  </c15:layout>
                  <c15:dlblFieldTable/>
                  <c15:showDataLabelsRange val="1"/>
                </c:ext>
                <c:ext xmlns:c16="http://schemas.microsoft.com/office/drawing/2014/chart" uri="{C3380CC4-5D6E-409C-BE32-E72D297353CC}">
                  <c16:uniqueId val="{00000002-0AC3-004E-98B0-B023C5C3B589}"/>
                </c:ext>
              </c:extLst>
            </c:dLbl>
            <c:dLbl>
              <c:idx val="2"/>
              <c:layout>
                <c:manualLayout>
                  <c:x val="-0.56569439184264037"/>
                  <c:y val="-7.2352167051849539E-3"/>
                </c:manualLayout>
              </c:layout>
              <c:tx>
                <c:rich>
                  <a:bodyPr/>
                  <a:lstStyle/>
                  <a:p>
                    <a:fld id="{268F88C4-2E35-45FE-A67C-22323DADE87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manualLayout>
                      <c:w val="0.2904368715910951"/>
                      <c:h val="8.5320220311645961E-2"/>
                    </c:manualLayout>
                  </c15:layout>
                  <c15:dlblFieldTable/>
                  <c15:showDataLabelsRange val="1"/>
                </c:ext>
                <c:ext xmlns:c16="http://schemas.microsoft.com/office/drawing/2014/chart" uri="{C3380CC4-5D6E-409C-BE32-E72D297353CC}">
                  <c16:uniqueId val="{00000003-0AC3-004E-98B0-B023C5C3B58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5.30e'!$AY$8:$AY$10</c:f>
              <c:numCache>
                <c:formatCode>General</c:formatCode>
                <c:ptCount val="3"/>
                <c:pt idx="0">
                  <c:v>0.20945344632205676</c:v>
                </c:pt>
                <c:pt idx="1">
                  <c:v>0.12981790405090754</c:v>
                </c:pt>
                <c:pt idx="2" formatCode="0.00000">
                  <c:v>0.22243667834642905</c:v>
                </c:pt>
              </c:numCache>
            </c:numRef>
          </c:xVal>
          <c:yVal>
            <c:numRef>
              <c:f>'Ex 5.30e'!$BC$8:$BC$10</c:f>
              <c:numCache>
                <c:formatCode>General</c:formatCode>
                <c:ptCount val="3"/>
                <c:pt idx="0">
                  <c:v>2.5</c:v>
                </c:pt>
                <c:pt idx="1">
                  <c:v>1.5</c:v>
                </c:pt>
                <c:pt idx="2">
                  <c:v>0.5</c:v>
                </c:pt>
              </c:numCache>
            </c:numRef>
          </c:yVal>
          <c:smooth val="0"/>
          <c:extLst>
            <c:ext xmlns:c15="http://schemas.microsoft.com/office/drawing/2012/chart" uri="{02D57815-91ED-43cb-92C2-25804820EDAC}">
              <c15:datalabelsRange>
                <c15:f>{"Random Error","Systemtic Error","Total Error","","","","","","","","","","","",""}</c15:f>
                <c15:dlblRangeCache>
                  <c:ptCount val="15"/>
                  <c:pt idx="0">
                    <c:v>Random Error</c:v>
                  </c:pt>
                  <c:pt idx="1">
                    <c:v>Systemtic Error</c:v>
                  </c:pt>
                  <c:pt idx="2">
                    <c:v>Total Error</c:v>
                  </c:pt>
                </c15:dlblRangeCache>
              </c15:datalabelsRange>
            </c:ext>
            <c:ext xmlns:c16="http://schemas.microsoft.com/office/drawing/2014/chart" uri="{C3380CC4-5D6E-409C-BE32-E72D297353CC}">
              <c16:uniqueId val="{00000004-0AC3-004E-98B0-B023C5C3B589}"/>
            </c:ext>
          </c:extLst>
        </c:ser>
        <c:ser>
          <c:idx val="2"/>
          <c:order val="2"/>
          <c:tx>
            <c:strRef>
              <c:f>'Ex 5.30e'!$AZ$7</c:f>
              <c:strCache>
                <c:ptCount val="1"/>
                <c:pt idx="0">
                  <c:v>Upper</c:v>
                </c:pt>
              </c:strCache>
            </c:strRef>
          </c:tx>
          <c:spPr>
            <a:ln w="25400" cap="rnd">
              <a:noFill/>
              <a:round/>
            </a:ln>
            <a:effectLst/>
          </c:spPr>
          <c:marker>
            <c:symbol val="circle"/>
            <c:size val="5"/>
            <c:spPr>
              <a:noFill/>
              <a:ln w="9525">
                <a:noFill/>
              </a:ln>
              <a:effectLst/>
            </c:spPr>
          </c:marker>
          <c:xVal>
            <c:numRef>
              <c:f>'Ex 5.30e'!$AZ$8:$AZ$10</c:f>
              <c:numCache>
                <c:formatCode>General</c:formatCode>
                <c:ptCount val="3"/>
                <c:pt idx="0">
                  <c:v>0.34492501718127655</c:v>
                </c:pt>
                <c:pt idx="1">
                  <c:v>0.16613424962741952</c:v>
                </c:pt>
                <c:pt idx="2" formatCode="0.00000">
                  <c:v>0.3826975718704051</c:v>
                </c:pt>
              </c:numCache>
            </c:numRef>
          </c:xVal>
          <c:yVal>
            <c:numRef>
              <c:f>'Ex 5.30e'!$BC$8:$BC$10</c:f>
              <c:numCache>
                <c:formatCode>General</c:formatCode>
                <c:ptCount val="3"/>
                <c:pt idx="0">
                  <c:v>2.5</c:v>
                </c:pt>
                <c:pt idx="1">
                  <c:v>1.5</c:v>
                </c:pt>
                <c:pt idx="2">
                  <c:v>0.5</c:v>
                </c:pt>
              </c:numCache>
            </c:numRef>
          </c:yVal>
          <c:smooth val="0"/>
          <c:extLst xmlns:c15="http://schemas.microsoft.com/office/drawing/2012/chart">
            <c:ext xmlns:c16="http://schemas.microsoft.com/office/drawing/2014/chart" uri="{C3380CC4-5D6E-409C-BE32-E72D297353CC}">
              <c16:uniqueId val="{00000005-0AC3-004E-98B0-B023C5C3B589}"/>
            </c:ext>
          </c:extLst>
        </c:ser>
        <c:dLbls>
          <c:showLegendKey val="0"/>
          <c:showVal val="0"/>
          <c:showCatName val="0"/>
          <c:showSerName val="0"/>
          <c:showPercent val="0"/>
          <c:showBubbleSize val="0"/>
        </c:dLbls>
        <c:axId val="534154367"/>
        <c:axId val="534162271"/>
        <c:extLst/>
      </c:scatterChart>
      <c:valAx>
        <c:axId val="534154367"/>
        <c:scaling>
          <c:logBase val="10"/>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GB" sz="1800" b="1"/>
                  <a:t>Odds Ratio (95%  interval)</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34162271"/>
        <c:crosses val="autoZero"/>
        <c:crossBetween val="midCat"/>
      </c:valAx>
      <c:valAx>
        <c:axId val="534162271"/>
        <c:scaling>
          <c:orientation val="minMax"/>
          <c:max val="3"/>
        </c:scaling>
        <c:delete val="0"/>
        <c:axPos val="l"/>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4154367"/>
        <c:crossesAt val="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6" fmlaLink="$C$8" horiz="1" max="100" page="10" val="70"/>
</file>

<file path=xl/ctrlProps/ctrlProp2.xml><?xml version="1.0" encoding="utf-8"?>
<formControlPr xmlns="http://schemas.microsoft.com/office/spreadsheetml/2009/9/main" objectType="Scroll" dx="16" fmlaLink="$C$9" horiz="1" max="100" page="10" val="71"/>
</file>

<file path=xl/ctrlProps/ctrlProp3.xml><?xml version="1.0" encoding="utf-8"?>
<formControlPr xmlns="http://schemas.microsoft.com/office/spreadsheetml/2009/9/main" objectType="Scroll" dx="16" fmlaLink="$C$11" horiz="1" max="100" min="1" page="10" val="52"/>
</file>

<file path=xl/ctrlProps/ctrlProp4.xml><?xml version="1.0" encoding="utf-8"?>
<formControlPr xmlns="http://schemas.microsoft.com/office/spreadsheetml/2009/9/main" objectType="Scroll" dx="16" fmlaLink="$C$10" horiz="1" max="100" page="10" val="5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47625</xdr:rowOff>
    </xdr:from>
    <xdr:to>
      <xdr:col>12</xdr:col>
      <xdr:colOff>488923</xdr:colOff>
      <xdr:row>4</xdr:row>
      <xdr:rowOff>123825</xdr:rowOff>
    </xdr:to>
    <xdr:sp macro="" textlink="">
      <xdr:nvSpPr>
        <xdr:cNvPr id="1045" name="Rectangle 21">
          <a:extLst>
            <a:ext uri="{FF2B5EF4-FFF2-40B4-BE49-F238E27FC236}">
              <a16:creationId xmlns:a16="http://schemas.microsoft.com/office/drawing/2014/main" id="{00000000-0008-0000-0000-000015040000}"/>
            </a:ext>
          </a:extLst>
        </xdr:cNvPr>
        <xdr:cNvSpPr>
          <a:spLocks noChangeArrowheads="1"/>
        </xdr:cNvSpPr>
      </xdr:nvSpPr>
      <xdr:spPr bwMode="auto">
        <a:xfrm>
          <a:off x="200025" y="285750"/>
          <a:ext cx="5372100" cy="4095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can be used to conduct a simple sensitivity analysis to adjust for selection bias using estimates of the selection proportions. The example follows the example in chapter 4.</a:t>
          </a:r>
        </a:p>
      </xdr:txBody>
    </xdr:sp>
    <xdr:clientData/>
  </xdr:twoCellAnchor>
  <xdr:twoCellAnchor>
    <xdr:from>
      <xdr:col>9</xdr:col>
      <xdr:colOff>9525</xdr:colOff>
      <xdr:row>6</xdr:row>
      <xdr:rowOff>44450</xdr:rowOff>
    </xdr:from>
    <xdr:to>
      <xdr:col>16</xdr:col>
      <xdr:colOff>177823</xdr:colOff>
      <xdr:row>12</xdr:row>
      <xdr:rowOff>38174</xdr:rowOff>
    </xdr:to>
    <xdr:sp macro="" textlink="">
      <xdr:nvSpPr>
        <xdr:cNvPr id="1046" name="Rectangle 22">
          <a:extLst>
            <a:ext uri="{FF2B5EF4-FFF2-40B4-BE49-F238E27FC236}">
              <a16:creationId xmlns:a16="http://schemas.microsoft.com/office/drawing/2014/main" id="{00000000-0008-0000-0000-000016040000}"/>
            </a:ext>
          </a:extLst>
        </xdr:cNvPr>
        <xdr:cNvSpPr>
          <a:spLocks noChangeArrowheads="1"/>
        </xdr:cNvSpPr>
      </xdr:nvSpPr>
      <xdr:spPr bwMode="auto">
        <a:xfrm>
          <a:off x="4010025" y="952500"/>
          <a:ext cx="3067050" cy="11144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Enter the bias parameters in the blue cells to the left and the crude data in the blue cells below. The green cells give the results after adjusting for the selection proportions. Note that white cells are expected values and therefore do not have to be integers.</a:t>
          </a:r>
        </a:p>
      </xdr:txBody>
    </xdr:sp>
    <xdr:clientData/>
  </xdr:twoCellAnchor>
  <xdr:twoCellAnchor>
    <xdr:from>
      <xdr:col>1</xdr:col>
      <xdr:colOff>9525</xdr:colOff>
      <xdr:row>31</xdr:row>
      <xdr:rowOff>123825</xdr:rowOff>
    </xdr:from>
    <xdr:to>
      <xdr:col>16</xdr:col>
      <xdr:colOff>177810</xdr:colOff>
      <xdr:row>32</xdr:row>
      <xdr:rowOff>457200</xdr:rowOff>
    </xdr:to>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200025" y="5114925"/>
          <a:ext cx="6877050" cy="495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data for this example come from </a:t>
          </a:r>
          <a:r>
            <a:rPr lang="en-US" sz="1000" b="0" i="0" u="none" strike="noStrike" baseline="0">
              <a:solidFill>
                <a:srgbClr val="000000"/>
              </a:solidFill>
              <a:latin typeface="Arial"/>
              <a:cs typeface="Arial"/>
            </a:rPr>
            <a:t>O’Leary ES, Schoenfeld ER, Stevens RG, Kabat GC, Henderson K, Grimson R, et al.; Electromagnetic Fields and Breast Cancer on Long Island Study Group (2006). Shift work, light at night, and breast cancer on Long Island, New York. Am J Epidemiol. 164(4):358–66. </a:t>
          </a:r>
          <a:endParaRPr lang="en-US" sz="1000" b="0" i="0" u="none" strike="noStrike" baseline="0">
            <a:solidFill>
              <a:srgbClr val="000000"/>
            </a:solidFill>
            <a:latin typeface="Arial"/>
            <a:ea typeface="+mn-ea"/>
            <a:cs typeface="Arial"/>
          </a:endParaRPr>
        </a:p>
        <a:p>
          <a:pPr algn="l" rtl="0">
            <a:defRPr sz="1000"/>
          </a:pPr>
          <a:endParaRPr lang="en-US" sz="1000" b="0" i="0" u="none" strike="noStrike" baseline="0">
            <a:solidFill>
              <a:srgbClr val="000000"/>
            </a:solidFill>
            <a:latin typeface="Arial"/>
            <a:ea typeface="+mn-ea"/>
            <a:cs typeface="Arial"/>
          </a:endParaRPr>
        </a:p>
        <a:p>
          <a:pPr algn="l" rtl="0">
            <a:defRPr sz="1000"/>
          </a:pPr>
          <a:endParaRPr lang="en-US" sz="1000" b="0" i="1"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7</xdr:row>
          <xdr:rowOff>12700</xdr:rowOff>
        </xdr:from>
        <xdr:to>
          <xdr:col>5</xdr:col>
          <xdr:colOff>0</xdr:colOff>
          <xdr:row>8</xdr:row>
          <xdr:rowOff>25400</xdr:rowOff>
        </xdr:to>
        <xdr:sp macro="" textlink="">
          <xdr:nvSpPr>
            <xdr:cNvPr id="1028" name="Scroll Ba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xdr:row>
          <xdr:rowOff>25400</xdr:rowOff>
        </xdr:from>
        <xdr:to>
          <xdr:col>5</xdr:col>
          <xdr:colOff>0</xdr:colOff>
          <xdr:row>9</xdr:row>
          <xdr:rowOff>25400</xdr:rowOff>
        </xdr:to>
        <xdr:sp macro="" textlink="">
          <xdr:nvSpPr>
            <xdr:cNvPr id="1029" name="Scroll Ba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12700</xdr:rowOff>
        </xdr:from>
        <xdr:to>
          <xdr:col>5</xdr:col>
          <xdr:colOff>0</xdr:colOff>
          <xdr:row>11</xdr:row>
          <xdr:rowOff>12700</xdr:rowOff>
        </xdr:to>
        <xdr:sp macro="" textlink="">
          <xdr:nvSpPr>
            <xdr:cNvPr id="1030" name="Scroll Ba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9</xdr:row>
          <xdr:rowOff>25400</xdr:rowOff>
        </xdr:from>
        <xdr:to>
          <xdr:col>5</xdr:col>
          <xdr:colOff>0</xdr:colOff>
          <xdr:row>10</xdr:row>
          <xdr:rowOff>25400</xdr:rowOff>
        </xdr:to>
        <xdr:sp macro="" textlink="">
          <xdr:nvSpPr>
            <xdr:cNvPr id="1043" name="Scroll Bar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2</xdr:row>
          <xdr:rowOff>101600</xdr:rowOff>
        </xdr:from>
        <xdr:to>
          <xdr:col>14</xdr:col>
          <xdr:colOff>457200</xdr:colOff>
          <xdr:row>4</xdr:row>
          <xdr:rowOff>63500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Reset Example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495300</xdr:colOff>
          <xdr:row>2</xdr:row>
          <xdr:rowOff>101600</xdr:rowOff>
        </xdr:from>
        <xdr:to>
          <xdr:col>18</xdr:col>
          <xdr:colOff>12700</xdr:colOff>
          <xdr:row>4</xdr:row>
          <xdr:rowOff>63500</xdr:rowOff>
        </xdr:to>
        <xdr:sp macro="" textlink="">
          <xdr:nvSpPr>
            <xdr:cNvPr id="1050" name="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Clear Data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47625</xdr:rowOff>
    </xdr:from>
    <xdr:to>
      <xdr:col>17</xdr:col>
      <xdr:colOff>47625</xdr:colOff>
      <xdr:row>4</xdr:row>
      <xdr:rowOff>123825</xdr:rowOff>
    </xdr:to>
    <xdr:sp macro="" textlink="">
      <xdr:nvSpPr>
        <xdr:cNvPr id="2" name="Rectangle 23">
          <a:extLst>
            <a:ext uri="{FF2B5EF4-FFF2-40B4-BE49-F238E27FC236}">
              <a16:creationId xmlns:a16="http://schemas.microsoft.com/office/drawing/2014/main" id="{00000000-0008-0000-0100-000002000000}"/>
            </a:ext>
          </a:extLst>
        </xdr:cNvPr>
        <xdr:cNvSpPr>
          <a:spLocks noChangeArrowheads="1"/>
        </xdr:cNvSpPr>
      </xdr:nvSpPr>
      <xdr:spPr bwMode="auto">
        <a:xfrm>
          <a:off x="698500" y="454025"/>
          <a:ext cx="11223625" cy="482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This spreadsheet can be used to conduct a probabilistic bias analysis to adjust for selection bias and random error simultaneously. The example follows the example in chapter 8.</a:t>
          </a:r>
        </a:p>
      </xdr:txBody>
    </xdr:sp>
    <xdr:clientData/>
  </xdr:twoCellAnchor>
  <xdr:twoCellAnchor>
    <xdr:from>
      <xdr:col>13</xdr:col>
      <xdr:colOff>137583</xdr:colOff>
      <xdr:row>6</xdr:row>
      <xdr:rowOff>53975</xdr:rowOff>
    </xdr:from>
    <xdr:to>
      <xdr:col>18</xdr:col>
      <xdr:colOff>19025</xdr:colOff>
      <xdr:row>12</xdr:row>
      <xdr:rowOff>105833</xdr:rowOff>
    </xdr:to>
    <xdr:sp macro="" textlink="">
      <xdr:nvSpPr>
        <xdr:cNvPr id="3" name="Rectangle 24">
          <a:extLst>
            <a:ext uri="{FF2B5EF4-FFF2-40B4-BE49-F238E27FC236}">
              <a16:creationId xmlns:a16="http://schemas.microsoft.com/office/drawing/2014/main" id="{00000000-0008-0000-0100-000003000000}"/>
            </a:ext>
          </a:extLst>
        </xdr:cNvPr>
        <xdr:cNvSpPr>
          <a:spLocks noChangeArrowheads="1"/>
        </xdr:cNvSpPr>
      </xdr:nvSpPr>
      <xdr:spPr bwMode="auto">
        <a:xfrm>
          <a:off x="9218083" y="1273175"/>
          <a:ext cx="3373942" cy="1271058"/>
        </a:xfrm>
        <a:prstGeom prst="rect">
          <a:avLst/>
        </a:prstGeom>
        <a:solidFill>
          <a:srgbClr val="FFFFFF"/>
        </a:solidFill>
        <a:ln w="9525">
          <a:noFill/>
          <a:miter lim="800000"/>
          <a:headEnd/>
          <a:tailEnd/>
        </a:ln>
      </xdr:spPr>
      <xdr:txBody>
        <a:bodyPr vertOverflow="clip" wrap="square" lIns="27432" tIns="22860"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000" b="0" i="0" strike="noStrike">
              <a:solidFill>
                <a:srgbClr val="000000"/>
              </a:solidFill>
              <a:latin typeface="Arial"/>
              <a:cs typeface="Arial"/>
            </a:rPr>
            <a:t>Enter the bias parameter distributions in the blue cells to the left and the crude data in the blue cells below. Cells in green give the results after adjusting for the selection proportions</a:t>
          </a:r>
          <a:r>
            <a:rPr lang="en-US" sz="1000" b="0" i="0">
              <a:effectLst/>
              <a:latin typeface="+mn-lt"/>
              <a:ea typeface="+mn-ea"/>
              <a:cs typeface="+mn-cs"/>
            </a:rPr>
            <a:t>. </a:t>
          </a:r>
          <a:endParaRPr lang="en-US" sz="1000" b="0" i="0" strike="noStrike">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9</xdr:col>
          <xdr:colOff>139700</xdr:colOff>
          <xdr:row>10</xdr:row>
          <xdr:rowOff>101600</xdr:rowOff>
        </xdr:from>
        <xdr:to>
          <xdr:col>12</xdr:col>
          <xdr:colOff>317500</xdr:colOff>
          <xdr:row>12</xdr:row>
          <xdr:rowOff>25400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Run Simulation</a:t>
              </a:r>
            </a:p>
          </xdr:txBody>
        </xdr:sp>
        <xdr:clientData fPrintsWithSheet="0"/>
      </xdr:twoCellAnchor>
    </mc:Choice>
    <mc:Fallback/>
  </mc:AlternateContent>
  <xdr:twoCellAnchor>
    <xdr:from>
      <xdr:col>0</xdr:col>
      <xdr:colOff>179917</xdr:colOff>
      <xdr:row>35</xdr:row>
      <xdr:rowOff>141816</xdr:rowOff>
    </xdr:from>
    <xdr:to>
      <xdr:col>7</xdr:col>
      <xdr:colOff>433918</xdr:colOff>
      <xdr:row>47</xdr:row>
      <xdr:rowOff>158750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116417</xdr:rowOff>
    </xdr:from>
    <xdr:to>
      <xdr:col>17</xdr:col>
      <xdr:colOff>306915</xdr:colOff>
      <xdr:row>47</xdr:row>
      <xdr:rowOff>105834</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158748</xdr:colOff>
      <xdr:row>49</xdr:row>
      <xdr:rowOff>0</xdr:rowOff>
    </xdr:from>
    <xdr:to>
      <xdr:col>7</xdr:col>
      <xdr:colOff>455083</xdr:colOff>
      <xdr:row>60</xdr:row>
      <xdr:rowOff>158749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42335</xdr:colOff>
      <xdr:row>49</xdr:row>
      <xdr:rowOff>1</xdr:rowOff>
    </xdr:from>
    <xdr:to>
      <xdr:col>17</xdr:col>
      <xdr:colOff>277388</xdr:colOff>
      <xdr:row>60</xdr:row>
      <xdr:rowOff>127001</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69</xdr:row>
      <xdr:rowOff>0</xdr:rowOff>
    </xdr:from>
    <xdr:to>
      <xdr:col>11</xdr:col>
      <xdr:colOff>72290</xdr:colOff>
      <xdr:row>90</xdr:row>
      <xdr:rowOff>114748</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308041</xdr:colOff>
      <xdr:row>69</xdr:row>
      <xdr:rowOff>25298</xdr:rowOff>
    </xdr:from>
    <xdr:to>
      <xdr:col>22</xdr:col>
      <xdr:colOff>134268</xdr:colOff>
      <xdr:row>90</xdr:row>
      <xdr:rowOff>140046</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63</xdr:row>
      <xdr:rowOff>0</xdr:rowOff>
    </xdr:from>
    <xdr:to>
      <xdr:col>17</xdr:col>
      <xdr:colOff>271473</xdr:colOff>
      <xdr:row>65</xdr:row>
      <xdr:rowOff>165100</xdr:rowOff>
    </xdr:to>
    <xdr:sp macro="" textlink="">
      <xdr:nvSpPr>
        <xdr:cNvPr id="10" name="Rectangle 27">
          <a:extLst>
            <a:ext uri="{FF2B5EF4-FFF2-40B4-BE49-F238E27FC236}">
              <a16:creationId xmlns:a16="http://schemas.microsoft.com/office/drawing/2014/main" id="{B676AB6C-E56E-43E2-8356-ADF51437074C}"/>
            </a:ext>
          </a:extLst>
        </xdr:cNvPr>
        <xdr:cNvSpPr>
          <a:spLocks noChangeArrowheads="1"/>
        </xdr:cNvSpPr>
      </xdr:nvSpPr>
      <xdr:spPr bwMode="auto">
        <a:xfrm>
          <a:off x="198438" y="10675938"/>
          <a:ext cx="7915285" cy="498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data for this example come from </a:t>
          </a:r>
          <a:r>
            <a:rPr lang="en-US" sz="1000" b="0" i="0" u="none" strike="noStrike" baseline="0">
              <a:solidFill>
                <a:srgbClr val="000000"/>
              </a:solidFill>
              <a:latin typeface="Arial"/>
              <a:cs typeface="Arial"/>
            </a:rPr>
            <a:t>O’Leary ES, Schoenfeld ER, Stevens RG, Kabat GC, Henderson K, Grimson R, et al.; Electromagnetic Fields and Breast Cancer on Long Island Study Group (2006). Shift work, light at night, and breast cancer on Long Island, New York. Am J Epidemiol. 164(4):358–66. </a:t>
          </a:r>
          <a:endParaRPr lang="en-US" sz="1000" b="0" i="0" u="none" strike="noStrike" baseline="0">
            <a:solidFill>
              <a:srgbClr val="000000"/>
            </a:solidFill>
            <a:latin typeface="Arial"/>
            <a:ea typeface="+mn-ea"/>
            <a:cs typeface="Arial"/>
          </a:endParaRPr>
        </a:p>
        <a:p>
          <a:pPr algn="l" rtl="0">
            <a:defRPr sz="1000"/>
          </a:pPr>
          <a:endParaRPr lang="en-US" sz="1000" b="0" i="0" u="none" strike="noStrike" baseline="0">
            <a:solidFill>
              <a:srgbClr val="000000"/>
            </a:solidFill>
            <a:latin typeface="Arial"/>
            <a:ea typeface="+mn-ea"/>
            <a:cs typeface="Arial"/>
          </a:endParaRPr>
        </a:p>
        <a:p>
          <a:pPr algn="l" rtl="0">
            <a:defRPr sz="1000"/>
          </a:pPr>
          <a:endParaRPr lang="en-US" sz="1000" b="0" i="1"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E42"/>
  <sheetViews>
    <sheetView topLeftCell="A20" zoomScaleNormal="100" workbookViewId="0">
      <selection activeCell="B34" sqref="B34:Q34"/>
    </sheetView>
  </sheetViews>
  <sheetFormatPr defaultColWidth="9.1796875" defaultRowHeight="12.5" x14ac:dyDescent="0.25"/>
  <cols>
    <col min="1" max="1" width="2.81640625" style="2" customWidth="1"/>
    <col min="2" max="2" width="23.1796875" style="2" customWidth="1"/>
    <col min="3" max="3" width="7.81640625" style="2" customWidth="1"/>
    <col min="4" max="4" width="3" style="2" customWidth="1"/>
    <col min="5" max="5" width="6.7265625" style="2" customWidth="1"/>
    <col min="6" max="6" width="3.453125" style="2" customWidth="1"/>
    <col min="7" max="7" width="9.26953125" style="2" customWidth="1"/>
    <col min="8" max="8" width="8.7265625" style="2" customWidth="1"/>
    <col min="9" max="9" width="5" style="2" customWidth="1"/>
    <col min="10" max="10" width="8.453125" style="2" customWidth="1"/>
    <col min="11" max="11" width="4.7265625" style="2" customWidth="1"/>
    <col min="12" max="12" width="3.81640625" style="2" customWidth="1"/>
    <col min="13" max="13" width="7.81640625" style="2" customWidth="1"/>
    <col min="14" max="14" width="7" style="2" customWidth="1"/>
    <col min="15" max="15" width="8.26953125" style="2" customWidth="1"/>
    <col min="16" max="16" width="3.7265625" style="2" customWidth="1"/>
    <col min="17" max="17" width="2.453125" style="2" customWidth="1"/>
    <col min="18" max="18" width="3.453125" style="2" customWidth="1"/>
    <col min="19" max="19" width="8.81640625" style="22" customWidth="1"/>
    <col min="20" max="20" width="7.1796875" style="22" customWidth="1"/>
    <col min="21" max="21" width="13.26953125" style="22" bestFit="1" customWidth="1"/>
    <col min="22" max="22" width="10.1796875" style="22" customWidth="1"/>
    <col min="23" max="23" width="6.26953125" style="22" customWidth="1"/>
    <col min="24" max="24" width="5.1796875" style="22" customWidth="1"/>
    <col min="25" max="29" width="9.1796875" style="22"/>
    <col min="30" max="30" width="9.1796875" style="2"/>
    <col min="31" max="31" width="9.26953125" style="2" customWidth="1"/>
    <col min="32" max="16384" width="9.1796875" style="2"/>
  </cols>
  <sheetData>
    <row r="1" spans="2:31" ht="5.25" customHeight="1" x14ac:dyDescent="0.25">
      <c r="B1" s="104"/>
      <c r="C1" s="104"/>
      <c r="D1" s="104"/>
      <c r="E1" s="104"/>
      <c r="F1" s="104"/>
      <c r="G1" s="104"/>
      <c r="H1" s="104"/>
      <c r="I1" s="104"/>
      <c r="J1" s="104"/>
      <c r="K1" s="104"/>
      <c r="L1" s="104"/>
      <c r="M1" s="104"/>
      <c r="N1" s="104"/>
      <c r="O1" s="104"/>
      <c r="P1" s="104"/>
      <c r="Q1" s="104"/>
      <c r="R1" s="104"/>
      <c r="AD1" s="104"/>
      <c r="AE1" s="104"/>
    </row>
    <row r="2" spans="2:31" ht="13.5" thickBot="1" x14ac:dyDescent="0.35">
      <c r="B2" s="21" t="s">
        <v>0</v>
      </c>
      <c r="C2" s="21"/>
      <c r="D2" s="21"/>
      <c r="E2" s="21"/>
      <c r="F2" s="21"/>
      <c r="G2" s="21"/>
      <c r="H2" s="21"/>
      <c r="I2" s="21"/>
      <c r="J2" s="21"/>
      <c r="K2" s="21"/>
      <c r="L2" s="21"/>
      <c r="M2" s="21"/>
      <c r="N2" s="146" t="s">
        <v>1</v>
      </c>
      <c r="O2" s="146"/>
      <c r="P2" s="146"/>
      <c r="Q2" s="146"/>
      <c r="R2" s="1"/>
      <c r="S2" s="23"/>
      <c r="T2" s="22" t="s">
        <v>2</v>
      </c>
      <c r="AD2" s="104"/>
      <c r="AE2" s="104"/>
    </row>
    <row r="3" spans="2:31" ht="13.5" thickTop="1" x14ac:dyDescent="0.3">
      <c r="B3" s="14"/>
      <c r="C3" s="104"/>
      <c r="D3" s="104"/>
      <c r="E3" s="104"/>
      <c r="F3" s="104"/>
      <c r="G3" s="104"/>
      <c r="H3" s="104"/>
      <c r="I3" s="104"/>
      <c r="J3" s="104"/>
      <c r="K3" s="104"/>
      <c r="L3" s="104"/>
      <c r="M3" s="104"/>
      <c r="N3" s="104"/>
      <c r="O3" s="104"/>
      <c r="P3" s="104"/>
      <c r="Q3" s="104"/>
      <c r="R3" s="104"/>
      <c r="S3" s="31" t="s">
        <v>3</v>
      </c>
      <c r="U3" s="22" t="s">
        <v>4</v>
      </c>
      <c r="V3" s="22">
        <f>(M17/M21)/(O17/O21)</f>
        <v>38.243156010930633</v>
      </c>
      <c r="AD3" s="22"/>
      <c r="AE3" s="22"/>
    </row>
    <row r="4" spans="2:31" x14ac:dyDescent="0.25">
      <c r="B4" s="104"/>
      <c r="C4" s="104"/>
      <c r="D4" s="104"/>
      <c r="E4" s="104"/>
      <c r="F4" s="104"/>
      <c r="G4" s="104"/>
      <c r="H4" s="104"/>
      <c r="I4" s="104"/>
      <c r="J4" s="104"/>
      <c r="K4" s="104"/>
      <c r="L4" s="104"/>
      <c r="M4" s="104"/>
      <c r="N4" s="104"/>
      <c r="O4" s="104"/>
      <c r="P4" s="104"/>
      <c r="Q4" s="104"/>
      <c r="R4" s="104"/>
      <c r="S4" s="32">
        <f>IF((((C17/C19)/(E17/E19))/G12)=((M17/M19)/(O17/O19))=TRUE,1,0)</f>
        <v>0</v>
      </c>
      <c r="U4" s="22" t="s">
        <v>5</v>
      </c>
      <c r="V4" s="22">
        <f>(M17/M19)/(O17/O19)</f>
        <v>52.07632824356201</v>
      </c>
      <c r="AD4" s="22"/>
      <c r="AE4" s="22"/>
    </row>
    <row r="5" spans="2:31" x14ac:dyDescent="0.25">
      <c r="B5" s="104"/>
      <c r="C5" s="104"/>
      <c r="D5" s="104"/>
      <c r="E5" s="104"/>
      <c r="F5" s="104"/>
      <c r="G5" s="104"/>
      <c r="H5" s="104"/>
      <c r="I5" s="104"/>
      <c r="J5" s="104"/>
      <c r="K5" s="104"/>
      <c r="L5" s="104"/>
      <c r="M5" s="104"/>
      <c r="N5" s="104"/>
      <c r="O5" s="104"/>
      <c r="P5" s="104"/>
      <c r="Q5" s="104"/>
      <c r="R5" s="104"/>
      <c r="S5" s="31">
        <f>IF(C8&lt;0,1,0)</f>
        <v>0</v>
      </c>
      <c r="U5" s="22" t="s">
        <v>6</v>
      </c>
      <c r="V5" s="22">
        <f>(H17/H21)/(J17/J21)</f>
        <v>9.3628355485648081E-3</v>
      </c>
      <c r="AD5" s="22"/>
      <c r="AE5" s="22"/>
    </row>
    <row r="6" spans="2:31" ht="13" x14ac:dyDescent="0.3">
      <c r="B6" s="136" t="s">
        <v>7</v>
      </c>
      <c r="C6" s="136"/>
      <c r="D6" s="136"/>
      <c r="E6" s="136"/>
      <c r="F6" s="136"/>
      <c r="G6" s="136"/>
      <c r="H6" s="136"/>
      <c r="I6" s="1"/>
      <c r="J6" s="151" t="s">
        <v>8</v>
      </c>
      <c r="K6" s="151"/>
      <c r="L6" s="151"/>
      <c r="M6" s="151"/>
      <c r="N6" s="151"/>
      <c r="O6" s="151"/>
      <c r="P6" s="151"/>
      <c r="Q6" s="151"/>
      <c r="R6" s="1"/>
      <c r="S6" s="31">
        <f>IF(C9&lt;0,1,0)</f>
        <v>0</v>
      </c>
      <c r="T6" s="23"/>
      <c r="U6" s="22" t="s">
        <v>9</v>
      </c>
      <c r="V6" s="22">
        <f>(H17/H19)/(J17/J19)</f>
        <v>-0.21140773252918368</v>
      </c>
      <c r="W6" s="23"/>
      <c r="X6" s="23"/>
      <c r="AD6" s="22"/>
      <c r="AE6" s="22"/>
    </row>
    <row r="7" spans="2:31" ht="15.75" customHeight="1" x14ac:dyDescent="0.3">
      <c r="B7" s="104"/>
      <c r="C7" s="30" t="s">
        <v>10</v>
      </c>
      <c r="D7" s="104"/>
      <c r="E7" s="1"/>
      <c r="F7" s="138" t="s">
        <v>11</v>
      </c>
      <c r="G7" s="138"/>
      <c r="H7" s="138"/>
      <c r="I7" s="105"/>
      <c r="J7" s="152"/>
      <c r="K7" s="152"/>
      <c r="L7" s="152"/>
      <c r="M7" s="152"/>
      <c r="N7" s="152"/>
      <c r="O7" s="152"/>
      <c r="P7" s="152"/>
      <c r="Q7" s="152"/>
      <c r="R7" s="105"/>
      <c r="S7" s="31">
        <f>IF(C10&lt;0,1,0)</f>
        <v>0</v>
      </c>
      <c r="T7" s="24"/>
      <c r="U7" s="24" t="s">
        <v>12</v>
      </c>
      <c r="V7" s="22">
        <f>(C17/C21)/(E17/E21)</f>
        <v>0.69295443080544816</v>
      </c>
      <c r="W7" s="24"/>
      <c r="X7" s="24"/>
      <c r="AD7" s="22"/>
      <c r="AE7" s="22"/>
    </row>
    <row r="8" spans="2:31" ht="15" customHeight="1" x14ac:dyDescent="0.3">
      <c r="B8" s="20" t="str">
        <f>IF(H9&lt;&gt;"",IF(H8&lt;&gt;"",CONCATENATE("S(",H9,"+,",H8,"+)"),CONCATENATE("S(",H9,"+,E+)")),IF(H8&lt;&gt;"",CONCATENATE("S(D+,",H8,"+)"),"S(D+,E+)"))</f>
        <v>S(Case+,Shift Work+)</v>
      </c>
      <c r="C8" s="106">
        <v>70</v>
      </c>
      <c r="D8" s="17">
        <f>C8/100</f>
        <v>0.7</v>
      </c>
      <c r="E8" s="15"/>
      <c r="F8" s="1" t="s">
        <v>13</v>
      </c>
      <c r="G8" s="104"/>
      <c r="H8" s="33" t="s">
        <v>14</v>
      </c>
      <c r="I8" s="104"/>
      <c r="J8" s="153"/>
      <c r="K8" s="153"/>
      <c r="L8" s="153"/>
      <c r="M8" s="153"/>
      <c r="N8" s="153"/>
      <c r="O8" s="153"/>
      <c r="P8" s="153"/>
      <c r="Q8" s="153"/>
      <c r="R8" s="105"/>
      <c r="S8" s="31">
        <f>IF(C11&lt;0,1,0)</f>
        <v>0</v>
      </c>
      <c r="T8" s="25"/>
      <c r="U8" s="22" t="s">
        <v>15</v>
      </c>
      <c r="V8" s="22">
        <f>SQRT(1/C17-1/C21+1/E17-1/E21)</f>
        <v>0.16407694791579969</v>
      </c>
      <c r="W8" s="24"/>
      <c r="X8" s="24"/>
      <c r="AD8" s="22"/>
      <c r="AE8" s="22"/>
    </row>
    <row r="9" spans="2:31" ht="13" x14ac:dyDescent="0.3">
      <c r="B9" s="20" t="str">
        <f>IF(H9&lt;&gt;"",IF(H8&lt;&gt;"",CONCATENATE("S(",H9,"+,",H8,"-)"),CONCATENATE("S(",H9,"+,E-)")),IF(H8&lt;&gt;"",CONCATENATE("S(D+,",H8,"-)"),"S(D+,E-)"))</f>
        <v>S(Case+,Shift Work-)</v>
      </c>
      <c r="C9" s="106">
        <v>71.5</v>
      </c>
      <c r="D9" s="18">
        <v>71.5</v>
      </c>
      <c r="E9" s="15"/>
      <c r="F9" s="1" t="s">
        <v>16</v>
      </c>
      <c r="G9" s="104"/>
      <c r="H9" s="34" t="s">
        <v>17</v>
      </c>
      <c r="I9" s="104"/>
      <c r="J9" s="153"/>
      <c r="K9" s="153"/>
      <c r="L9" s="153"/>
      <c r="M9" s="153"/>
      <c r="N9" s="153"/>
      <c r="O9" s="153"/>
      <c r="P9" s="153"/>
      <c r="Q9" s="153"/>
      <c r="R9" s="104"/>
      <c r="S9" s="31">
        <f>SUM(T26:U29)</f>
        <v>0</v>
      </c>
      <c r="T9" s="26"/>
      <c r="U9" s="22" t="s">
        <v>18</v>
      </c>
      <c r="V9" s="22">
        <f>EXP(LN(V7)-1.96*V8)</f>
        <v>0.50238834824592815</v>
      </c>
      <c r="AD9" s="22"/>
      <c r="AE9" s="22"/>
    </row>
    <row r="10" spans="2:31" ht="13" x14ac:dyDescent="0.3">
      <c r="B10" s="20" t="str">
        <f>IF(H9&lt;&gt;"",IF(H8&lt;&gt;"",CONCATENATE("S(",H9,"-,",H8,"+)"),CONCATENATE("S(",H9,"-,E+)")),IF(H8&lt;&gt;"",CONCATENATE("S(D-,",H8,"+)"),"S(D-,E+)"))</f>
        <v>S(Case-,Shift Work+)</v>
      </c>
      <c r="C10" s="106">
        <v>50</v>
      </c>
      <c r="D10" s="18">
        <f>C10/100</f>
        <v>0.5</v>
      </c>
      <c r="E10" s="15">
        <v>40</v>
      </c>
      <c r="F10" s="1"/>
      <c r="G10" s="104"/>
      <c r="H10" s="107"/>
      <c r="I10" s="104"/>
      <c r="J10" s="153"/>
      <c r="K10" s="153"/>
      <c r="L10" s="153"/>
      <c r="M10" s="153"/>
      <c r="N10" s="153"/>
      <c r="O10" s="153"/>
      <c r="P10" s="153"/>
      <c r="Q10" s="153"/>
      <c r="R10" s="104"/>
      <c r="S10" s="31">
        <f>IF(C8&gt;1,1,0)</f>
        <v>1</v>
      </c>
      <c r="U10" s="22" t="s">
        <v>19</v>
      </c>
      <c r="V10" s="22">
        <f>EXP(LN(V7)+1.96*V8)</f>
        <v>0.95580609074524758</v>
      </c>
      <c r="AD10" s="22"/>
      <c r="AE10" s="22"/>
    </row>
    <row r="11" spans="2:31" ht="14.5" customHeight="1" x14ac:dyDescent="0.3">
      <c r="B11" s="20" t="str">
        <f>IF(H9&lt;&gt;"",IF(H8&lt;&gt;"",CONCATENATE("S(",H9,"-,",H8,"-)"),CONCATENATE("S(",H9,"-,E-)")),IF(H8&lt;&gt;"",CONCATENATE("S(D-,",H8,"-)"),"S(D-,E-)"))</f>
        <v>S(Case-,Shift Work-)</v>
      </c>
      <c r="C11" s="106">
        <v>52.3</v>
      </c>
      <c r="D11" s="18">
        <f>C11/100</f>
        <v>0.52300000000000002</v>
      </c>
      <c r="E11" s="15"/>
      <c r="F11" s="147" t="s">
        <v>20</v>
      </c>
      <c r="G11" s="148"/>
      <c r="H11" s="148"/>
      <c r="I11" s="104"/>
      <c r="J11" s="153"/>
      <c r="K11" s="153"/>
      <c r="L11" s="153"/>
      <c r="M11" s="153"/>
      <c r="N11" s="153"/>
      <c r="O11" s="153"/>
      <c r="P11" s="153"/>
      <c r="Q11" s="153"/>
      <c r="R11" s="104"/>
      <c r="S11" s="31">
        <f>IF(C9&gt;1,1,0)</f>
        <v>1</v>
      </c>
      <c r="U11" s="24" t="s">
        <v>21</v>
      </c>
      <c r="V11" s="24">
        <f>(C17/C19)/(E17/E19)</f>
        <v>0.53329073482428113</v>
      </c>
      <c r="AD11" s="22"/>
      <c r="AE11" s="22"/>
    </row>
    <row r="12" spans="2:31" ht="17.25" customHeight="1" x14ac:dyDescent="0.3">
      <c r="B12" s="1" t="s">
        <v>22</v>
      </c>
      <c r="C12" s="154" t="str">
        <f>IF(S14&gt;0,"Probability is &gt; 1",IF(S8&gt;0,"Probability is &lt; 0","No errors found"))</f>
        <v>Probability is &gt; 1</v>
      </c>
      <c r="D12" s="154"/>
      <c r="E12" s="154"/>
      <c r="F12" s="104"/>
      <c r="G12" s="149">
        <f>C8*C11/(C9*C10)</f>
        <v>1.024055944055944</v>
      </c>
      <c r="H12" s="149"/>
      <c r="I12" s="104"/>
      <c r="J12" s="153"/>
      <c r="K12" s="153"/>
      <c r="L12" s="153"/>
      <c r="M12" s="153"/>
      <c r="N12" s="153"/>
      <c r="O12" s="153"/>
      <c r="P12" s="153"/>
      <c r="Q12" s="153"/>
      <c r="R12" s="104"/>
      <c r="S12" s="31">
        <f>IF(C10&gt;1,1,0)</f>
        <v>1</v>
      </c>
      <c r="U12" s="22" t="s">
        <v>23</v>
      </c>
      <c r="V12" s="22">
        <f>SQRT(1/C17+1/C19+1/E17+1/E19)</f>
        <v>0.25450283188593403</v>
      </c>
      <c r="AD12" s="22"/>
      <c r="AE12" s="22"/>
    </row>
    <row r="13" spans="2:31" ht="6" customHeight="1" x14ac:dyDescent="0.3">
      <c r="B13" s="5"/>
      <c r="C13" s="108"/>
      <c r="D13" s="108"/>
      <c r="E13" s="109"/>
      <c r="F13" s="109"/>
      <c r="G13" s="110"/>
      <c r="H13" s="110"/>
      <c r="I13" s="110"/>
      <c r="J13" s="110"/>
      <c r="K13" s="110"/>
      <c r="L13" s="109"/>
      <c r="M13" s="109"/>
      <c r="N13" s="109"/>
      <c r="O13" s="109"/>
      <c r="P13" s="109"/>
      <c r="Q13" s="109"/>
      <c r="R13" s="104"/>
      <c r="S13" s="31"/>
      <c r="AD13" s="22"/>
      <c r="AE13" s="22"/>
    </row>
    <row r="14" spans="2:31" ht="13" x14ac:dyDescent="0.3">
      <c r="B14" s="150" t="str">
        <f>IF(H9&lt;&gt;"",IF(H8&lt;&gt;"",CONCATENATE("Data (Enter Observed ",H9,"-",H8," Data in Blue Cells)"),"Data (Enter Observed Data in Blue Cells)"),"Data (Enter Observed Data in Blue Cells)")</f>
        <v>Data (Enter Observed Case-Shift Work Data in Blue Cells)</v>
      </c>
      <c r="C14" s="150"/>
      <c r="D14" s="150"/>
      <c r="E14" s="150"/>
      <c r="F14" s="150"/>
      <c r="G14" s="150"/>
      <c r="H14" s="150"/>
      <c r="I14" s="150"/>
      <c r="J14" s="150"/>
      <c r="K14" s="150"/>
      <c r="L14" s="150"/>
      <c r="M14" s="150"/>
      <c r="N14" s="150"/>
      <c r="O14" s="150"/>
      <c r="P14" s="150"/>
      <c r="Q14" s="150"/>
      <c r="R14" s="104"/>
      <c r="S14" s="31">
        <f>IF(C11&gt;1,1,0)</f>
        <v>1</v>
      </c>
      <c r="U14" s="22" t="s">
        <v>24</v>
      </c>
      <c r="V14" s="22">
        <f>EXP(LN(V11)-1.96*V12)</f>
        <v>0.32383728850222437</v>
      </c>
      <c r="AD14" s="22"/>
      <c r="AE14" s="22"/>
    </row>
    <row r="15" spans="2:31" ht="28.5" customHeight="1" thickBot="1" x14ac:dyDescent="0.35">
      <c r="B15" s="111"/>
      <c r="C15" s="132" t="s">
        <v>25</v>
      </c>
      <c r="D15" s="132"/>
      <c r="E15" s="132"/>
      <c r="F15" s="132"/>
      <c r="G15" s="3"/>
      <c r="H15" s="132" t="s">
        <v>26</v>
      </c>
      <c r="I15" s="132"/>
      <c r="J15" s="132"/>
      <c r="K15" s="132"/>
      <c r="L15" s="19"/>
      <c r="M15" s="132" t="s">
        <v>27</v>
      </c>
      <c r="N15" s="132"/>
      <c r="O15" s="132"/>
      <c r="P15" s="132"/>
      <c r="Q15" s="104"/>
      <c r="R15" s="104"/>
      <c r="U15" s="22" t="s">
        <v>28</v>
      </c>
      <c r="V15" s="22">
        <f>EXP(LN(V11)+1.96*V12)</f>
        <v>0.87821575200555768</v>
      </c>
      <c r="AD15" s="22"/>
      <c r="AE15" s="22"/>
    </row>
    <row r="16" spans="2:31" ht="13.5" thickBot="1" x14ac:dyDescent="0.35">
      <c r="B16" s="112"/>
      <c r="C16" s="132" t="str">
        <f>IF(H8&lt;&gt;"",CONCATENATE(H8," +"),"E+")</f>
        <v>Shift Work +</v>
      </c>
      <c r="D16" s="132" t="s">
        <v>29</v>
      </c>
      <c r="E16" s="132" t="str">
        <f>IF(H8&lt;&gt;"",CONCATENATE(H8," -"),"E-")</f>
        <v>Shift Work -</v>
      </c>
      <c r="F16" s="132" t="s">
        <v>29</v>
      </c>
      <c r="G16" s="3"/>
      <c r="H16" s="132" t="str">
        <f>C16</f>
        <v>Shift Work +</v>
      </c>
      <c r="I16" s="132" t="s">
        <v>29</v>
      </c>
      <c r="J16" s="132" t="str">
        <f>E16</f>
        <v>Shift Work -</v>
      </c>
      <c r="K16" s="132" t="s">
        <v>29</v>
      </c>
      <c r="L16" s="3"/>
      <c r="M16" s="132" t="str">
        <f>H16</f>
        <v>Shift Work +</v>
      </c>
      <c r="N16" s="132" t="s">
        <v>29</v>
      </c>
      <c r="O16" s="132" t="str">
        <f>J16</f>
        <v>Shift Work -</v>
      </c>
      <c r="P16" s="132" t="s">
        <v>29</v>
      </c>
      <c r="Q16" s="104"/>
      <c r="R16" s="104"/>
      <c r="AD16" s="22"/>
      <c r="AE16" s="22"/>
    </row>
    <row r="17" spans="2:31" ht="14.25" customHeight="1" x14ac:dyDescent="0.35">
      <c r="B17" s="124" t="str">
        <f>IF(H9&lt;&gt;"",CONCATENATE(H9," +"),"D+")</f>
        <v>Case +</v>
      </c>
      <c r="C17" s="143">
        <v>26</v>
      </c>
      <c r="D17" s="7" t="s">
        <v>30</v>
      </c>
      <c r="E17" s="145">
        <v>313</v>
      </c>
      <c r="F17" s="7" t="s">
        <v>31</v>
      </c>
      <c r="G17" s="104"/>
      <c r="H17" s="120">
        <f>M17-C17</f>
        <v>11.142857142857146</v>
      </c>
      <c r="I17" s="11" t="s">
        <v>32</v>
      </c>
      <c r="J17" s="120">
        <f>O17-E17</f>
        <v>-308.6223776223776</v>
      </c>
      <c r="K17" s="11" t="s">
        <v>33</v>
      </c>
      <c r="L17" s="113"/>
      <c r="M17" s="120">
        <f>C17/D8</f>
        <v>37.142857142857146</v>
      </c>
      <c r="N17" s="11" t="s">
        <v>34</v>
      </c>
      <c r="O17" s="120">
        <f>E17/D9</f>
        <v>4.3776223776223775</v>
      </c>
      <c r="P17" s="11" t="s">
        <v>35</v>
      </c>
      <c r="Q17" s="104"/>
      <c r="R17" s="104"/>
      <c r="T17" s="26"/>
      <c r="AD17" s="22"/>
      <c r="AE17" s="22"/>
    </row>
    <row r="18" spans="2:31" ht="10.5" customHeight="1" x14ac:dyDescent="0.25">
      <c r="B18" s="124"/>
      <c r="C18" s="144"/>
      <c r="D18" s="8"/>
      <c r="E18" s="144"/>
      <c r="F18" s="7"/>
      <c r="G18" s="113"/>
      <c r="H18" s="121"/>
      <c r="I18" s="11"/>
      <c r="J18" s="121"/>
      <c r="K18" s="11"/>
      <c r="L18" s="113"/>
      <c r="M18" s="121"/>
      <c r="N18" s="11"/>
      <c r="O18" s="121"/>
      <c r="P18" s="11"/>
      <c r="Q18" s="104"/>
      <c r="R18" s="104"/>
      <c r="AD18" s="22"/>
      <c r="AE18" s="22"/>
    </row>
    <row r="19" spans="2:31" ht="12.75" customHeight="1" x14ac:dyDescent="0.35">
      <c r="B19" s="124" t="str">
        <f>IF(H9&lt;&gt;"",CONCATENATE(H9," -"),"D-")</f>
        <v>Case -</v>
      </c>
      <c r="C19" s="141">
        <v>50</v>
      </c>
      <c r="D19" s="9" t="s">
        <v>36</v>
      </c>
      <c r="E19" s="141">
        <v>321</v>
      </c>
      <c r="F19" s="9" t="s">
        <v>37</v>
      </c>
      <c r="G19" s="104"/>
      <c r="H19" s="122">
        <f>M19-C19</f>
        <v>50</v>
      </c>
      <c r="I19" s="12" t="s">
        <v>38</v>
      </c>
      <c r="J19" s="122">
        <f>O19-E19</f>
        <v>292.76673040152957</v>
      </c>
      <c r="K19" s="12" t="s">
        <v>39</v>
      </c>
      <c r="L19" s="113"/>
      <c r="M19" s="122">
        <f>C19/D10</f>
        <v>100</v>
      </c>
      <c r="N19" s="12" t="s">
        <v>40</v>
      </c>
      <c r="O19" s="122">
        <f>E19/D11</f>
        <v>613.76673040152957</v>
      </c>
      <c r="P19" s="12" t="s">
        <v>41</v>
      </c>
      <c r="Q19" s="104"/>
      <c r="R19" s="104"/>
      <c r="AD19" s="22"/>
      <c r="AE19" s="22"/>
    </row>
    <row r="20" spans="2:31" ht="13" thickBot="1" x14ac:dyDescent="0.3">
      <c r="B20" s="124"/>
      <c r="C20" s="142"/>
      <c r="D20" s="10"/>
      <c r="E20" s="142"/>
      <c r="F20" s="10"/>
      <c r="G20" s="113"/>
      <c r="H20" s="123"/>
      <c r="I20" s="13"/>
      <c r="J20" s="123"/>
      <c r="K20" s="13"/>
      <c r="L20" s="113"/>
      <c r="M20" s="123"/>
      <c r="N20" s="13"/>
      <c r="O20" s="123"/>
      <c r="P20" s="13"/>
      <c r="Q20" s="104"/>
      <c r="R20" s="104"/>
      <c r="AD20" s="22"/>
      <c r="AE20" s="22"/>
    </row>
    <row r="21" spans="2:31" ht="12.75" customHeight="1" x14ac:dyDescent="0.35">
      <c r="B21" s="124" t="s">
        <v>42</v>
      </c>
      <c r="C21" s="130">
        <f>SUM(C17:C20)</f>
        <v>76</v>
      </c>
      <c r="D21" s="11" t="s">
        <v>43</v>
      </c>
      <c r="E21" s="130">
        <f>SUM(E17:E20)</f>
        <v>634</v>
      </c>
      <c r="F21" s="11" t="s">
        <v>44</v>
      </c>
      <c r="G21" s="113"/>
      <c r="H21" s="120">
        <f>M21-C21</f>
        <v>61.142857142857139</v>
      </c>
      <c r="I21" s="11" t="s">
        <v>45</v>
      </c>
      <c r="J21" s="120">
        <f>O21-E21</f>
        <v>-15.855647220848027</v>
      </c>
      <c r="K21" s="11" t="s">
        <v>46</v>
      </c>
      <c r="L21" s="113"/>
      <c r="M21" s="120">
        <f>M17+M19</f>
        <v>137.14285714285714</v>
      </c>
      <c r="N21" s="11" t="s">
        <v>47</v>
      </c>
      <c r="O21" s="120">
        <f>O17+O19</f>
        <v>618.14435277915197</v>
      </c>
      <c r="P21" s="11" t="s">
        <v>48</v>
      </c>
      <c r="Q21" s="104"/>
      <c r="R21" s="104"/>
      <c r="AD21" s="22"/>
      <c r="AE21" s="22"/>
    </row>
    <row r="22" spans="2:31" ht="13.5" customHeight="1" x14ac:dyDescent="0.3">
      <c r="B22" s="124"/>
      <c r="C22" s="131"/>
      <c r="D22" s="4"/>
      <c r="E22" s="131"/>
      <c r="F22" s="4"/>
      <c r="G22" s="114"/>
      <c r="H22" s="121"/>
      <c r="I22" s="115"/>
      <c r="J22" s="121"/>
      <c r="K22" s="115"/>
      <c r="L22" s="104"/>
      <c r="M22" s="121"/>
      <c r="N22" s="115"/>
      <c r="O22" s="121"/>
      <c r="P22" s="115"/>
      <c r="Q22" s="104"/>
      <c r="R22" s="104"/>
      <c r="AD22" s="22"/>
      <c r="AE22" s="22"/>
    </row>
    <row r="23" spans="2:31" ht="6.75" customHeight="1" x14ac:dyDescent="0.3">
      <c r="B23" s="109"/>
      <c r="C23" s="109"/>
      <c r="D23" s="109"/>
      <c r="E23" s="109"/>
      <c r="F23" s="109"/>
      <c r="G23" s="109"/>
      <c r="H23" s="139">
        <f>H21+J21</f>
        <v>45.287209922009112</v>
      </c>
      <c r="I23" s="140"/>
      <c r="J23" s="140"/>
      <c r="K23" s="140"/>
      <c r="L23" s="109"/>
      <c r="M23" s="134">
        <f>M21+O21</f>
        <v>755.28720992200908</v>
      </c>
      <c r="N23" s="134"/>
      <c r="O23" s="134"/>
      <c r="P23" s="134"/>
      <c r="Q23" s="109"/>
      <c r="R23" s="104"/>
      <c r="AD23" s="22"/>
      <c r="AE23" s="22"/>
    </row>
    <row r="24" spans="2:31" ht="13" x14ac:dyDescent="0.3">
      <c r="B24" s="135" t="str">
        <f>IF(H9&lt;&gt;"",IF(H8&lt;&gt;"",CONCATENATE("Observed and Selection Bias Adjusted Measures of ",H9,"-",H8," Relationship"),"Observed and Selection Bias Adjusted Measures"),"Observed and Selection Bias Adjusted Measures")</f>
        <v>Observed and Selection Bias Adjusted Measures of Case-Shift Work Relationship</v>
      </c>
      <c r="C24" s="135"/>
      <c r="D24" s="135"/>
      <c r="E24" s="135"/>
      <c r="F24" s="135"/>
      <c r="G24" s="135"/>
      <c r="H24" s="135"/>
      <c r="I24" s="135"/>
      <c r="J24" s="135"/>
      <c r="K24" s="135"/>
      <c r="L24" s="135"/>
      <c r="M24" s="135"/>
      <c r="N24" s="135"/>
      <c r="O24" s="135"/>
      <c r="P24" s="135"/>
      <c r="Q24" s="135"/>
      <c r="R24" s="104"/>
      <c r="AD24" s="22"/>
      <c r="AE24" s="22"/>
    </row>
    <row r="25" spans="2:31" ht="13" x14ac:dyDescent="0.3">
      <c r="B25" s="5" t="s">
        <v>49</v>
      </c>
      <c r="C25" s="137" t="s">
        <v>50</v>
      </c>
      <c r="D25" s="137"/>
      <c r="E25" s="137"/>
      <c r="F25" s="137"/>
      <c r="G25" s="104"/>
      <c r="H25" s="137" t="s">
        <v>51</v>
      </c>
      <c r="I25" s="137"/>
      <c r="J25" s="137"/>
      <c r="K25" s="137"/>
      <c r="L25" s="104"/>
      <c r="M25" s="138" t="s">
        <v>52</v>
      </c>
      <c r="N25" s="138"/>
      <c r="O25" s="138"/>
      <c r="P25" s="138"/>
      <c r="Q25" s="138"/>
      <c r="R25" s="104"/>
      <c r="AD25" s="22"/>
      <c r="AE25" s="22"/>
    </row>
    <row r="26" spans="2:31" ht="13" x14ac:dyDescent="0.3">
      <c r="B26" s="1" t="str">
        <f>IF(H9&lt;&gt;"",IF(H8&lt;&gt;"",CONCATENATE("RR (",H9,"-",H8,")"),"RR (ED)"),"RR (ED)")</f>
        <v>RR (Case-Shift Work)</v>
      </c>
      <c r="C26" s="127" t="str">
        <f>IF(ISERROR(V7)=FALSE,CONCATENATE(ROUND(V7,2)," (",ROUND(V9,2)," - ",ROUND(V10,2),")"),"")</f>
        <v>0.69 (0.5 - 0.96)</v>
      </c>
      <c r="D26" s="127"/>
      <c r="E26" s="127"/>
      <c r="F26" s="127"/>
      <c r="G26" s="104"/>
      <c r="H26" s="1" t="str">
        <f>IF(H9&lt;&gt;"",IF(H8&lt;&gt;"",CONCATENATE("RR (",H9,"-",H8,")"),"RR (ED)"),"RR (ED)")</f>
        <v>RR (Case-Shift Work)</v>
      </c>
      <c r="I26" s="104"/>
      <c r="J26" s="114"/>
      <c r="K26" s="116" t="str">
        <f>IF(ISERROR(V5)=FALSE,CONCATENATE(ROUND(V5,2)),"")</f>
        <v>0.01</v>
      </c>
      <c r="L26" s="104"/>
      <c r="M26" s="1" t="str">
        <f>H26</f>
        <v>RR (Case-Shift Work)</v>
      </c>
      <c r="N26" s="104"/>
      <c r="O26" s="104"/>
      <c r="P26" s="129" t="str">
        <f>IF(ISERROR(V3)=FALSE,CONCATENATE(ROUND(V3,2)),"")</f>
        <v>38.24</v>
      </c>
      <c r="Q26" s="129"/>
      <c r="R26" s="104"/>
      <c r="AD26" s="22"/>
      <c r="AE26" s="22"/>
    </row>
    <row r="27" spans="2:31" ht="13" x14ac:dyDescent="0.3">
      <c r="B27" s="1" t="str">
        <f>IF(H9&lt;&gt;"",IF(H8&lt;&gt;"",CONCATENATE("OR (",H9,"-",H8,")"),"OR (ED)"),"OR (ED)")</f>
        <v>OR (Case-Shift Work)</v>
      </c>
      <c r="C27" s="127" t="str">
        <f>IF(ISERROR(V11)=FALSE,CONCATENATE(ROUND(V11,2)," (",ROUND(V14,2)," - ",ROUND(V15,2),")"),"")</f>
        <v>0.53 (0.32 - 0.88)</v>
      </c>
      <c r="D27" s="127"/>
      <c r="E27" s="127"/>
      <c r="F27" s="127"/>
      <c r="G27" s="104"/>
      <c r="H27" s="1" t="str">
        <f>IF(H9&lt;&gt;"",IF(H8&lt;&gt;"",CONCATENATE("OR (",H9,"-",H8,")"),"OR (ED)"),"OR (ED)")</f>
        <v>OR (Case-Shift Work)</v>
      </c>
      <c r="I27" s="104"/>
      <c r="J27" s="114"/>
      <c r="K27" s="114" t="str">
        <f>IF(ISERROR(V6)=FALSE,CONCATENATE(ROUND(V6,2)),"")</f>
        <v>-0.21</v>
      </c>
      <c r="L27" s="104"/>
      <c r="M27" s="1" t="str">
        <f>H27</f>
        <v>OR (Case-Shift Work)</v>
      </c>
      <c r="N27" s="104"/>
      <c r="O27" s="104"/>
      <c r="P27" s="128" t="str">
        <f>IF(ISERROR(V4)=FALSE,CONCATENATE(ROUND(V4,2)),"")</f>
        <v>52.08</v>
      </c>
      <c r="Q27" s="128"/>
      <c r="R27" s="104"/>
      <c r="AD27" s="22"/>
      <c r="AE27" s="22"/>
    </row>
    <row r="28" spans="2:31" ht="5.25" customHeight="1" x14ac:dyDescent="0.25">
      <c r="B28" s="15" t="s">
        <v>53</v>
      </c>
      <c r="C28" s="15"/>
      <c r="D28" s="104"/>
      <c r="E28" s="104"/>
      <c r="F28" s="104"/>
      <c r="G28" s="15" t="s">
        <v>54</v>
      </c>
      <c r="H28" s="15"/>
      <c r="I28" s="104"/>
      <c r="J28" s="104"/>
      <c r="K28" s="104"/>
      <c r="L28" s="104"/>
      <c r="M28" s="104"/>
      <c r="N28" s="104"/>
      <c r="O28" s="104"/>
      <c r="P28" s="104"/>
      <c r="Q28" s="104"/>
      <c r="R28" s="104"/>
      <c r="AD28" s="22"/>
      <c r="AE28" s="22"/>
    </row>
    <row r="29" spans="2:31" ht="6.75" customHeight="1" x14ac:dyDescent="0.25">
      <c r="B29" s="6"/>
      <c r="C29" s="6"/>
      <c r="D29" s="6"/>
      <c r="E29" s="109"/>
      <c r="F29" s="109"/>
      <c r="G29" s="6"/>
      <c r="H29" s="6"/>
      <c r="I29" s="6"/>
      <c r="J29" s="109"/>
      <c r="K29" s="109"/>
      <c r="L29" s="109"/>
      <c r="M29" s="109"/>
      <c r="N29" s="109"/>
      <c r="O29" s="109"/>
      <c r="P29" s="109"/>
      <c r="Q29" s="109"/>
      <c r="R29" s="104"/>
      <c r="AD29" s="22"/>
      <c r="AE29" s="22"/>
    </row>
    <row r="30" spans="2:31" x14ac:dyDescent="0.25">
      <c r="B30" s="104"/>
      <c r="C30" s="104"/>
      <c r="D30" s="104"/>
      <c r="E30" s="104"/>
      <c r="F30" s="104"/>
      <c r="G30" s="104"/>
      <c r="H30" s="104"/>
      <c r="I30" s="104"/>
      <c r="J30" s="104"/>
      <c r="K30" s="104"/>
      <c r="L30" s="104"/>
      <c r="M30" s="104"/>
      <c r="N30" s="104"/>
      <c r="O30" s="104"/>
      <c r="P30" s="104"/>
      <c r="Q30" s="104"/>
      <c r="R30" s="104"/>
      <c r="AC30" s="27"/>
      <c r="AD30" s="27"/>
      <c r="AE30" s="28"/>
    </row>
    <row r="31" spans="2:31" ht="13" x14ac:dyDescent="0.3">
      <c r="B31" s="16" t="s">
        <v>55</v>
      </c>
      <c r="C31" s="16"/>
      <c r="D31" s="16"/>
      <c r="E31" s="16"/>
      <c r="F31" s="16"/>
      <c r="G31" s="16"/>
      <c r="H31" s="16"/>
      <c r="I31" s="16"/>
      <c r="J31" s="16"/>
      <c r="K31" s="16"/>
      <c r="L31" s="16"/>
      <c r="M31" s="16"/>
      <c r="N31" s="16"/>
      <c r="O31" s="16"/>
      <c r="P31" s="16"/>
      <c r="Q31" s="16"/>
      <c r="R31" s="1"/>
      <c r="S31" s="23"/>
      <c r="AC31" s="27"/>
      <c r="AD31" s="27"/>
      <c r="AE31" s="28"/>
    </row>
    <row r="32" spans="2:31" ht="13" x14ac:dyDescent="0.3">
      <c r="B32" s="125"/>
      <c r="C32" s="125"/>
      <c r="D32" s="125"/>
      <c r="E32" s="125"/>
      <c r="F32" s="125"/>
      <c r="G32" s="125"/>
      <c r="H32" s="125"/>
      <c r="I32" s="125"/>
      <c r="J32" s="125"/>
      <c r="K32" s="125"/>
      <c r="L32" s="125"/>
      <c r="M32" s="125"/>
      <c r="N32" s="125"/>
      <c r="O32" s="125"/>
      <c r="P32" s="125"/>
      <c r="Q32" s="125"/>
      <c r="R32" s="104"/>
      <c r="AC32" s="27"/>
      <c r="AD32" s="27"/>
      <c r="AE32" s="28"/>
    </row>
    <row r="33" spans="2:31" ht="40.5" customHeight="1" x14ac:dyDescent="0.25">
      <c r="B33" s="126"/>
      <c r="C33" s="126"/>
      <c r="D33" s="126"/>
      <c r="E33" s="126"/>
      <c r="F33" s="126"/>
      <c r="G33" s="126"/>
      <c r="H33" s="126"/>
      <c r="I33" s="126"/>
      <c r="J33" s="126"/>
      <c r="K33" s="126"/>
      <c r="L33" s="126"/>
      <c r="M33" s="126"/>
      <c r="N33" s="126"/>
      <c r="O33" s="126"/>
      <c r="P33" s="126"/>
      <c r="Q33" s="126"/>
      <c r="R33" s="117"/>
      <c r="S33" s="29"/>
      <c r="AC33" s="27"/>
      <c r="AD33" s="27"/>
      <c r="AE33" s="28"/>
    </row>
    <row r="34" spans="2:31" ht="38.25" customHeight="1" x14ac:dyDescent="0.25">
      <c r="B34" s="126"/>
      <c r="C34" s="126"/>
      <c r="D34" s="126"/>
      <c r="E34" s="126"/>
      <c r="F34" s="126"/>
      <c r="G34" s="126"/>
      <c r="H34" s="126"/>
      <c r="I34" s="126"/>
      <c r="J34" s="126"/>
      <c r="K34" s="126"/>
      <c r="L34" s="126"/>
      <c r="M34" s="126"/>
      <c r="N34" s="126"/>
      <c r="O34" s="126"/>
      <c r="P34" s="126"/>
      <c r="Q34" s="126"/>
      <c r="R34" s="117"/>
      <c r="S34" s="29"/>
      <c r="AC34" s="27"/>
      <c r="AD34" s="27"/>
      <c r="AE34" s="28"/>
    </row>
    <row r="35" spans="2:31" ht="38.25" customHeight="1" x14ac:dyDescent="0.25">
      <c r="B35" s="126"/>
      <c r="C35" s="126"/>
      <c r="D35" s="126"/>
      <c r="E35" s="126"/>
      <c r="F35" s="126"/>
      <c r="G35" s="126"/>
      <c r="H35" s="126"/>
      <c r="I35" s="126"/>
      <c r="J35" s="126"/>
      <c r="K35" s="126"/>
      <c r="L35" s="126"/>
      <c r="M35" s="126"/>
      <c r="N35" s="126"/>
      <c r="O35" s="126"/>
      <c r="P35" s="126"/>
      <c r="Q35" s="126"/>
      <c r="R35" s="117"/>
      <c r="S35" s="29"/>
      <c r="AC35" s="27"/>
      <c r="AD35" s="27"/>
      <c r="AE35" s="28"/>
    </row>
    <row r="36" spans="2:31" x14ac:dyDescent="0.25">
      <c r="B36" s="109"/>
      <c r="C36" s="109"/>
      <c r="D36" s="109"/>
      <c r="E36" s="109"/>
      <c r="F36" s="109"/>
      <c r="G36" s="109"/>
      <c r="H36" s="109"/>
      <c r="I36" s="109"/>
      <c r="J36" s="109"/>
      <c r="K36" s="109"/>
      <c r="L36" s="109"/>
      <c r="M36" s="109"/>
      <c r="N36" s="109"/>
      <c r="O36" s="109"/>
      <c r="P36" s="109"/>
      <c r="Q36" s="109"/>
      <c r="R36" s="104"/>
      <c r="AC36" s="27"/>
      <c r="AD36" s="118"/>
      <c r="AE36" s="119"/>
    </row>
    <row r="37" spans="2:31" ht="13" x14ac:dyDescent="0.3">
      <c r="B37" s="136" t="s">
        <v>56</v>
      </c>
      <c r="C37" s="136"/>
      <c r="D37" s="136"/>
      <c r="E37" s="136"/>
      <c r="F37" s="136"/>
      <c r="G37" s="136"/>
      <c r="H37" s="136"/>
      <c r="I37" s="136"/>
      <c r="J37" s="136"/>
      <c r="K37" s="136"/>
      <c r="L37" s="136"/>
      <c r="M37" s="136"/>
      <c r="N37" s="136"/>
      <c r="O37" s="136"/>
      <c r="P37" s="136"/>
      <c r="Q37" s="136"/>
      <c r="R37" s="1"/>
      <c r="S37" s="23"/>
      <c r="AC37" s="27"/>
      <c r="AD37" s="118"/>
      <c r="AE37" s="119"/>
    </row>
    <row r="38" spans="2:31" x14ac:dyDescent="0.25">
      <c r="B38" s="133"/>
      <c r="C38" s="133"/>
      <c r="D38" s="133"/>
      <c r="E38" s="133"/>
      <c r="F38" s="133"/>
      <c r="G38" s="133"/>
      <c r="H38" s="133"/>
      <c r="I38" s="133"/>
      <c r="J38" s="133"/>
      <c r="K38" s="133"/>
      <c r="L38" s="133"/>
      <c r="M38" s="133"/>
      <c r="N38" s="104"/>
      <c r="O38" s="104"/>
      <c r="P38" s="104"/>
      <c r="Q38" s="104"/>
      <c r="R38" s="104"/>
      <c r="AC38" s="27"/>
      <c r="AD38" s="118"/>
      <c r="AE38" s="119"/>
    </row>
    <row r="39" spans="2:31" x14ac:dyDescent="0.25">
      <c r="B39" s="104"/>
      <c r="C39" s="104"/>
      <c r="D39" s="104"/>
      <c r="E39" s="104"/>
      <c r="F39" s="104"/>
      <c r="G39" s="104"/>
      <c r="H39" s="133"/>
      <c r="I39" s="133"/>
      <c r="J39" s="133"/>
      <c r="K39" s="133"/>
      <c r="L39" s="133"/>
      <c r="M39" s="133"/>
      <c r="N39" s="104"/>
      <c r="O39" s="104"/>
      <c r="P39" s="104"/>
      <c r="Q39" s="104"/>
      <c r="R39" s="104"/>
      <c r="AC39" s="27"/>
      <c r="AD39" s="118"/>
      <c r="AE39" s="119"/>
    </row>
    <row r="40" spans="2:31" x14ac:dyDescent="0.25">
      <c r="B40" s="104"/>
      <c r="C40" s="104"/>
      <c r="D40" s="104"/>
      <c r="E40" s="104"/>
      <c r="F40" s="104"/>
      <c r="G40" s="104"/>
      <c r="H40" s="104"/>
      <c r="I40" s="104"/>
      <c r="J40" s="104"/>
      <c r="K40" s="104"/>
      <c r="L40" s="104"/>
      <c r="M40" s="104"/>
      <c r="N40" s="104"/>
      <c r="O40" s="104"/>
      <c r="P40" s="104"/>
      <c r="Q40" s="104"/>
      <c r="R40" s="104"/>
      <c r="AC40" s="27"/>
      <c r="AD40" s="118"/>
      <c r="AE40" s="119"/>
    </row>
    <row r="41" spans="2:31" x14ac:dyDescent="0.25">
      <c r="B41" s="104"/>
      <c r="C41" s="104"/>
      <c r="D41" s="104"/>
      <c r="E41" s="104"/>
      <c r="F41" s="104"/>
      <c r="G41" s="104"/>
      <c r="H41" s="104"/>
      <c r="I41" s="104"/>
      <c r="J41" s="104"/>
      <c r="K41" s="104"/>
      <c r="L41" s="104"/>
      <c r="M41" s="104"/>
      <c r="N41" s="104"/>
      <c r="O41" s="104"/>
      <c r="P41" s="104"/>
      <c r="Q41" s="104"/>
      <c r="R41" s="104"/>
      <c r="AC41" s="27"/>
      <c r="AD41" s="118"/>
      <c r="AE41" s="119"/>
    </row>
    <row r="42" spans="2:31" x14ac:dyDescent="0.25">
      <c r="B42" s="104"/>
      <c r="C42" s="104"/>
      <c r="D42" s="104"/>
      <c r="E42" s="104"/>
      <c r="F42" s="104"/>
      <c r="G42" s="104"/>
      <c r="H42" s="104"/>
      <c r="I42" s="104"/>
      <c r="J42" s="104"/>
      <c r="K42" s="104"/>
      <c r="L42" s="104"/>
      <c r="M42" s="104"/>
      <c r="N42" s="104"/>
      <c r="O42" s="104"/>
      <c r="P42" s="104"/>
      <c r="Q42" s="104"/>
      <c r="R42" s="104"/>
      <c r="AC42" s="27"/>
      <c r="AD42" s="118"/>
      <c r="AE42" s="119"/>
    </row>
  </sheetData>
  <mergeCells count="57">
    <mergeCell ref="M15:P15"/>
    <mergeCell ref="N2:Q2"/>
    <mergeCell ref="O16:P16"/>
    <mergeCell ref="M16:N16"/>
    <mergeCell ref="F11:H11"/>
    <mergeCell ref="G12:H12"/>
    <mergeCell ref="B14:Q14"/>
    <mergeCell ref="H15:K15"/>
    <mergeCell ref="C15:F15"/>
    <mergeCell ref="B6:H6"/>
    <mergeCell ref="J6:Q6"/>
    <mergeCell ref="J7:Q12"/>
    <mergeCell ref="C12:E12"/>
    <mergeCell ref="F7:H7"/>
    <mergeCell ref="H16:I16"/>
    <mergeCell ref="J16:K16"/>
    <mergeCell ref="C19:C20"/>
    <mergeCell ref="B19:B20"/>
    <mergeCell ref="C17:C18"/>
    <mergeCell ref="E19:E20"/>
    <mergeCell ref="E17:E18"/>
    <mergeCell ref="C16:D16"/>
    <mergeCell ref="E16:F16"/>
    <mergeCell ref="B17:B18"/>
    <mergeCell ref="H39:M39"/>
    <mergeCell ref="M23:P23"/>
    <mergeCell ref="B24:Q24"/>
    <mergeCell ref="B35:Q35"/>
    <mergeCell ref="B37:Q37"/>
    <mergeCell ref="C25:F25"/>
    <mergeCell ref="H25:K25"/>
    <mergeCell ref="M25:Q25"/>
    <mergeCell ref="H23:K23"/>
    <mergeCell ref="B38:G38"/>
    <mergeCell ref="H38:M38"/>
    <mergeCell ref="B34:Q34"/>
    <mergeCell ref="J21:J22"/>
    <mergeCell ref="B21:B22"/>
    <mergeCell ref="B32:Q32"/>
    <mergeCell ref="B33:Q33"/>
    <mergeCell ref="C27:F27"/>
    <mergeCell ref="C26:F26"/>
    <mergeCell ref="O21:O22"/>
    <mergeCell ref="M21:M22"/>
    <mergeCell ref="H21:H22"/>
    <mergeCell ref="P27:Q27"/>
    <mergeCell ref="P26:Q26"/>
    <mergeCell ref="C21:C22"/>
    <mergeCell ref="E21:E22"/>
    <mergeCell ref="O17:O18"/>
    <mergeCell ref="O19:O20"/>
    <mergeCell ref="H17:H18"/>
    <mergeCell ref="J17:J18"/>
    <mergeCell ref="J19:J20"/>
    <mergeCell ref="M19:M20"/>
    <mergeCell ref="H19:H20"/>
    <mergeCell ref="M17:M18"/>
  </mergeCells>
  <phoneticPr fontId="2" type="noConversion"/>
  <pageMargins left="0.75" right="0.75" top="1" bottom="1" header="0.5" footer="0.5"/>
  <pageSetup orientation="portrait" verticalDpi="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8" r:id="rId3" name="Scroll Bar 4">
              <controlPr defaultSize="0" autoPict="0">
                <anchor moveWithCells="1">
                  <from>
                    <xdr:col>3</xdr:col>
                    <xdr:colOff>25400</xdr:colOff>
                    <xdr:row>7</xdr:row>
                    <xdr:rowOff>12700</xdr:rowOff>
                  </from>
                  <to>
                    <xdr:col>5</xdr:col>
                    <xdr:colOff>0</xdr:colOff>
                    <xdr:row>8</xdr:row>
                    <xdr:rowOff>25400</xdr:rowOff>
                  </to>
                </anchor>
              </controlPr>
            </control>
          </mc:Choice>
        </mc:AlternateContent>
        <mc:AlternateContent xmlns:mc="http://schemas.openxmlformats.org/markup-compatibility/2006">
          <mc:Choice Requires="x14">
            <control shapeId="1029" r:id="rId4" name="Scroll Bar 5">
              <controlPr defaultSize="0" autoPict="0">
                <anchor moveWithCells="1">
                  <from>
                    <xdr:col>3</xdr:col>
                    <xdr:colOff>25400</xdr:colOff>
                    <xdr:row>8</xdr:row>
                    <xdr:rowOff>25400</xdr:rowOff>
                  </from>
                  <to>
                    <xdr:col>5</xdr:col>
                    <xdr:colOff>0</xdr:colOff>
                    <xdr:row>9</xdr:row>
                    <xdr:rowOff>25400</xdr:rowOff>
                  </to>
                </anchor>
              </controlPr>
            </control>
          </mc:Choice>
        </mc:AlternateContent>
        <mc:AlternateContent xmlns:mc="http://schemas.openxmlformats.org/markup-compatibility/2006">
          <mc:Choice Requires="x14">
            <control shapeId="1030" r:id="rId5" name="Scroll Bar 6">
              <controlPr defaultSize="0" autoPict="0">
                <anchor moveWithCells="1">
                  <from>
                    <xdr:col>3</xdr:col>
                    <xdr:colOff>38100</xdr:colOff>
                    <xdr:row>10</xdr:row>
                    <xdr:rowOff>12700</xdr:rowOff>
                  </from>
                  <to>
                    <xdr:col>5</xdr:col>
                    <xdr:colOff>0</xdr:colOff>
                    <xdr:row>11</xdr:row>
                    <xdr:rowOff>12700</xdr:rowOff>
                  </to>
                </anchor>
              </controlPr>
            </control>
          </mc:Choice>
        </mc:AlternateContent>
        <mc:AlternateContent xmlns:mc="http://schemas.openxmlformats.org/markup-compatibility/2006">
          <mc:Choice Requires="x14">
            <control shapeId="1043" r:id="rId6" name="Scroll Bar 19">
              <controlPr defaultSize="0" autoPict="0">
                <anchor moveWithCells="1">
                  <from>
                    <xdr:col>3</xdr:col>
                    <xdr:colOff>25400</xdr:colOff>
                    <xdr:row>9</xdr:row>
                    <xdr:rowOff>25400</xdr:rowOff>
                  </from>
                  <to>
                    <xdr:col>5</xdr:col>
                    <xdr:colOff>0</xdr:colOff>
                    <xdr:row>10</xdr:row>
                    <xdr:rowOff>25400</xdr:rowOff>
                  </to>
                </anchor>
              </controlPr>
            </control>
          </mc:Choice>
        </mc:AlternateContent>
        <mc:AlternateContent xmlns:mc="http://schemas.openxmlformats.org/markup-compatibility/2006">
          <mc:Choice Requires="x14">
            <control shapeId="1049" r:id="rId7" name="Button 25">
              <controlPr defaultSize="0" print="0" autoFill="0" autoPict="0" macro="[0]!example1">
                <anchor moveWithCells="1" sizeWithCells="1">
                  <from>
                    <xdr:col>12</xdr:col>
                    <xdr:colOff>533400</xdr:colOff>
                    <xdr:row>2</xdr:row>
                    <xdr:rowOff>101600</xdr:rowOff>
                  </from>
                  <to>
                    <xdr:col>14</xdr:col>
                    <xdr:colOff>457200</xdr:colOff>
                    <xdr:row>4</xdr:row>
                    <xdr:rowOff>63500</xdr:rowOff>
                  </to>
                </anchor>
              </controlPr>
            </control>
          </mc:Choice>
        </mc:AlternateContent>
        <mc:AlternateContent xmlns:mc="http://schemas.openxmlformats.org/markup-compatibility/2006">
          <mc:Choice Requires="x14">
            <control shapeId="1050" r:id="rId8" name="Button 26">
              <controlPr defaultSize="0" print="0" autoFill="0" autoPict="0" macro="[0]!clear_data">
                <anchor moveWithCells="1" sizeWithCells="1">
                  <from>
                    <xdr:col>14</xdr:col>
                    <xdr:colOff>495300</xdr:colOff>
                    <xdr:row>2</xdr:row>
                    <xdr:rowOff>101600</xdr:rowOff>
                  </from>
                  <to>
                    <xdr:col>18</xdr:col>
                    <xdr:colOff>12700</xdr:colOff>
                    <xdr:row>4</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F4E5-F3B4-974C-9DCC-1B1D62F2DAE7}">
  <sheetPr codeName="Sheet5"/>
  <dimension ref="B1:BC45010"/>
  <sheetViews>
    <sheetView tabSelected="1" topLeftCell="A56" zoomScale="80" zoomScaleNormal="80" workbookViewId="0">
      <selection activeCell="C68" sqref="C68"/>
    </sheetView>
  </sheetViews>
  <sheetFormatPr defaultColWidth="9.1796875" defaultRowHeight="12.5" x14ac:dyDescent="0.25"/>
  <cols>
    <col min="1" max="1" width="2.81640625" style="35" customWidth="1"/>
    <col min="2" max="2" width="16.26953125" style="35" customWidth="1"/>
    <col min="3" max="3" width="7.81640625" style="35" customWidth="1"/>
    <col min="4" max="4" width="3" style="35" customWidth="1"/>
    <col min="5" max="5" width="6.7265625" style="35" customWidth="1"/>
    <col min="6" max="6" width="3.453125" style="35" customWidth="1"/>
    <col min="7" max="7" width="5.1796875" style="35" customWidth="1"/>
    <col min="8" max="8" width="10" style="35" customWidth="1"/>
    <col min="9" max="9" width="4.26953125" style="35" customWidth="1"/>
    <col min="10" max="10" width="7.453125" style="35" customWidth="1"/>
    <col min="11" max="11" width="3.26953125" style="35" customWidth="1"/>
    <col min="12" max="12" width="4.7265625" style="35" customWidth="1"/>
    <col min="13" max="13" width="7.7265625" style="35" customWidth="1"/>
    <col min="14" max="14" width="3.1796875" style="35" customWidth="1"/>
    <col min="15" max="15" width="9.7265625" style="35" customWidth="1"/>
    <col min="16" max="16" width="8.1796875" style="35" customWidth="1"/>
    <col min="17" max="17" width="8.26953125" style="35" customWidth="1"/>
    <col min="18" max="18" width="6.453125" style="35" customWidth="1"/>
    <col min="19" max="19" width="4.453125" style="35" bestFit="1" customWidth="1"/>
    <col min="20" max="20" width="4.7265625" style="35" customWidth="1"/>
    <col min="21" max="21" width="7.1796875" style="37" customWidth="1"/>
    <col min="22" max="22" width="6.7265625" style="37" customWidth="1"/>
    <col min="23" max="23" width="6.7265625" style="37" bestFit="1" customWidth="1"/>
    <col min="24" max="24" width="6" style="35" customWidth="1"/>
    <col min="25" max="25" width="9.26953125" style="35" customWidth="1"/>
    <col min="26" max="26" width="6.453125" style="35" customWidth="1"/>
    <col min="27" max="27" width="8.453125" style="35" customWidth="1"/>
    <col min="28" max="29" width="6.453125" style="36" customWidth="1"/>
    <col min="30" max="31" width="9.1796875" style="35"/>
    <col min="32" max="32" width="11.453125" style="35" customWidth="1"/>
    <col min="33" max="52" width="9.1796875" style="35"/>
    <col min="53" max="53" width="0" style="35" hidden="1" customWidth="1"/>
    <col min="54" max="54" width="12.81640625" style="35" hidden="1" customWidth="1"/>
    <col min="55" max="55" width="14.7265625" style="35" customWidth="1"/>
    <col min="56" max="16384" width="9.1796875" style="35"/>
  </cols>
  <sheetData>
    <row r="1" spans="2:55" ht="5.25" customHeight="1" x14ac:dyDescent="0.25">
      <c r="Z1" s="188"/>
      <c r="AA1" s="188"/>
      <c r="AB1" s="188"/>
      <c r="AC1" s="41"/>
    </row>
    <row r="2" spans="2:55" ht="29.5" thickBot="1" x14ac:dyDescent="0.4">
      <c r="B2" s="103" t="s">
        <v>57</v>
      </c>
      <c r="C2" s="103"/>
      <c r="D2" s="103"/>
      <c r="E2" s="103"/>
      <c r="F2" s="103"/>
      <c r="G2" s="103"/>
      <c r="H2" s="103"/>
      <c r="I2" s="103"/>
      <c r="J2" s="103"/>
      <c r="K2" s="103"/>
      <c r="L2" s="103"/>
      <c r="M2" s="103"/>
      <c r="N2" s="103"/>
      <c r="O2" s="103"/>
      <c r="P2" s="192" t="s">
        <v>58</v>
      </c>
      <c r="Q2" s="192"/>
      <c r="R2" s="192"/>
      <c r="S2" s="102"/>
      <c r="T2" s="102"/>
      <c r="U2" s="96" t="s">
        <v>2</v>
      </c>
      <c r="V2" s="96"/>
      <c r="W2" s="96"/>
      <c r="Y2" s="41"/>
      <c r="Z2" s="83" t="s">
        <v>59</v>
      </c>
      <c r="AA2" s="83" t="str">
        <f>C7</f>
        <v>Min</v>
      </c>
      <c r="AB2" s="83" t="str">
        <f>E7</f>
        <v>Mode</v>
      </c>
      <c r="AC2" s="83" t="str">
        <f t="shared" ref="AC2:AD6" si="0">G7</f>
        <v>Mode2</v>
      </c>
      <c r="AD2" s="83" t="str">
        <f t="shared" si="0"/>
        <v>Max</v>
      </c>
      <c r="AE2" s="83" t="s">
        <v>60</v>
      </c>
      <c r="AF2" s="83" t="s">
        <v>61</v>
      </c>
      <c r="AM2" s="169" t="s">
        <v>62</v>
      </c>
      <c r="AN2" s="169"/>
      <c r="AO2" s="169"/>
      <c r="AP2" s="169"/>
      <c r="AQ2" s="169"/>
      <c r="AR2" s="37"/>
      <c r="AW2" s="92" t="s">
        <v>63</v>
      </c>
      <c r="AX2" s="92" t="s">
        <v>64</v>
      </c>
      <c r="AY2" s="92" t="s">
        <v>65</v>
      </c>
      <c r="AZ2" s="92" t="s">
        <v>66</v>
      </c>
      <c r="BA2" s="92" t="s">
        <v>67</v>
      </c>
      <c r="BB2" s="92" t="s">
        <v>68</v>
      </c>
      <c r="BC2" s="92" t="s">
        <v>69</v>
      </c>
    </row>
    <row r="3" spans="2:55" ht="13.5" thickTop="1" x14ac:dyDescent="0.3">
      <c r="B3" s="101" t="s">
        <v>70</v>
      </c>
      <c r="U3" s="37" t="s">
        <v>71</v>
      </c>
      <c r="W3" s="37">
        <f ca="1">J26</f>
        <v>0.63357420326219027</v>
      </c>
      <c r="Y3" s="100" t="str">
        <f>B8</f>
        <v>S(Shift Work+,Case+)</v>
      </c>
      <c r="Z3" s="99">
        <f ca="1">RAND()</f>
        <v>0.99620314381932118</v>
      </c>
      <c r="AA3" s="98">
        <f>C8</f>
        <v>0.6</v>
      </c>
      <c r="AB3" s="98">
        <f>E8</f>
        <v>0.7</v>
      </c>
      <c r="AC3" s="98">
        <f t="shared" si="0"/>
        <v>0.7</v>
      </c>
      <c r="AD3" s="98">
        <f t="shared" si="0"/>
        <v>0.8</v>
      </c>
      <c r="AE3" s="98">
        <f ca="1">(Z3*(H8+G8-C8-E8)+(C8+E8))/2</f>
        <v>0.74962031438193211</v>
      </c>
      <c r="AF3" s="98">
        <f ca="1">IF(AE3&lt;E8,C8+SQRT((E8-C8)*(2*AE3-C8-E8)),IF(AE3&gt;G8,H8-SQRT((H8+G8-2*AE3)*(H8-G8)),AE3))</f>
        <v>0.79128580906718371</v>
      </c>
      <c r="AM3" s="83" t="s">
        <v>72</v>
      </c>
      <c r="AN3" s="83" t="str">
        <f>Y12</f>
        <v>S1,1</v>
      </c>
      <c r="AO3" s="83" t="str">
        <f>Z12</f>
        <v>S1,0</v>
      </c>
      <c r="AP3" s="83" t="str">
        <f>AA12</f>
        <v>S0,1</v>
      </c>
      <c r="AQ3" s="83" t="str">
        <f>AB12</f>
        <v>S0,0</v>
      </c>
      <c r="AR3" s="83" t="str">
        <f>AN3</f>
        <v>S1,1</v>
      </c>
      <c r="AS3" s="83" t="str">
        <f>AO3</f>
        <v>S1,0</v>
      </c>
      <c r="AT3" s="83" t="str">
        <f>AP3</f>
        <v>S0,1</v>
      </c>
      <c r="AU3" s="83" t="str">
        <f>AQ3</f>
        <v>S0,0</v>
      </c>
      <c r="AV3" s="48"/>
      <c r="AW3" s="88" t="s">
        <v>73</v>
      </c>
      <c r="AX3" s="88">
        <f>IF((C17/C21)/(E17/E21)&gt;0,(C17/C21)/(E17/E21),"")</f>
        <v>0.69295443080544816</v>
      </c>
      <c r="AY3" s="88">
        <f>IF(AX3&lt;&gt;"",AX3-EXP(LN((C17/C21)/(E17/E21))-1.96*W5),"")</f>
        <v>0.19056608255952001</v>
      </c>
      <c r="AZ3" s="88">
        <f>IF(AX3&lt;&gt;"",EXP(LN((C17/C21)/(E17/E21))+1.96*W5)-AX3,"")</f>
        <v>0.26285165993979942</v>
      </c>
      <c r="BA3" s="88"/>
      <c r="BB3" s="88"/>
      <c r="BC3" s="88">
        <v>2.5</v>
      </c>
    </row>
    <row r="4" spans="2:55" x14ac:dyDescent="0.25">
      <c r="U4" s="37" t="s">
        <v>74</v>
      </c>
      <c r="W4" s="37">
        <f ca="1">J27</f>
        <v>0.44955086913559578</v>
      </c>
      <c r="Y4" s="37" t="str">
        <f>B9</f>
        <v>S(Shift Work+,Case-)</v>
      </c>
      <c r="Z4" s="97">
        <f ca="1">RAND()</f>
        <v>0.87105607303563171</v>
      </c>
      <c r="AA4" s="48">
        <f>C9</f>
        <v>0.61499999999999999</v>
      </c>
      <c r="AB4" s="48">
        <f>E9</f>
        <v>0.71499999999999997</v>
      </c>
      <c r="AC4" s="48">
        <f t="shared" si="0"/>
        <v>0.71499999999999997</v>
      </c>
      <c r="AD4" s="48">
        <f t="shared" si="0"/>
        <v>0.81499999999999995</v>
      </c>
      <c r="AE4" s="48">
        <f ca="1">(Z4*(H9+G9-C9-E9)+(C9+E9))/2</f>
        <v>0.75210560730356313</v>
      </c>
      <c r="AF4" s="48">
        <f ca="1">IF(AE4&lt;E9,C9+SQRT((E9-C9)*(2*AE4-C9-E9)),IF(AE4&gt;G9,H9-SQRT((H9+G9-2*AE4)*(H9-G9)),AE4))</f>
        <v>0.76421734017120257</v>
      </c>
      <c r="AM4" s="48">
        <v>0</v>
      </c>
      <c r="AN4" s="37">
        <f t="array" ref="AN4:AN54">FREQUENCY(Y22:Y50022,AM4:AM54)</f>
        <v>0</v>
      </c>
      <c r="AO4" s="37">
        <f t="array" ref="AO4:AO54">FREQUENCY(Z22:Z50023,AM4:AM54)</f>
        <v>0</v>
      </c>
      <c r="AP4" s="37">
        <f t="array" ref="AP4:AP54">FREQUENCY(AA22:AA50022,AM4:AM54)</f>
        <v>0</v>
      </c>
      <c r="AQ4" s="37">
        <f t="array" ref="AQ4:AQ54">FREQUENCY(AB22:AB50023,AM4:AM54)</f>
        <v>0</v>
      </c>
      <c r="AR4" s="49">
        <f t="shared" ref="AR4:AR35" si="1">AN4/AN$55</f>
        <v>0</v>
      </c>
      <c r="AS4" s="49">
        <f t="shared" ref="AS4:AS35" si="2">AO4/AO$55</f>
        <v>0</v>
      </c>
      <c r="AT4" s="49">
        <f t="shared" ref="AT4:AT35" si="3">AP4/AP$55</f>
        <v>0</v>
      </c>
      <c r="AU4" s="49">
        <f t="shared" ref="AU4:AU35" si="4">AQ4/AQ$55</f>
        <v>0</v>
      </c>
      <c r="AV4" s="49"/>
      <c r="AW4" s="88" t="s">
        <v>75</v>
      </c>
      <c r="AX4" s="88">
        <f>IF(U14&lt;&gt;"",PERCENTILE(U14:U50005,0.5),"")</f>
        <v>0.6885274195281017</v>
      </c>
      <c r="AY4" s="88">
        <f>IF(U14&lt;&gt;"",AX4-PERCENTILE(U14:U50005,0.025),"")</f>
        <v>0.10044606715020898</v>
      </c>
      <c r="AZ4" s="88">
        <f>IF(U14&lt;&gt;"",PERCENTILE(U14:U50005,0.975)-AX4,"")</f>
        <v>0.11363325509554478</v>
      </c>
      <c r="BA4" s="88"/>
      <c r="BB4" s="88"/>
      <c r="BC4" s="88">
        <v>1.5</v>
      </c>
    </row>
    <row r="5" spans="2:55" x14ac:dyDescent="0.25">
      <c r="U5" s="37" t="s">
        <v>54</v>
      </c>
      <c r="W5" s="37">
        <f>SQRT(1/C17+1/E17-1/C21-1/E21)</f>
        <v>0.16407694791579969</v>
      </c>
      <c r="Y5" s="37" t="str">
        <f>B10</f>
        <v>S(Shift Work-,Case+)</v>
      </c>
      <c r="Z5" s="97">
        <f ca="1">RAND()</f>
        <v>0.25218484014295139</v>
      </c>
      <c r="AA5" s="48">
        <f>C10</f>
        <v>0.4</v>
      </c>
      <c r="AB5" s="48">
        <f>E10</f>
        <v>0.5</v>
      </c>
      <c r="AC5" s="48">
        <f t="shared" si="0"/>
        <v>0.5</v>
      </c>
      <c r="AD5" s="48">
        <f t="shared" si="0"/>
        <v>0.6</v>
      </c>
      <c r="AE5" s="48">
        <f ca="1">(Z5*(H10+G10-C10-E10)+(C10+E10))/2</f>
        <v>0.47521848401429517</v>
      </c>
      <c r="AF5" s="48">
        <f ca="1">IF(AE5&lt;E10,C10+SQRT((E10-C10)*(2*AE5-C10-E10)),IF(AE5&gt;G10,H10-SQRT((H10+G10-2*AE5)*(H10-G10)),AE5))</f>
        <v>0.47101898903011108</v>
      </c>
      <c r="AM5" s="48">
        <f t="shared" ref="AM5:AM36" si="5">AM4+0.02</f>
        <v>0.02</v>
      </c>
      <c r="AN5" s="37">
        <v>0</v>
      </c>
      <c r="AO5" s="37">
        <v>0</v>
      </c>
      <c r="AP5" s="37">
        <v>0</v>
      </c>
      <c r="AQ5" s="37">
        <v>0</v>
      </c>
      <c r="AR5" s="49">
        <f t="shared" si="1"/>
        <v>0</v>
      </c>
      <c r="AS5" s="49">
        <f t="shared" si="2"/>
        <v>0</v>
      </c>
      <c r="AT5" s="49">
        <f t="shared" si="3"/>
        <v>0</v>
      </c>
      <c r="AU5" s="49">
        <f t="shared" si="4"/>
        <v>0</v>
      </c>
      <c r="AV5" s="49"/>
      <c r="AW5" s="88" t="s">
        <v>76</v>
      </c>
      <c r="AX5" s="88">
        <f>IF(W14&lt;&gt;"",PERCENTILE(W14:W50005,0.5),"")</f>
        <v>0.67786168947563663</v>
      </c>
      <c r="AY5" s="89">
        <f>IF(W14&lt;&gt;"",AX5-PERCENTILE(W14:W50005,0.025),"")</f>
        <v>0.20157820091090317</v>
      </c>
      <c r="AZ5" s="89">
        <f>IF(W14&lt;&gt;"",PERCENTILE(W14:W50005,0.975)-AX5,"")</f>
        <v>0.285511500653163</v>
      </c>
      <c r="BA5" s="88"/>
      <c r="BB5" s="88"/>
      <c r="BC5" s="88">
        <v>0.5</v>
      </c>
    </row>
    <row r="6" spans="2:55" ht="13" x14ac:dyDescent="0.3">
      <c r="B6" s="190" t="s">
        <v>7</v>
      </c>
      <c r="C6" s="190"/>
      <c r="D6" s="190"/>
      <c r="E6" s="190"/>
      <c r="F6" s="190"/>
      <c r="G6" s="190"/>
      <c r="H6" s="190"/>
      <c r="I6" s="190"/>
      <c r="K6" s="189" t="s">
        <v>8</v>
      </c>
      <c r="L6" s="189"/>
      <c r="M6" s="189"/>
      <c r="N6" s="189"/>
      <c r="O6" s="189"/>
      <c r="P6" s="189"/>
      <c r="Q6" s="189"/>
      <c r="R6" s="189"/>
      <c r="S6" s="55"/>
      <c r="T6" s="55"/>
      <c r="U6" s="37" t="s">
        <v>53</v>
      </c>
      <c r="W6" s="37">
        <f>SQRT(1/C17+1/E17+1/C19+1/E19)</f>
        <v>0.25450283188593403</v>
      </c>
      <c r="Y6" s="96" t="str">
        <f>B11</f>
        <v>S(Shift Work-,Case-)</v>
      </c>
      <c r="Z6" s="95">
        <f ca="1">RAND()</f>
        <v>0.65258648690070897</v>
      </c>
      <c r="AA6" s="82">
        <f>C11</f>
        <v>0.42299999999999999</v>
      </c>
      <c r="AB6" s="82">
        <f>E11</f>
        <v>0.52300000000000002</v>
      </c>
      <c r="AC6" s="82">
        <f t="shared" si="0"/>
        <v>0.52300000000000002</v>
      </c>
      <c r="AD6" s="82">
        <f t="shared" si="0"/>
        <v>0.623</v>
      </c>
      <c r="AE6" s="82">
        <f ca="1">(Z6*(H11+G11-C11-E11)+(C11+E11))/2</f>
        <v>0.53825864869007078</v>
      </c>
      <c r="AF6" s="82">
        <f ca="1">IF(AE6&lt;E11,C11+SQRT((E11-C11)*(2*AE6-C11-E11)),IF(AE6&gt;G11,H11-SQRT((H11+G11-2*AE6)*(H11-G11)),AE6))</f>
        <v>0.53964371492211383</v>
      </c>
      <c r="AM6" s="48">
        <f t="shared" si="5"/>
        <v>0.04</v>
      </c>
      <c r="AN6" s="37">
        <v>0</v>
      </c>
      <c r="AO6" s="37">
        <v>0</v>
      </c>
      <c r="AP6" s="37">
        <v>0</v>
      </c>
      <c r="AQ6" s="37">
        <v>0</v>
      </c>
      <c r="AR6" s="49">
        <f t="shared" si="1"/>
        <v>0</v>
      </c>
      <c r="AS6" s="49">
        <f t="shared" si="2"/>
        <v>0</v>
      </c>
      <c r="AT6" s="49">
        <f t="shared" si="3"/>
        <v>0</v>
      </c>
      <c r="AU6" s="49">
        <f t="shared" si="4"/>
        <v>0</v>
      </c>
      <c r="AV6" s="49"/>
    </row>
    <row r="7" spans="2:55" ht="15.75" customHeight="1" x14ac:dyDescent="0.35">
      <c r="C7" s="54" t="s">
        <v>77</v>
      </c>
      <c r="D7" s="94"/>
      <c r="E7" s="54" t="s">
        <v>78</v>
      </c>
      <c r="F7" s="43"/>
      <c r="G7" s="54" t="s">
        <v>79</v>
      </c>
      <c r="H7" s="63" t="s">
        <v>80</v>
      </c>
      <c r="I7" s="63"/>
      <c r="K7" s="43" t="s">
        <v>81</v>
      </c>
      <c r="L7" s="77"/>
      <c r="M7" s="77"/>
      <c r="N7" s="77"/>
      <c r="O7" s="77"/>
      <c r="P7" s="77"/>
      <c r="Q7" s="77"/>
      <c r="R7" s="77"/>
      <c r="S7" s="80"/>
      <c r="T7" s="80"/>
      <c r="U7" s="37" t="s">
        <v>82</v>
      </c>
      <c r="W7" s="91">
        <f ca="1">IF(W9=TRUE,"",EXP(LN(W3)-W5*NORMINV(RAND(),0,1)))</f>
        <v>0.51523044841055643</v>
      </c>
      <c r="Y7" s="93"/>
      <c r="AM7" s="48">
        <f t="shared" si="5"/>
        <v>0.06</v>
      </c>
      <c r="AN7" s="37">
        <v>0</v>
      </c>
      <c r="AO7" s="37">
        <v>0</v>
      </c>
      <c r="AP7" s="37">
        <v>0</v>
      </c>
      <c r="AQ7" s="37">
        <v>0</v>
      </c>
      <c r="AR7" s="49">
        <f t="shared" si="1"/>
        <v>0</v>
      </c>
      <c r="AS7" s="49">
        <f t="shared" si="2"/>
        <v>0</v>
      </c>
      <c r="AT7" s="49">
        <f t="shared" si="3"/>
        <v>0</v>
      </c>
      <c r="AU7" s="49">
        <f t="shared" si="4"/>
        <v>0</v>
      </c>
      <c r="AV7" s="49"/>
      <c r="AW7" s="92" t="s">
        <v>63</v>
      </c>
      <c r="AX7" s="92" t="s">
        <v>64</v>
      </c>
      <c r="AY7" s="92" t="s">
        <v>65</v>
      </c>
      <c r="AZ7" s="92" t="s">
        <v>66</v>
      </c>
      <c r="BA7" s="92" t="s">
        <v>67</v>
      </c>
      <c r="BB7" s="92" t="s">
        <v>68</v>
      </c>
      <c r="BC7" s="92" t="s">
        <v>69</v>
      </c>
    </row>
    <row r="8" spans="2:55" ht="15" customHeight="1" x14ac:dyDescent="0.3">
      <c r="B8" s="61" t="str">
        <f>IF(K8&lt;&gt;"",IF(K9&lt;&gt;"",CONCATENATE("S(",K8,"+,",K9,"+)"),CONCATENATE("S(",K8,"+,E+)")),IF(K9&lt;&gt;"",CONCATENATE("S(D+,",K8,"+)"),"S(D+,E+)"))</f>
        <v>S(Shift Work+,Case+)</v>
      </c>
      <c r="C8" s="87">
        <v>0.6</v>
      </c>
      <c r="D8" s="47"/>
      <c r="E8" s="87">
        <v>0.7</v>
      </c>
      <c r="F8" s="47"/>
      <c r="G8" s="87">
        <v>0.7</v>
      </c>
      <c r="H8" s="87">
        <v>0.8</v>
      </c>
      <c r="J8" s="43" t="s">
        <v>13</v>
      </c>
      <c r="K8" s="191" t="s">
        <v>14</v>
      </c>
      <c r="L8" s="191"/>
      <c r="M8" s="191"/>
      <c r="N8" s="77"/>
      <c r="O8" s="77"/>
      <c r="P8" s="77"/>
      <c r="Q8" s="77"/>
      <c r="R8" s="77"/>
      <c r="S8" s="80"/>
      <c r="T8" s="80"/>
      <c r="U8" s="37" t="s">
        <v>83</v>
      </c>
      <c r="W8" s="91">
        <f ca="1">IF(W9=TRUE,"",EXP(LN(W4)-W6*NORMINV(RAND(),0,1)))</f>
        <v>0.27697004824059351</v>
      </c>
      <c r="AC8" s="90"/>
      <c r="AM8" s="48">
        <f t="shared" si="5"/>
        <v>0.08</v>
      </c>
      <c r="AN8" s="37">
        <v>0</v>
      </c>
      <c r="AO8" s="37">
        <v>0</v>
      </c>
      <c r="AP8" s="37">
        <v>0</v>
      </c>
      <c r="AQ8" s="37">
        <v>0</v>
      </c>
      <c r="AR8" s="49">
        <f t="shared" si="1"/>
        <v>0</v>
      </c>
      <c r="AS8" s="49">
        <f t="shared" si="2"/>
        <v>0</v>
      </c>
      <c r="AT8" s="49">
        <f t="shared" si="3"/>
        <v>0</v>
      </c>
      <c r="AU8" s="49">
        <f t="shared" si="4"/>
        <v>0</v>
      </c>
      <c r="AV8" s="49"/>
      <c r="AW8" s="88" t="s">
        <v>73</v>
      </c>
      <c r="AX8" s="88">
        <f>IF((C17/C19)/(E17/E19)&gt;0,(C17/C19)/(E17/E19),"")</f>
        <v>0.53329073482428113</v>
      </c>
      <c r="AY8" s="88">
        <f>IF(AX8&lt;&gt;"",AX8-EXP(LN((C17/C19)/(E17/E19))-1.96*W6),"")</f>
        <v>0.20945344632205676</v>
      </c>
      <c r="AZ8" s="88">
        <f>IF(AX8&lt;&gt;"",EXP(LN((C17/C19)/(E17/E19))+1.96*W6)-AX8,"")</f>
        <v>0.34492501718127655</v>
      </c>
      <c r="BA8" s="88"/>
      <c r="BB8" s="88"/>
      <c r="BC8" s="88">
        <v>2.5</v>
      </c>
    </row>
    <row r="9" spans="2:55" ht="13" x14ac:dyDescent="0.3">
      <c r="B9" s="61" t="str">
        <f>IF(K8&lt;&gt;"",IF(K9&lt;&gt;"",CONCATENATE("S(",K8,"+,",K9,"-)"),CONCATENATE("S(",K8,"+,E-)")),IF(K9&lt;&gt;"",CONCATENATE("S(D+,",K9,"-)"),"S(D+,E-)"))</f>
        <v>S(Shift Work+,Case-)</v>
      </c>
      <c r="C9" s="87">
        <v>0.61499999999999999</v>
      </c>
      <c r="D9" s="47"/>
      <c r="E9" s="87">
        <v>0.71499999999999997</v>
      </c>
      <c r="F9" s="47"/>
      <c r="G9" s="87">
        <v>0.71499999999999997</v>
      </c>
      <c r="H9" s="87">
        <v>0.81499999999999995</v>
      </c>
      <c r="J9" s="43" t="s">
        <v>16</v>
      </c>
      <c r="K9" s="191" t="s">
        <v>17</v>
      </c>
      <c r="L9" s="191"/>
      <c r="M9" s="191"/>
      <c r="N9" s="77"/>
      <c r="O9" s="77"/>
      <c r="P9" s="77"/>
      <c r="Q9" s="77"/>
      <c r="R9" s="77"/>
      <c r="S9" s="80"/>
      <c r="T9" s="80"/>
      <c r="U9" s="37" t="s">
        <v>84</v>
      </c>
      <c r="W9" s="37" t="b">
        <f ca="1">OR(H17&lt;=0,J17&lt;=0,H19&lt;=0,J19&lt;=0)</f>
        <v>0</v>
      </c>
      <c r="AC9" s="90"/>
      <c r="AM9" s="48">
        <f t="shared" si="5"/>
        <v>0.1</v>
      </c>
      <c r="AN9" s="37">
        <v>0</v>
      </c>
      <c r="AO9" s="37">
        <v>0</v>
      </c>
      <c r="AP9" s="37">
        <v>0</v>
      </c>
      <c r="AQ9" s="37">
        <v>0</v>
      </c>
      <c r="AR9" s="49">
        <f t="shared" si="1"/>
        <v>0</v>
      </c>
      <c r="AS9" s="49">
        <f t="shared" si="2"/>
        <v>0</v>
      </c>
      <c r="AT9" s="49">
        <f t="shared" si="3"/>
        <v>0</v>
      </c>
      <c r="AU9" s="49">
        <f t="shared" si="4"/>
        <v>0</v>
      </c>
      <c r="AV9" s="49"/>
      <c r="AW9" s="88" t="s">
        <v>75</v>
      </c>
      <c r="AX9" s="88">
        <f>IF(V14&lt;&gt;"",PERCENTILE(V14:V50005,0.5),"")</f>
        <v>0.52056190857021567</v>
      </c>
      <c r="AY9" s="88">
        <f>IF(V14&lt;&gt;"",AX9-PERCENTILE(V14:V50005,0.025),"")</f>
        <v>0.12981790405090754</v>
      </c>
      <c r="AZ9" s="88">
        <f>IF(V14&lt;&gt;"",PERCENTILE(V15:V50006,0.975)-AX9,"")</f>
        <v>0.16613424962741952</v>
      </c>
      <c r="BA9" s="88"/>
      <c r="BB9" s="88"/>
      <c r="BC9" s="88">
        <v>1.5</v>
      </c>
    </row>
    <row r="10" spans="2:55" ht="13" x14ac:dyDescent="0.3">
      <c r="B10" s="61" t="str">
        <f>IF(K8&lt;&gt;"",IF(K9&lt;&gt;"",CONCATENATE("S(",K8,"-,",K9,"+)"),CONCATENATE("S(",K8,"-,E+)")),IF(K9&lt;&gt;"",CONCATENATE("S(D-,",K9,"+)"),"S(D-,E+)"))</f>
        <v>S(Shift Work-,Case+)</v>
      </c>
      <c r="C10" s="87">
        <v>0.4</v>
      </c>
      <c r="D10" s="47"/>
      <c r="E10" s="87">
        <v>0.5</v>
      </c>
      <c r="F10" s="47"/>
      <c r="G10" s="87">
        <v>0.5</v>
      </c>
      <c r="H10" s="87">
        <v>0.6</v>
      </c>
      <c r="J10" s="43" t="s">
        <v>85</v>
      </c>
      <c r="K10" s="174">
        <v>1000</v>
      </c>
      <c r="L10" s="174"/>
      <c r="M10" s="174"/>
      <c r="N10" s="77"/>
      <c r="O10" s="77"/>
      <c r="P10" s="77"/>
      <c r="Q10" s="77"/>
      <c r="R10" s="77"/>
      <c r="S10" s="80"/>
      <c r="T10" s="80"/>
      <c r="AB10" s="51"/>
      <c r="AM10" s="48">
        <f t="shared" si="5"/>
        <v>0.12000000000000001</v>
      </c>
      <c r="AN10" s="37">
        <v>0</v>
      </c>
      <c r="AO10" s="37">
        <v>0</v>
      </c>
      <c r="AP10" s="37">
        <v>0</v>
      </c>
      <c r="AQ10" s="37">
        <v>0</v>
      </c>
      <c r="AR10" s="49">
        <f t="shared" si="1"/>
        <v>0</v>
      </c>
      <c r="AS10" s="49">
        <f t="shared" si="2"/>
        <v>0</v>
      </c>
      <c r="AT10" s="49">
        <f t="shared" si="3"/>
        <v>0</v>
      </c>
      <c r="AU10" s="49">
        <f t="shared" si="4"/>
        <v>0</v>
      </c>
      <c r="AV10" s="49"/>
      <c r="AW10" s="88" t="s">
        <v>76</v>
      </c>
      <c r="AX10" s="88">
        <f>IF(X14&lt;&gt;"",PERCENTILE(X14:X50005,0.5),"")</f>
        <v>0.52198638118705221</v>
      </c>
      <c r="AY10" s="89">
        <f>IF(X14&lt;&gt;"",AX10-PERCENTILE(X14:X50005,0.025),"")</f>
        <v>0.22243667834642905</v>
      </c>
      <c r="AZ10" s="89">
        <f>IF(X14&lt;&gt;"",PERCENTILE(X14:X50005,0.975)-AX10,"")</f>
        <v>0.3826975718704051</v>
      </c>
      <c r="BA10" s="88"/>
      <c r="BB10" s="88"/>
      <c r="BC10" s="88">
        <v>0.5</v>
      </c>
    </row>
    <row r="11" spans="2:55" ht="15.75" customHeight="1" x14ac:dyDescent="0.3">
      <c r="B11" s="61" t="str">
        <f>IF(K8&lt;&gt;"",IF(K9&lt;&gt;"",CONCATENATE("S(",K8,"-,",K9,"-)"),CONCATENATE("S(",K8,"-,E-)")),IF(K9&lt;&gt;"",CONCATENATE("S(D-,",K9,"-)"),"S(D-,E-)"))</f>
        <v>S(Shift Work-,Case-)</v>
      </c>
      <c r="C11" s="87">
        <v>0.42299999999999999</v>
      </c>
      <c r="D11" s="47"/>
      <c r="E11" s="87">
        <v>0.52300000000000002</v>
      </c>
      <c r="F11" s="47"/>
      <c r="G11" s="87">
        <v>0.52300000000000002</v>
      </c>
      <c r="H11" s="87">
        <v>0.623</v>
      </c>
      <c r="K11" s="77"/>
      <c r="L11" s="77"/>
      <c r="M11" s="77"/>
      <c r="N11" s="77"/>
      <c r="O11" s="77"/>
      <c r="P11" s="77"/>
      <c r="Q11" s="77"/>
      <c r="R11" s="77"/>
      <c r="S11" s="80"/>
      <c r="T11" s="80"/>
      <c r="U11" s="83" t="s">
        <v>86</v>
      </c>
      <c r="V11" s="83"/>
      <c r="W11" s="83" t="s">
        <v>76</v>
      </c>
      <c r="X11" s="83"/>
      <c r="Y11" s="86" t="s">
        <v>87</v>
      </c>
      <c r="Z11" s="86"/>
      <c r="AA11" s="86"/>
      <c r="AB11" s="86"/>
      <c r="AM11" s="48">
        <f t="shared" si="5"/>
        <v>0.14000000000000001</v>
      </c>
      <c r="AN11" s="37">
        <v>0</v>
      </c>
      <c r="AO11" s="37">
        <v>0</v>
      </c>
      <c r="AP11" s="37">
        <v>0</v>
      </c>
      <c r="AQ11" s="37">
        <v>0</v>
      </c>
      <c r="AR11" s="49">
        <f t="shared" si="1"/>
        <v>0</v>
      </c>
      <c r="AS11" s="49">
        <f t="shared" si="2"/>
        <v>0</v>
      </c>
      <c r="AT11" s="49">
        <f t="shared" si="3"/>
        <v>0</v>
      </c>
      <c r="AU11" s="49">
        <f t="shared" si="4"/>
        <v>0</v>
      </c>
      <c r="AV11" s="49"/>
    </row>
    <row r="12" spans="2:55" ht="15.75" customHeight="1" x14ac:dyDescent="0.25">
      <c r="E12" s="84"/>
      <c r="F12" s="85"/>
      <c r="G12" s="84"/>
      <c r="H12" s="84"/>
      <c r="I12" s="84"/>
      <c r="K12" s="77"/>
      <c r="L12" s="77"/>
      <c r="M12" s="77"/>
      <c r="N12" s="77"/>
      <c r="O12" s="77"/>
      <c r="P12" s="77"/>
      <c r="Q12" s="77"/>
      <c r="R12" s="77"/>
      <c r="S12" s="80"/>
      <c r="T12" s="80"/>
      <c r="U12" s="83" t="s">
        <v>71</v>
      </c>
      <c r="V12" s="83" t="s">
        <v>74</v>
      </c>
      <c r="W12" s="83" t="str">
        <f>U12</f>
        <v>RR</v>
      </c>
      <c r="X12" s="83" t="str">
        <f>V12</f>
        <v>OR</v>
      </c>
      <c r="Y12" s="83" t="str">
        <f>N26</f>
        <v>S1,1</v>
      </c>
      <c r="Z12" s="83" t="str">
        <f>N27</f>
        <v>S1,0</v>
      </c>
      <c r="AA12" s="83" t="str">
        <f>Q26</f>
        <v>S0,1</v>
      </c>
      <c r="AB12" s="83" t="str">
        <f>Q27</f>
        <v>S0,0</v>
      </c>
      <c r="AM12" s="48">
        <f t="shared" si="5"/>
        <v>0.16</v>
      </c>
      <c r="AN12" s="37">
        <v>0</v>
      </c>
      <c r="AO12" s="37">
        <v>0</v>
      </c>
      <c r="AP12" s="37">
        <v>0</v>
      </c>
      <c r="AQ12" s="37">
        <v>0</v>
      </c>
      <c r="AR12" s="49">
        <f t="shared" si="1"/>
        <v>0</v>
      </c>
      <c r="AS12" s="49">
        <f t="shared" si="2"/>
        <v>0</v>
      </c>
      <c r="AT12" s="49">
        <f t="shared" si="3"/>
        <v>0</v>
      </c>
      <c r="AU12" s="49">
        <f t="shared" si="4"/>
        <v>0</v>
      </c>
      <c r="AV12" s="49"/>
    </row>
    <row r="13" spans="2:55" ht="15.75" customHeight="1" x14ac:dyDescent="0.3">
      <c r="I13" s="55"/>
      <c r="K13" s="77"/>
      <c r="L13" s="77"/>
      <c r="M13" s="77"/>
      <c r="N13" s="77"/>
      <c r="O13" s="77"/>
      <c r="P13" s="77"/>
      <c r="Q13" s="77"/>
      <c r="R13" s="77"/>
      <c r="S13" s="80"/>
      <c r="T13" s="80"/>
      <c r="U13" s="82">
        <f ca="1">W3</f>
        <v>0.63357420326219027</v>
      </c>
      <c r="V13" s="82">
        <f ca="1">W4</f>
        <v>0.44955086913559578</v>
      </c>
      <c r="W13" s="81">
        <f ca="1">W7</f>
        <v>0.51523044841055643</v>
      </c>
      <c r="X13" s="81">
        <f ca="1">W8</f>
        <v>0.27697004824059351</v>
      </c>
      <c r="Y13" s="81">
        <f ca="1">AF3</f>
        <v>0.79128580906718371</v>
      </c>
      <c r="Z13" s="81">
        <f ca="1">AF4</f>
        <v>0.76421734017120257</v>
      </c>
      <c r="AA13" s="81">
        <f ca="1">AF5</f>
        <v>0.47101898903011108</v>
      </c>
      <c r="AB13" s="81">
        <f ca="1">AF6</f>
        <v>0.53964371492211383</v>
      </c>
      <c r="AM13" s="48">
        <f t="shared" si="5"/>
        <v>0.18</v>
      </c>
      <c r="AN13" s="37">
        <v>0</v>
      </c>
      <c r="AO13" s="37">
        <v>0</v>
      </c>
      <c r="AP13" s="37">
        <v>0</v>
      </c>
      <c r="AQ13" s="37">
        <v>0</v>
      </c>
      <c r="AR13" s="49">
        <f t="shared" si="1"/>
        <v>0</v>
      </c>
      <c r="AS13" s="49">
        <f t="shared" si="2"/>
        <v>0</v>
      </c>
      <c r="AT13" s="49">
        <f t="shared" si="3"/>
        <v>0</v>
      </c>
      <c r="AU13" s="49">
        <f t="shared" si="4"/>
        <v>0</v>
      </c>
      <c r="AV13" s="49"/>
    </row>
    <row r="14" spans="2:55" ht="17.25" customHeight="1" x14ac:dyDescent="0.3">
      <c r="B14" s="159" t="str">
        <f>IF(K8&lt;&gt;"",IF(K9&lt;&gt;"",CONCATENATE("Data (Enter Crude ",K8,"-",K9," Data in Blue Cells)"),"Data (Enter Crude Data in Blue Cells)"),"Data (Enter Crude Data in Blue Cells)")</f>
        <v>Data (Enter Crude Shift Work-Case Data in Blue Cells)</v>
      </c>
      <c r="C14" s="159"/>
      <c r="D14" s="159"/>
      <c r="E14" s="159"/>
      <c r="F14" s="159"/>
      <c r="G14" s="159"/>
      <c r="H14" s="159"/>
      <c r="I14" s="159"/>
      <c r="J14" s="159"/>
      <c r="K14" s="159"/>
      <c r="L14" s="159"/>
      <c r="M14" s="159"/>
      <c r="N14" s="159"/>
      <c r="O14" s="159"/>
      <c r="P14" s="159"/>
      <c r="Q14" s="159"/>
      <c r="R14" s="159"/>
      <c r="S14" s="80"/>
      <c r="T14" s="80"/>
      <c r="U14" s="37">
        <v>0.58878928754836168</v>
      </c>
      <c r="V14" s="37">
        <v>0.39078582563449576</v>
      </c>
      <c r="W14" s="37">
        <v>0.67233216846587684</v>
      </c>
      <c r="X14" s="37">
        <v>0.22509763294723625</v>
      </c>
      <c r="Y14" s="37">
        <v>0.69347459273722933</v>
      </c>
      <c r="Z14" s="37">
        <v>0.64214865047127978</v>
      </c>
      <c r="AA14" s="37">
        <v>0.46575112137445573</v>
      </c>
      <c r="AB14" s="37">
        <v>0.58855108526029698</v>
      </c>
      <c r="AM14" s="48">
        <f t="shared" si="5"/>
        <v>0.19999999999999998</v>
      </c>
      <c r="AN14" s="37">
        <v>0</v>
      </c>
      <c r="AO14" s="37">
        <v>0</v>
      </c>
      <c r="AP14" s="37">
        <v>0</v>
      </c>
      <c r="AQ14" s="37">
        <v>0</v>
      </c>
      <c r="AR14" s="49">
        <f t="shared" si="1"/>
        <v>0</v>
      </c>
      <c r="AS14" s="49">
        <f t="shared" si="2"/>
        <v>0</v>
      </c>
      <c r="AT14" s="49">
        <f t="shared" si="3"/>
        <v>0</v>
      </c>
      <c r="AU14" s="49">
        <f t="shared" si="4"/>
        <v>0</v>
      </c>
      <c r="AV14" s="49"/>
    </row>
    <row r="15" spans="2:55" ht="13.5" thickBot="1" x14ac:dyDescent="0.35">
      <c r="B15" s="40"/>
      <c r="C15" s="160" t="s">
        <v>25</v>
      </c>
      <c r="D15" s="160"/>
      <c r="E15" s="160"/>
      <c r="F15" s="160"/>
      <c r="G15" s="72"/>
      <c r="H15" s="160" t="s">
        <v>26</v>
      </c>
      <c r="I15" s="160"/>
      <c r="J15" s="160"/>
      <c r="K15" s="160"/>
      <c r="L15" s="79"/>
      <c r="M15" s="160" t="s">
        <v>88</v>
      </c>
      <c r="N15" s="160"/>
      <c r="O15" s="160"/>
      <c r="P15" s="160"/>
      <c r="R15" s="77"/>
      <c r="U15" s="37">
        <v>0.68131844391335028</v>
      </c>
      <c r="V15" s="37">
        <v>0.50220015096327431</v>
      </c>
      <c r="W15" s="37">
        <v>0.48218315059432337</v>
      </c>
      <c r="X15" s="37">
        <v>0.41786580305336779</v>
      </c>
      <c r="Y15" s="37">
        <v>0.71205428483226774</v>
      </c>
      <c r="Z15" s="37">
        <v>0.76964911276910242</v>
      </c>
      <c r="AA15" s="37">
        <v>0.46210346069151104</v>
      </c>
      <c r="AB15" s="37">
        <v>0.53040314363904228</v>
      </c>
      <c r="AM15" s="48">
        <f t="shared" si="5"/>
        <v>0.21999999999999997</v>
      </c>
      <c r="AN15" s="37">
        <v>0</v>
      </c>
      <c r="AO15" s="37">
        <v>0</v>
      </c>
      <c r="AP15" s="37">
        <v>0</v>
      </c>
      <c r="AQ15" s="37">
        <v>0</v>
      </c>
      <c r="AR15" s="49">
        <f t="shared" si="1"/>
        <v>0</v>
      </c>
      <c r="AS15" s="49">
        <f t="shared" si="2"/>
        <v>0</v>
      </c>
      <c r="AT15" s="49">
        <f t="shared" si="3"/>
        <v>0</v>
      </c>
      <c r="AU15" s="49">
        <f t="shared" si="4"/>
        <v>0</v>
      </c>
      <c r="AV15" s="49"/>
    </row>
    <row r="16" spans="2:55" ht="13.5" thickBot="1" x14ac:dyDescent="0.35">
      <c r="B16" s="78"/>
      <c r="C16" s="160" t="str">
        <f>IF(K8&lt;&gt;"",CONCATENATE(K8," +"),"E+")</f>
        <v>Shift Work +</v>
      </c>
      <c r="D16" s="160" t="s">
        <v>29</v>
      </c>
      <c r="E16" s="160" t="str">
        <f>IF(K8&lt;&gt;"",CONCATENATE(K8," -"),"E-")</f>
        <v>Shift Work -</v>
      </c>
      <c r="F16" s="160" t="s">
        <v>29</v>
      </c>
      <c r="G16" s="72"/>
      <c r="H16" s="160" t="str">
        <f>C16</f>
        <v>Shift Work +</v>
      </c>
      <c r="I16" s="160" t="s">
        <v>29</v>
      </c>
      <c r="J16" s="160" t="str">
        <f>E16</f>
        <v>Shift Work -</v>
      </c>
      <c r="K16" s="160" t="s">
        <v>29</v>
      </c>
      <c r="L16" s="72"/>
      <c r="M16" s="160" t="str">
        <f>H16</f>
        <v>Shift Work +</v>
      </c>
      <c r="N16" s="160" t="s">
        <v>29</v>
      </c>
      <c r="O16" s="160" t="str">
        <f>J16</f>
        <v>Shift Work -</v>
      </c>
      <c r="P16" s="160" t="s">
        <v>29</v>
      </c>
      <c r="R16" s="77"/>
      <c r="S16" s="76"/>
      <c r="T16" s="76"/>
      <c r="U16" s="37">
        <v>0.74428549085708529</v>
      </c>
      <c r="V16" s="37">
        <v>0.61587034996118595</v>
      </c>
      <c r="W16" s="37">
        <v>0.94016334433467175</v>
      </c>
      <c r="X16" s="37">
        <v>0.51331227354931708</v>
      </c>
      <c r="Y16" s="37">
        <v>0.78933046075319468</v>
      </c>
      <c r="Z16" s="37">
        <v>0.76228325780773365</v>
      </c>
      <c r="AA16" s="37">
        <v>0.5512250023545715</v>
      </c>
      <c r="AB16" s="37">
        <v>0.46095780065369923</v>
      </c>
      <c r="AM16" s="48">
        <f t="shared" si="5"/>
        <v>0.23999999999999996</v>
      </c>
      <c r="AN16" s="37">
        <v>0</v>
      </c>
      <c r="AO16" s="37">
        <v>0</v>
      </c>
      <c r="AP16" s="37">
        <v>0</v>
      </c>
      <c r="AQ16" s="37">
        <v>0</v>
      </c>
      <c r="AR16" s="49">
        <f t="shared" si="1"/>
        <v>0</v>
      </c>
      <c r="AS16" s="49">
        <f t="shared" si="2"/>
        <v>0</v>
      </c>
      <c r="AT16" s="49">
        <f t="shared" si="3"/>
        <v>0</v>
      </c>
      <c r="AU16" s="49">
        <f t="shared" si="4"/>
        <v>0</v>
      </c>
      <c r="AV16" s="49"/>
    </row>
    <row r="17" spans="2:48" ht="13.5" x14ac:dyDescent="0.35">
      <c r="B17" s="178" t="str">
        <f>IF(K9&lt;&gt;"",CONCATENATE(K9," +"),"D+")</f>
        <v>Case +</v>
      </c>
      <c r="C17" s="184">
        <v>26</v>
      </c>
      <c r="D17" s="73" t="s">
        <v>30</v>
      </c>
      <c r="E17" s="176">
        <v>313</v>
      </c>
      <c r="F17" s="73" t="s">
        <v>31</v>
      </c>
      <c r="H17" s="170">
        <f ca="1">M17-C17</f>
        <v>6.857912655669125</v>
      </c>
      <c r="I17" s="66" t="s">
        <v>32</v>
      </c>
      <c r="J17" s="170">
        <f ca="1">O17-E17</f>
        <v>351.51673348564441</v>
      </c>
      <c r="K17" s="66" t="s">
        <v>33</v>
      </c>
      <c r="L17" s="67"/>
      <c r="M17" s="170">
        <f ca="1">C17/AF3</f>
        <v>32.857912655669125</v>
      </c>
      <c r="N17" s="66" t="s">
        <v>34</v>
      </c>
      <c r="O17" s="170">
        <f ca="1">E17/AF5</f>
        <v>664.51673348564441</v>
      </c>
      <c r="P17" s="66" t="s">
        <v>35</v>
      </c>
      <c r="R17" s="75"/>
      <c r="S17" s="72"/>
      <c r="U17" s="37">
        <v>0.64158029134723571</v>
      </c>
      <c r="V17" s="37">
        <v>0.45756037390067189</v>
      </c>
      <c r="W17" s="37">
        <v>0.53270948893672088</v>
      </c>
      <c r="X17" s="37">
        <v>0.50977860769508299</v>
      </c>
      <c r="Y17" s="37">
        <v>0.69114203057755108</v>
      </c>
      <c r="Z17" s="37">
        <v>0.68239668756794469</v>
      </c>
      <c r="AA17" s="37">
        <v>0.5229806194142298</v>
      </c>
      <c r="AB17" s="37">
        <v>0.60182584296576835</v>
      </c>
      <c r="AM17" s="48">
        <f t="shared" si="5"/>
        <v>0.25999999999999995</v>
      </c>
      <c r="AN17" s="37">
        <v>0</v>
      </c>
      <c r="AO17" s="37">
        <v>0</v>
      </c>
      <c r="AP17" s="37">
        <v>0</v>
      </c>
      <c r="AQ17" s="37">
        <v>0</v>
      </c>
      <c r="AR17" s="49">
        <f t="shared" si="1"/>
        <v>0</v>
      </c>
      <c r="AS17" s="49">
        <f t="shared" si="2"/>
        <v>0</v>
      </c>
      <c r="AT17" s="49">
        <f t="shared" si="3"/>
        <v>0</v>
      </c>
      <c r="AU17" s="49">
        <f t="shared" si="4"/>
        <v>0</v>
      </c>
      <c r="AV17" s="49"/>
    </row>
    <row r="18" spans="2:48" ht="14.15" customHeight="1" x14ac:dyDescent="0.3">
      <c r="B18" s="178"/>
      <c r="C18" s="177"/>
      <c r="D18" s="74"/>
      <c r="E18" s="177"/>
      <c r="F18" s="73"/>
      <c r="G18" s="67"/>
      <c r="H18" s="171"/>
      <c r="I18" s="66"/>
      <c r="J18" s="171"/>
      <c r="K18" s="66"/>
      <c r="L18" s="67"/>
      <c r="M18" s="171"/>
      <c r="N18" s="66"/>
      <c r="O18" s="171"/>
      <c r="P18" s="66"/>
      <c r="R18" s="72"/>
      <c r="U18" s="37">
        <v>0.74260387908161174</v>
      </c>
      <c r="V18" s="37">
        <v>0.58370005259322766</v>
      </c>
      <c r="W18" s="37">
        <v>0.51123343241494845</v>
      </c>
      <c r="X18" s="37">
        <v>0.47933984241897876</v>
      </c>
      <c r="Y18" s="37">
        <v>0.6399200827063618</v>
      </c>
      <c r="Z18" s="37">
        <v>0.75972208954394327</v>
      </c>
      <c r="AA18" s="37">
        <v>0.47277508378900424</v>
      </c>
      <c r="AB18" s="37">
        <v>0.51281167077131173</v>
      </c>
      <c r="AM18" s="48">
        <f t="shared" si="5"/>
        <v>0.27999999999999997</v>
      </c>
      <c r="AN18" s="37">
        <v>0</v>
      </c>
      <c r="AO18" s="37">
        <v>0</v>
      </c>
      <c r="AP18" s="37">
        <v>0</v>
      </c>
      <c r="AQ18" s="37">
        <v>0</v>
      </c>
      <c r="AR18" s="49">
        <f t="shared" si="1"/>
        <v>0</v>
      </c>
      <c r="AS18" s="49">
        <f t="shared" si="2"/>
        <v>0</v>
      </c>
      <c r="AT18" s="49">
        <f t="shared" si="3"/>
        <v>0</v>
      </c>
      <c r="AU18" s="49">
        <f t="shared" si="4"/>
        <v>0</v>
      </c>
      <c r="AV18" s="49"/>
    </row>
    <row r="19" spans="2:48" ht="14.25" customHeight="1" x14ac:dyDescent="0.35">
      <c r="B19" s="178" t="str">
        <f>IF(K9&lt;&gt;"",CONCATENATE(K9," -"),"D-")</f>
        <v>Case -</v>
      </c>
      <c r="C19" s="162">
        <v>50</v>
      </c>
      <c r="D19" s="71" t="s">
        <v>36</v>
      </c>
      <c r="E19" s="162">
        <v>321</v>
      </c>
      <c r="F19" s="71" t="s">
        <v>37</v>
      </c>
      <c r="H19" s="164">
        <f ca="1">M19-C19</f>
        <v>15.426413890057546</v>
      </c>
      <c r="I19" s="70" t="s">
        <v>38</v>
      </c>
      <c r="J19" s="164">
        <f ca="1">O19-E19</f>
        <v>273.83691021274944</v>
      </c>
      <c r="K19" s="70" t="s">
        <v>39</v>
      </c>
      <c r="L19" s="67"/>
      <c r="M19" s="164">
        <f ca="1">C19/AF4</f>
        <v>65.426413890057546</v>
      </c>
      <c r="N19" s="70" t="s">
        <v>40</v>
      </c>
      <c r="O19" s="164">
        <f ca="1">E19/AF6</f>
        <v>594.83691021274944</v>
      </c>
      <c r="P19" s="70" t="s">
        <v>41</v>
      </c>
      <c r="S19" s="47"/>
      <c r="U19" s="37">
        <v>0.79105850262665456</v>
      </c>
      <c r="V19" s="37">
        <v>0.66846169427628854</v>
      </c>
      <c r="W19" s="37">
        <v>0.67386283020812754</v>
      </c>
      <c r="X19" s="37">
        <v>0.65284223525423268</v>
      </c>
      <c r="Y19" s="37">
        <v>0.67460561959166621</v>
      </c>
      <c r="Z19" s="37">
        <v>0.76120401843116059</v>
      </c>
      <c r="AA19" s="37">
        <v>0.54617303061048794</v>
      </c>
      <c r="AB19" s="37">
        <v>0.49166453442100488</v>
      </c>
      <c r="AM19" s="48">
        <f t="shared" si="5"/>
        <v>0.3</v>
      </c>
      <c r="AN19" s="37">
        <v>0</v>
      </c>
      <c r="AO19" s="37">
        <v>0</v>
      </c>
      <c r="AP19" s="37">
        <v>0</v>
      </c>
      <c r="AQ19" s="37">
        <v>0</v>
      </c>
      <c r="AR19" s="49">
        <f t="shared" si="1"/>
        <v>0</v>
      </c>
      <c r="AS19" s="49">
        <f t="shared" si="2"/>
        <v>0</v>
      </c>
      <c r="AT19" s="49">
        <f t="shared" si="3"/>
        <v>0</v>
      </c>
      <c r="AU19" s="49">
        <f t="shared" si="4"/>
        <v>0</v>
      </c>
      <c r="AV19" s="49"/>
    </row>
    <row r="20" spans="2:48" ht="12.75" customHeight="1" thickBot="1" x14ac:dyDescent="0.35">
      <c r="B20" s="178"/>
      <c r="C20" s="163"/>
      <c r="D20" s="69"/>
      <c r="E20" s="163"/>
      <c r="F20" s="69"/>
      <c r="G20" s="67"/>
      <c r="H20" s="165"/>
      <c r="I20" s="68"/>
      <c r="J20" s="165"/>
      <c r="K20" s="68"/>
      <c r="L20" s="67"/>
      <c r="M20" s="165"/>
      <c r="N20" s="68"/>
      <c r="O20" s="165"/>
      <c r="P20" s="68"/>
      <c r="R20" s="61"/>
      <c r="S20" s="47"/>
      <c r="U20" s="37">
        <v>0.72771086596908463</v>
      </c>
      <c r="V20" s="37">
        <v>0.58039361422556091</v>
      </c>
      <c r="W20" s="37">
        <v>0.86888311353350001</v>
      </c>
      <c r="X20" s="37">
        <v>0.51132593890236244</v>
      </c>
      <c r="Y20" s="37">
        <v>0.69447819057554327</v>
      </c>
      <c r="Z20" s="37">
        <v>0.72256773608519143</v>
      </c>
      <c r="AA20" s="37">
        <v>0.48019125147740638</v>
      </c>
      <c r="AB20" s="37">
        <v>0.45906650931148246</v>
      </c>
      <c r="AM20" s="48">
        <f t="shared" si="5"/>
        <v>0.32</v>
      </c>
      <c r="AN20" s="37">
        <v>0</v>
      </c>
      <c r="AO20" s="37">
        <v>0</v>
      </c>
      <c r="AP20" s="37">
        <v>0</v>
      </c>
      <c r="AQ20" s="37">
        <v>0</v>
      </c>
      <c r="AR20" s="49">
        <f t="shared" si="1"/>
        <v>0</v>
      </c>
      <c r="AS20" s="49">
        <f t="shared" si="2"/>
        <v>0</v>
      </c>
      <c r="AT20" s="49">
        <f t="shared" si="3"/>
        <v>0</v>
      </c>
      <c r="AU20" s="49">
        <f t="shared" si="4"/>
        <v>0</v>
      </c>
      <c r="AV20" s="49"/>
    </row>
    <row r="21" spans="2:48" ht="12.75" customHeight="1" x14ac:dyDescent="0.35">
      <c r="B21" s="178" t="s">
        <v>42</v>
      </c>
      <c r="C21" s="179">
        <f>SUM(C17:C20)</f>
        <v>76</v>
      </c>
      <c r="D21" s="66" t="s">
        <v>43</v>
      </c>
      <c r="E21" s="179">
        <f>SUM(E17:E20)</f>
        <v>634</v>
      </c>
      <c r="F21" s="66" t="s">
        <v>44</v>
      </c>
      <c r="G21" s="67"/>
      <c r="H21" s="170">
        <f ca="1">M21-C21</f>
        <v>22.284326545726671</v>
      </c>
      <c r="I21" s="66" t="s">
        <v>45</v>
      </c>
      <c r="J21" s="170">
        <f ca="1">O21-E21</f>
        <v>625.35364369839385</v>
      </c>
      <c r="K21" s="66" t="s">
        <v>46</v>
      </c>
      <c r="L21" s="67"/>
      <c r="M21" s="170">
        <f ca="1">M17+M19</f>
        <v>98.284326545726671</v>
      </c>
      <c r="N21" s="66" t="s">
        <v>47</v>
      </c>
      <c r="O21" s="170">
        <f ca="1">O17+O19</f>
        <v>1259.3536436983939</v>
      </c>
      <c r="P21" s="66" t="s">
        <v>48</v>
      </c>
      <c r="R21" s="61"/>
      <c r="S21" s="47"/>
      <c r="U21" s="37">
        <v>0.72857604763200023</v>
      </c>
      <c r="V21" s="37">
        <v>0.58833407365657797</v>
      </c>
      <c r="W21" s="37">
        <v>0.79103600875563196</v>
      </c>
      <c r="X21" s="37">
        <v>0.76205871279494219</v>
      </c>
      <c r="Y21" s="37">
        <v>0.73280532472546345</v>
      </c>
      <c r="Z21" s="37">
        <v>0.72814038406448955</v>
      </c>
      <c r="AA21" s="37">
        <v>0.48438506904195666</v>
      </c>
      <c r="AB21" s="37">
        <v>0.43627194587000107</v>
      </c>
      <c r="AM21" s="48">
        <f t="shared" si="5"/>
        <v>0.34</v>
      </c>
      <c r="AN21" s="37">
        <v>0</v>
      </c>
      <c r="AO21" s="37">
        <v>0</v>
      </c>
      <c r="AP21" s="37">
        <v>0</v>
      </c>
      <c r="AQ21" s="37">
        <v>0</v>
      </c>
      <c r="AR21" s="49">
        <f t="shared" si="1"/>
        <v>0</v>
      </c>
      <c r="AS21" s="49">
        <f t="shared" si="2"/>
        <v>0</v>
      </c>
      <c r="AT21" s="49">
        <f t="shared" si="3"/>
        <v>0</v>
      </c>
      <c r="AU21" s="49">
        <f t="shared" si="4"/>
        <v>0</v>
      </c>
      <c r="AV21" s="49"/>
    </row>
    <row r="22" spans="2:48" ht="13" customHeight="1" x14ac:dyDescent="0.3">
      <c r="B22" s="178"/>
      <c r="C22" s="180"/>
      <c r="D22" s="65"/>
      <c r="E22" s="180"/>
      <c r="F22" s="65"/>
      <c r="G22" s="47"/>
      <c r="H22" s="171"/>
      <c r="I22" s="64"/>
      <c r="J22" s="171"/>
      <c r="K22" s="64"/>
      <c r="M22" s="171"/>
      <c r="N22" s="64"/>
      <c r="O22" s="171"/>
      <c r="P22" s="64"/>
      <c r="R22" s="61"/>
      <c r="S22" s="47"/>
      <c r="U22" s="37">
        <v>0.68872922721182683</v>
      </c>
      <c r="V22" s="37">
        <v>0.53735535879563023</v>
      </c>
      <c r="W22" s="37">
        <v>0.78212203547734993</v>
      </c>
      <c r="X22" s="37">
        <v>0.53366870688951085</v>
      </c>
      <c r="Y22" s="37">
        <v>0.71760430514446283</v>
      </c>
      <c r="Z22" s="37">
        <v>0.67111084598852722</v>
      </c>
      <c r="AA22" s="37">
        <v>0.55185786948985771</v>
      </c>
      <c r="AB22" s="37">
        <v>0.51219922416721519</v>
      </c>
      <c r="AM22" s="48">
        <f t="shared" si="5"/>
        <v>0.36000000000000004</v>
      </c>
      <c r="AN22" s="37">
        <v>0</v>
      </c>
      <c r="AO22" s="37">
        <v>0</v>
      </c>
      <c r="AP22" s="37">
        <v>0</v>
      </c>
      <c r="AQ22" s="37">
        <v>0</v>
      </c>
      <c r="AR22" s="49">
        <f t="shared" si="1"/>
        <v>0</v>
      </c>
      <c r="AS22" s="49">
        <f t="shared" si="2"/>
        <v>0</v>
      </c>
      <c r="AT22" s="49">
        <f t="shared" si="3"/>
        <v>0</v>
      </c>
      <c r="AU22" s="49">
        <f t="shared" si="4"/>
        <v>0</v>
      </c>
      <c r="AV22" s="49"/>
    </row>
    <row r="23" spans="2:48" ht="12.75" customHeight="1" x14ac:dyDescent="0.3">
      <c r="H23" s="172">
        <f ca="1">H21+J21</f>
        <v>647.63797024412054</v>
      </c>
      <c r="I23" s="173"/>
      <c r="J23" s="173"/>
      <c r="K23" s="173"/>
      <c r="M23" s="182">
        <f ca="1">M21+O21</f>
        <v>1357.6379702441204</v>
      </c>
      <c r="N23" s="182"/>
      <c r="O23" s="182"/>
      <c r="P23" s="182"/>
      <c r="R23" s="61"/>
      <c r="S23" s="36"/>
      <c r="U23" s="37">
        <v>0.69521476829196482</v>
      </c>
      <c r="V23" s="37">
        <v>0.51711389983165912</v>
      </c>
      <c r="W23" s="37">
        <v>0.98728553042820966</v>
      </c>
      <c r="X23" s="37">
        <v>0.70249803137553135</v>
      </c>
      <c r="Y23" s="37">
        <v>0.63484677988223959</v>
      </c>
      <c r="Z23" s="37">
        <v>0.71340753998771245</v>
      </c>
      <c r="AA23" s="37">
        <v>0.45639046029347835</v>
      </c>
      <c r="AB23" s="37">
        <v>0.5289116814657745</v>
      </c>
      <c r="AM23" s="48">
        <f t="shared" si="5"/>
        <v>0.38000000000000006</v>
      </c>
      <c r="AN23" s="37">
        <v>0</v>
      </c>
      <c r="AO23" s="37">
        <v>0</v>
      </c>
      <c r="AP23" s="37">
        <v>0</v>
      </c>
      <c r="AQ23" s="37">
        <v>0</v>
      </c>
      <c r="AR23" s="49">
        <f t="shared" si="1"/>
        <v>0</v>
      </c>
      <c r="AS23" s="49">
        <f t="shared" si="2"/>
        <v>0</v>
      </c>
      <c r="AT23" s="49">
        <f t="shared" si="3"/>
        <v>0</v>
      </c>
      <c r="AU23" s="49">
        <f t="shared" si="4"/>
        <v>0</v>
      </c>
      <c r="AV23" s="49"/>
    </row>
    <row r="24" spans="2:48" ht="15" customHeight="1" x14ac:dyDescent="0.3">
      <c r="B24" s="183" t="str">
        <f>IF(I13&lt;&gt;"",IF(I14&lt;&gt;"",CONCATENATE("Crude and Adjusted Measures of ",I13,"-",I14," Relationship"),"Crude and Adjusted Measures"),"Crude and Adjusted Measures")</f>
        <v>Crude and Adjusted Measures</v>
      </c>
      <c r="C24" s="183"/>
      <c r="D24" s="183"/>
      <c r="E24" s="183"/>
      <c r="F24" s="183"/>
      <c r="G24" s="183"/>
      <c r="H24" s="183"/>
      <c r="I24" s="183"/>
      <c r="J24" s="183"/>
      <c r="K24" s="183"/>
      <c r="L24" s="183"/>
      <c r="M24" s="183"/>
      <c r="N24" s="183"/>
      <c r="O24" s="183"/>
      <c r="P24" s="183"/>
      <c r="Q24" s="183"/>
      <c r="R24" s="183"/>
      <c r="U24" s="37">
        <v>0.6912727169057401</v>
      </c>
      <c r="V24" s="37">
        <v>0.53816630626129336</v>
      </c>
      <c r="W24" s="37">
        <v>0.78651963819489001</v>
      </c>
      <c r="X24" s="37">
        <v>0.42408190227197012</v>
      </c>
      <c r="Y24" s="37">
        <v>0.74880048192219739</v>
      </c>
      <c r="Z24" s="37">
        <v>0.71413634393836944</v>
      </c>
      <c r="AA24" s="37">
        <v>0.55655107288034456</v>
      </c>
      <c r="AB24" s="37">
        <v>0.52597800025257602</v>
      </c>
      <c r="AM24" s="48">
        <f t="shared" si="5"/>
        <v>0.40000000000000008</v>
      </c>
      <c r="AN24" s="37">
        <v>0</v>
      </c>
      <c r="AO24" s="37">
        <v>0</v>
      </c>
      <c r="AP24" s="37">
        <v>0</v>
      </c>
      <c r="AQ24" s="37">
        <v>0</v>
      </c>
      <c r="AR24" s="49">
        <f t="shared" si="1"/>
        <v>0</v>
      </c>
      <c r="AS24" s="49">
        <f t="shared" si="2"/>
        <v>0</v>
      </c>
      <c r="AT24" s="49">
        <f t="shared" si="3"/>
        <v>0</v>
      </c>
      <c r="AU24" s="49">
        <f t="shared" si="4"/>
        <v>0</v>
      </c>
      <c r="AV24" s="49"/>
    </row>
    <row r="25" spans="2:48" ht="12.75" customHeight="1" x14ac:dyDescent="0.3">
      <c r="B25" s="54" t="s">
        <v>89</v>
      </c>
      <c r="C25" s="185" t="s">
        <v>50</v>
      </c>
      <c r="D25" s="185"/>
      <c r="E25" s="185"/>
      <c r="F25" s="185"/>
      <c r="G25" s="55"/>
      <c r="I25" s="185" t="s">
        <v>90</v>
      </c>
      <c r="J25" s="185"/>
      <c r="K25" s="185"/>
      <c r="L25" s="185"/>
      <c r="N25" s="63" t="s">
        <v>91</v>
      </c>
      <c r="O25" s="63"/>
      <c r="P25" s="63"/>
      <c r="Q25" s="63"/>
      <c r="R25" s="62"/>
      <c r="U25" s="37">
        <v>0.65198712053085428</v>
      </c>
      <c r="V25" s="37">
        <v>0.45293313375765953</v>
      </c>
      <c r="W25" s="37">
        <v>0.57368721319995986</v>
      </c>
      <c r="X25" s="37">
        <v>0.42473081886408071</v>
      </c>
      <c r="Y25" s="37">
        <v>0.69360774141662596</v>
      </c>
      <c r="Z25" s="37">
        <v>0.76293256288240763</v>
      </c>
      <c r="AA25" s="37">
        <v>0.45154481377731071</v>
      </c>
      <c r="AB25" s="37">
        <v>0.58479415705309135</v>
      </c>
      <c r="AM25" s="48">
        <f t="shared" si="5"/>
        <v>0.4200000000000001</v>
      </c>
      <c r="AN25" s="37">
        <v>0</v>
      </c>
      <c r="AO25" s="37">
        <v>0</v>
      </c>
      <c r="AP25" s="37">
        <v>22</v>
      </c>
      <c r="AQ25" s="37">
        <v>0</v>
      </c>
      <c r="AR25" s="49">
        <f t="shared" si="1"/>
        <v>0</v>
      </c>
      <c r="AS25" s="49">
        <f t="shared" si="2"/>
        <v>0</v>
      </c>
      <c r="AT25" s="49">
        <f t="shared" si="3"/>
        <v>2.2177419354838711E-2</v>
      </c>
      <c r="AU25" s="49">
        <f t="shared" si="4"/>
        <v>0</v>
      </c>
      <c r="AV25" s="49"/>
    </row>
    <row r="26" spans="2:48" ht="12.75" customHeight="1" x14ac:dyDescent="0.3">
      <c r="B26" s="43" t="str">
        <f>IF(I13&lt;&gt;"",IF(I14&lt;&gt;"",CONCATENATE("RR (",I13,"-",I14,")"),"RR (ED)"),"RR (ED)")</f>
        <v>RR (ED)</v>
      </c>
      <c r="C26" s="175" t="str">
        <f>CONCATENATE(ROUND((C17/C21)/(E17/E21),2)," (",ROUND(EXP(LN((C17/C21)/(E17/E21))-1.96*W5),2)," - ",ROUND(EXP(LN((C17/C21)/(E17/E21))+1.96*W5),2),")")</f>
        <v>0.69 (0.5 - 0.96)</v>
      </c>
      <c r="D26" s="175"/>
      <c r="E26" s="175"/>
      <c r="F26" s="175"/>
      <c r="G26" s="56"/>
      <c r="H26" s="43" t="str">
        <f>IF(I13&lt;&gt;"",IF(I14&lt;&gt;"",CONCATENATE("RR (",I13,"-",I14,")"),"RR (ED)"),"RR (ED)")</f>
        <v>RR (ED)</v>
      </c>
      <c r="J26" s="35">
        <f ca="1">(M17/M21)/(O17/O21)</f>
        <v>0.63357420326219027</v>
      </c>
      <c r="K26" s="47"/>
      <c r="L26" s="47" t="str">
        <f>IF(OR(I18="",I20="",K18="",K20="",N18="",N20="",P18="",P20=""),"",C18/((I22*K18/K22)+(N22*P18/P22)))</f>
        <v/>
      </c>
      <c r="N26" s="61" t="s">
        <v>92</v>
      </c>
      <c r="O26" s="60">
        <f ca="1">AF3</f>
        <v>0.79128580906718371</v>
      </c>
      <c r="Q26" s="61" t="s">
        <v>93</v>
      </c>
      <c r="R26" s="60">
        <f ca="1">AF5</f>
        <v>0.47101898903011108</v>
      </c>
      <c r="U26" s="37">
        <v>0.64316728922918032</v>
      </c>
      <c r="V26" s="37">
        <v>0.45494673932300711</v>
      </c>
      <c r="W26" s="37">
        <v>0.68928987460395241</v>
      </c>
      <c r="X26" s="37">
        <v>0.25343621973522112</v>
      </c>
      <c r="Y26" s="37">
        <v>0.66681556476709025</v>
      </c>
      <c r="Z26" s="37">
        <v>0.67640181399622146</v>
      </c>
      <c r="AA26" s="37">
        <v>0.44864343743561896</v>
      </c>
      <c r="AB26" s="37">
        <v>0.53346242681665212</v>
      </c>
      <c r="AM26" s="48">
        <f t="shared" si="5"/>
        <v>0.44000000000000011</v>
      </c>
      <c r="AN26" s="37">
        <v>0</v>
      </c>
      <c r="AO26" s="37">
        <v>0</v>
      </c>
      <c r="AP26" s="37">
        <v>67</v>
      </c>
      <c r="AQ26" s="37">
        <v>17</v>
      </c>
      <c r="AR26" s="49">
        <f t="shared" si="1"/>
        <v>0</v>
      </c>
      <c r="AS26" s="49">
        <f t="shared" si="2"/>
        <v>0</v>
      </c>
      <c r="AT26" s="49">
        <f t="shared" si="3"/>
        <v>6.7540322580645157E-2</v>
      </c>
      <c r="AU26" s="49">
        <f t="shared" si="4"/>
        <v>1.7137096774193547E-2</v>
      </c>
      <c r="AV26" s="49"/>
    </row>
    <row r="27" spans="2:48" ht="12.75" customHeight="1" x14ac:dyDescent="0.3">
      <c r="B27" s="43" t="str">
        <f>IF(I13&lt;&gt;"",IF(I14&lt;&gt;"",CONCATENATE("OR (",I13,"-",I14,")"),"OR (ED)"),"OR (ED)")</f>
        <v>OR (ED)</v>
      </c>
      <c r="C27" s="175" t="str">
        <f>CONCATENATE(ROUND((C17/C19)/(E17/E19),2)," (",ROUND(EXP(LN((C17/C19)/(E17/E19))-1.96*W5),2)," - ",ROUND(EXP(LN((C17/C19)/(E17/E19))+1.96*W5),2),")")</f>
        <v>0.53 (0.39 - 0.74)</v>
      </c>
      <c r="D27" s="175"/>
      <c r="E27" s="175"/>
      <c r="F27" s="175"/>
      <c r="G27" s="56"/>
      <c r="H27" s="43" t="str">
        <f>IF(I13&lt;&gt;"",IF(I14&lt;&gt;"",CONCATENATE("OR (",I13,"-",I14,")"),"OR (ED)"),"OR (ED)")</f>
        <v>OR (ED)</v>
      </c>
      <c r="J27" s="35">
        <f ca="1">(M17/M19)/(O17/O19)</f>
        <v>0.44955086913559578</v>
      </c>
      <c r="K27" s="47"/>
      <c r="L27" s="47" t="str">
        <f>IF(OR(I18="",I20="",K18="",K20="",N18="",N20="",P18="",P20=""),"",C18/((I20*K18/K20)+(N20*P18/P20)))</f>
        <v/>
      </c>
      <c r="N27" s="61" t="s">
        <v>94</v>
      </c>
      <c r="O27" s="60">
        <f ca="1">AF4</f>
        <v>0.76421734017120257</v>
      </c>
      <c r="Q27" s="61" t="s">
        <v>95</v>
      </c>
      <c r="R27" s="60">
        <f ca="1">AF6</f>
        <v>0.53964371492211383</v>
      </c>
      <c r="U27" s="37">
        <v>0.8118416084620127</v>
      </c>
      <c r="V27" s="37">
        <v>0.70038625858849546</v>
      </c>
      <c r="W27" s="37">
        <v>0.74683438040681571</v>
      </c>
      <c r="X27" s="37">
        <v>0.54686207328200376</v>
      </c>
      <c r="Y27" s="37">
        <v>0.6436290219349976</v>
      </c>
      <c r="Z27" s="37">
        <v>0.73317830016828844</v>
      </c>
      <c r="AA27" s="37">
        <v>0.5493438528259742</v>
      </c>
      <c r="AB27" s="37">
        <v>0.47647999868860752</v>
      </c>
      <c r="AM27" s="48">
        <f t="shared" si="5"/>
        <v>0.46000000000000013</v>
      </c>
      <c r="AN27" s="37">
        <v>0</v>
      </c>
      <c r="AO27" s="37">
        <v>0</v>
      </c>
      <c r="AP27" s="37">
        <v>102</v>
      </c>
      <c r="AQ27" s="37">
        <v>57</v>
      </c>
      <c r="AR27" s="49">
        <f t="shared" si="1"/>
        <v>0</v>
      </c>
      <c r="AS27" s="49">
        <f t="shared" si="2"/>
        <v>0</v>
      </c>
      <c r="AT27" s="49">
        <f t="shared" si="3"/>
        <v>0.1028225806451613</v>
      </c>
      <c r="AU27" s="49">
        <f t="shared" si="4"/>
        <v>5.7459677419354836E-2</v>
      </c>
      <c r="AV27" s="49"/>
    </row>
    <row r="28" spans="2:48" ht="13" x14ac:dyDescent="0.3">
      <c r="B28" s="36"/>
      <c r="C28" s="36"/>
      <c r="D28" s="36"/>
      <c r="H28" s="36"/>
      <c r="I28" s="36"/>
      <c r="J28" s="36"/>
      <c r="S28" s="55"/>
      <c r="T28" s="55"/>
      <c r="U28" s="37">
        <v>0.71887329420115564</v>
      </c>
      <c r="V28" s="37">
        <v>0.57157199940640135</v>
      </c>
      <c r="W28" s="37">
        <v>0.80434761244228159</v>
      </c>
      <c r="X28" s="37">
        <v>0.55828749873615691</v>
      </c>
      <c r="Y28" s="37">
        <v>0.72223422129431603</v>
      </c>
      <c r="Z28" s="37">
        <v>0.72774491514715967</v>
      </c>
      <c r="AA28" s="37">
        <v>0.48281421707372774</v>
      </c>
      <c r="AB28" s="37">
        <v>0.45391471345830109</v>
      </c>
      <c r="AM28" s="48">
        <f t="shared" si="5"/>
        <v>0.48000000000000015</v>
      </c>
      <c r="AN28" s="37">
        <v>0</v>
      </c>
      <c r="AO28" s="37">
        <v>0</v>
      </c>
      <c r="AP28" s="37">
        <v>136</v>
      </c>
      <c r="AQ28" s="37">
        <v>91</v>
      </c>
      <c r="AR28" s="49">
        <f t="shared" si="1"/>
        <v>0</v>
      </c>
      <c r="AS28" s="49">
        <f t="shared" si="2"/>
        <v>0</v>
      </c>
      <c r="AT28" s="49">
        <f t="shared" si="3"/>
        <v>0.13709677419354838</v>
      </c>
      <c r="AU28" s="49">
        <f t="shared" si="4"/>
        <v>9.1733870967741937E-2</v>
      </c>
      <c r="AV28" s="49"/>
    </row>
    <row r="29" spans="2:48" ht="13" x14ac:dyDescent="0.3">
      <c r="B29" s="161" t="str">
        <f>CONCATENATE(IF(I13&lt;&gt;"",IF(I14&lt;&gt;"",CONCATENATE(I13,"-",I14," Relationship "),"Results "),"Results "),IF(C14&lt;&gt;"",CONCATENATE("Adjusted for ",C14),"Adjusted for Unmeasured Confounder"))</f>
        <v>Results Adjusted for Unmeasured Confounder</v>
      </c>
      <c r="C29" s="161"/>
      <c r="D29" s="161"/>
      <c r="E29" s="161"/>
      <c r="F29" s="161"/>
      <c r="G29" s="161"/>
      <c r="H29" s="161"/>
      <c r="I29" s="161"/>
      <c r="J29" s="161"/>
      <c r="K29" s="161"/>
      <c r="L29" s="161"/>
      <c r="M29" s="161"/>
      <c r="N29" s="161"/>
      <c r="O29" s="161"/>
      <c r="P29" s="161"/>
      <c r="Q29" s="161"/>
      <c r="R29" s="57"/>
      <c r="S29" s="55"/>
      <c r="T29" s="55"/>
      <c r="U29" s="37">
        <v>0.65219974980826223</v>
      </c>
      <c r="V29" s="37">
        <v>0.46619600278391632</v>
      </c>
      <c r="W29" s="37">
        <v>0.72293675367905497</v>
      </c>
      <c r="X29" s="37">
        <v>0.44857956729024456</v>
      </c>
      <c r="Y29" s="37">
        <v>0.73498262401412073</v>
      </c>
      <c r="Z29" s="37">
        <v>0.75590206419349126</v>
      </c>
      <c r="AA29" s="37">
        <v>0.44653676623760463</v>
      </c>
      <c r="AB29" s="37">
        <v>0.52534085350528381</v>
      </c>
      <c r="AM29" s="48">
        <f t="shared" si="5"/>
        <v>0.50000000000000011</v>
      </c>
      <c r="AN29" s="37">
        <v>0</v>
      </c>
      <c r="AO29" s="37">
        <v>0</v>
      </c>
      <c r="AP29" s="37">
        <v>177</v>
      </c>
      <c r="AQ29" s="37">
        <v>127</v>
      </c>
      <c r="AR29" s="49">
        <f t="shared" si="1"/>
        <v>0</v>
      </c>
      <c r="AS29" s="49">
        <f t="shared" si="2"/>
        <v>0</v>
      </c>
      <c r="AT29" s="49">
        <f t="shared" si="3"/>
        <v>0.17842741935483872</v>
      </c>
      <c r="AU29" s="49">
        <f t="shared" si="4"/>
        <v>0.12802419354838709</v>
      </c>
      <c r="AV29" s="49"/>
    </row>
    <row r="30" spans="2:48" ht="13" x14ac:dyDescent="0.3">
      <c r="B30" s="58"/>
      <c r="C30" s="58"/>
      <c r="D30" s="58"/>
      <c r="E30" s="58"/>
      <c r="F30" s="59"/>
      <c r="G30" s="59"/>
      <c r="H30" s="59"/>
      <c r="I30" s="59"/>
      <c r="J30" s="58"/>
      <c r="K30" s="58"/>
      <c r="L30" s="59"/>
      <c r="M30" s="59"/>
      <c r="N30" s="59"/>
      <c r="O30" s="58"/>
      <c r="P30" s="58"/>
      <c r="Q30" s="58"/>
      <c r="S30" s="56"/>
      <c r="T30" s="56"/>
      <c r="U30" s="37">
        <v>0.78204606334913285</v>
      </c>
      <c r="V30" s="37">
        <v>0.66021723637541507</v>
      </c>
      <c r="W30" s="37">
        <v>0.7314081932792923</v>
      </c>
      <c r="X30" s="37">
        <v>0.66611078555865011</v>
      </c>
      <c r="Y30" s="37">
        <v>0.63131534822735502</v>
      </c>
      <c r="Z30" s="37">
        <v>0.67862264761516522</v>
      </c>
      <c r="AA30" s="37">
        <v>0.53113424283133492</v>
      </c>
      <c r="AB30" s="37">
        <v>0.46117258624612512</v>
      </c>
      <c r="AM30" s="48">
        <f t="shared" si="5"/>
        <v>0.52000000000000013</v>
      </c>
      <c r="AN30" s="37">
        <v>0</v>
      </c>
      <c r="AO30" s="37">
        <v>0</v>
      </c>
      <c r="AP30" s="37">
        <v>183</v>
      </c>
      <c r="AQ30" s="37">
        <v>172</v>
      </c>
      <c r="AR30" s="49">
        <f t="shared" si="1"/>
        <v>0</v>
      </c>
      <c r="AS30" s="49">
        <f t="shared" si="2"/>
        <v>0</v>
      </c>
      <c r="AT30" s="49">
        <f t="shared" si="3"/>
        <v>0.18447580645161291</v>
      </c>
      <c r="AU30" s="49">
        <f t="shared" si="4"/>
        <v>0.17338709677419356</v>
      </c>
      <c r="AV30" s="49"/>
    </row>
    <row r="31" spans="2:48" ht="13" customHeight="1" x14ac:dyDescent="0.3">
      <c r="B31" s="161" t="str">
        <f>CONCATENATE("RR Simulation Results (N=",COUNT(W14:W49998),")")</f>
        <v>RR Simulation Results (N=1000)</v>
      </c>
      <c r="C31" s="161"/>
      <c r="D31" s="161"/>
      <c r="E31" s="161"/>
      <c r="F31" s="161"/>
      <c r="G31" s="161"/>
      <c r="I31" s="161" t="str">
        <f>CONCATENATE("OR Simulation Results (N=",COUNT(X14:X49998),")")</f>
        <v>OR Simulation Results (N=1000)</v>
      </c>
      <c r="J31" s="161"/>
      <c r="K31" s="161"/>
      <c r="L31" s="161"/>
      <c r="M31" s="161"/>
      <c r="N31" s="161"/>
      <c r="O31" s="43"/>
      <c r="P31" s="186" t="s">
        <v>96</v>
      </c>
      <c r="Q31" s="186"/>
      <c r="S31" s="56"/>
      <c r="T31" s="56"/>
      <c r="U31" s="37">
        <v>0.68205639332096857</v>
      </c>
      <c r="V31" s="37">
        <v>0.49794388082539215</v>
      </c>
      <c r="W31" s="37">
        <v>0.66249829105224411</v>
      </c>
      <c r="X31" s="37">
        <v>0.38149289395731933</v>
      </c>
      <c r="Y31" s="37">
        <v>0.69127047219201199</v>
      </c>
      <c r="Z31" s="37">
        <v>0.76979993630997523</v>
      </c>
      <c r="AA31" s="37">
        <v>0.49724560525422151</v>
      </c>
      <c r="AB31" s="37">
        <v>0.59304064129395273</v>
      </c>
      <c r="AM31" s="48">
        <f t="shared" si="5"/>
        <v>0.54000000000000015</v>
      </c>
      <c r="AN31" s="37">
        <v>0</v>
      </c>
      <c r="AO31" s="37">
        <v>0</v>
      </c>
      <c r="AP31" s="37">
        <v>119</v>
      </c>
      <c r="AQ31" s="37">
        <v>188</v>
      </c>
      <c r="AR31" s="49">
        <f t="shared" si="1"/>
        <v>0</v>
      </c>
      <c r="AS31" s="49">
        <f t="shared" si="2"/>
        <v>0</v>
      </c>
      <c r="AT31" s="49">
        <f t="shared" si="3"/>
        <v>0.11995967741935484</v>
      </c>
      <c r="AU31" s="49">
        <f t="shared" si="4"/>
        <v>0.18951612903225806</v>
      </c>
      <c r="AV31" s="49"/>
    </row>
    <row r="32" spans="2:48" ht="15" x14ac:dyDescent="0.3">
      <c r="B32" s="57" t="s">
        <v>97</v>
      </c>
      <c r="C32" s="161" t="s">
        <v>98</v>
      </c>
      <c r="D32" s="161"/>
      <c r="E32" s="161"/>
      <c r="F32" s="161"/>
      <c r="G32" s="161"/>
      <c r="I32" s="57" t="s">
        <v>97</v>
      </c>
      <c r="J32" s="161" t="s">
        <v>98</v>
      </c>
      <c r="K32" s="161"/>
      <c r="L32" s="161"/>
      <c r="M32" s="161"/>
      <c r="N32" s="161"/>
      <c r="P32" s="187"/>
      <c r="Q32" s="187"/>
      <c r="U32" s="37">
        <v>0.70375149370081891</v>
      </c>
      <c r="V32" s="37">
        <v>0.5165187407643157</v>
      </c>
      <c r="W32" s="37">
        <v>0.61196359329460337</v>
      </c>
      <c r="X32" s="37">
        <v>0.4787029546383702</v>
      </c>
      <c r="Y32" s="37">
        <v>0.62317420798008538</v>
      </c>
      <c r="Z32" s="37">
        <v>0.75741130035049509</v>
      </c>
      <c r="AA32" s="37">
        <v>0.41856272951731571</v>
      </c>
      <c r="AB32" s="37">
        <v>0.5252436604855838</v>
      </c>
      <c r="AM32" s="48">
        <f t="shared" si="5"/>
        <v>0.56000000000000016</v>
      </c>
      <c r="AN32" s="37">
        <v>0</v>
      </c>
      <c r="AO32" s="37">
        <v>0</v>
      </c>
      <c r="AP32" s="37">
        <v>108</v>
      </c>
      <c r="AQ32" s="37">
        <v>149</v>
      </c>
      <c r="AR32" s="49">
        <f t="shared" si="1"/>
        <v>0</v>
      </c>
      <c r="AS32" s="49">
        <f t="shared" si="2"/>
        <v>0</v>
      </c>
      <c r="AT32" s="49">
        <f t="shared" si="3"/>
        <v>0.10887096774193548</v>
      </c>
      <c r="AU32" s="49">
        <f t="shared" si="4"/>
        <v>0.15020161290322581</v>
      </c>
      <c r="AV32" s="49"/>
    </row>
    <row r="33" spans="2:48" ht="13.5" customHeight="1" x14ac:dyDescent="0.3">
      <c r="B33" s="43" t="s">
        <v>99</v>
      </c>
      <c r="C33" s="155" t="str">
        <f>C26</f>
        <v>0.69 (0.5 - 0.96)</v>
      </c>
      <c r="D33" s="156"/>
      <c r="E33" s="156"/>
      <c r="F33" s="156"/>
      <c r="G33" s="156"/>
      <c r="I33" s="43" t="s">
        <v>99</v>
      </c>
      <c r="J33" s="56"/>
      <c r="K33" s="155" t="str">
        <f>C27</f>
        <v>0.53 (0.39 - 0.74)</v>
      </c>
      <c r="L33" s="156"/>
      <c r="M33" s="156"/>
      <c r="N33" s="156"/>
      <c r="P33" s="166">
        <f>IF(COUNTA(X14:X399991)&gt;0,K10-COUNT(X14:X49998),"")</f>
        <v>0</v>
      </c>
      <c r="Q33" s="166"/>
      <c r="U33" s="37">
        <v>0.72266022096281624</v>
      </c>
      <c r="V33" s="37">
        <v>0.56507584041493009</v>
      </c>
      <c r="W33" s="37">
        <v>0.97565722778951514</v>
      </c>
      <c r="X33" s="37">
        <v>0.64883415746663975</v>
      </c>
      <c r="Y33" s="37">
        <v>0.68320143962626467</v>
      </c>
      <c r="Z33" s="37">
        <v>0.74652856969200265</v>
      </c>
      <c r="AA33" s="37">
        <v>0.44952495693784822</v>
      </c>
      <c r="AB33" s="37">
        <v>0.46356300238468195</v>
      </c>
      <c r="AM33" s="48">
        <f t="shared" si="5"/>
        <v>0.58000000000000018</v>
      </c>
      <c r="AN33" s="37">
        <v>0</v>
      </c>
      <c r="AO33" s="37">
        <v>0</v>
      </c>
      <c r="AP33" s="37">
        <v>54</v>
      </c>
      <c r="AQ33" s="37">
        <v>109</v>
      </c>
      <c r="AR33" s="49">
        <f t="shared" si="1"/>
        <v>0</v>
      </c>
      <c r="AS33" s="49">
        <f t="shared" si="2"/>
        <v>0</v>
      </c>
      <c r="AT33" s="49">
        <f t="shared" si="3"/>
        <v>5.4435483870967742E-2</v>
      </c>
      <c r="AU33" s="49">
        <f t="shared" si="4"/>
        <v>0.10987903225806452</v>
      </c>
      <c r="AV33" s="49"/>
    </row>
    <row r="34" spans="2:48" ht="13" x14ac:dyDescent="0.3">
      <c r="B34" s="43" t="s">
        <v>100</v>
      </c>
      <c r="C34" s="157" t="str">
        <f>IF(COUNTA(U14:U399991)&gt;0,CONCATENATE(ROUND(PERCENTILE(U14:U50008,0.5),2)," (",ROUND(PERCENTILE(U14:U50008,0.025),2)," - ",ROUND(PERCENTILE(U14:U50008,0.975),2),")"),"")</f>
        <v>0.69 (0.59 - 0.8)</v>
      </c>
      <c r="D34" s="157"/>
      <c r="E34" s="157"/>
      <c r="F34" s="157"/>
      <c r="G34" s="157"/>
      <c r="I34" s="43" t="s">
        <v>100</v>
      </c>
      <c r="J34" s="56"/>
      <c r="K34" s="157" t="str">
        <f>IF(COUNTA(V14:V399991)&gt;0,CONCATENATE(ROUND(PERCENTILE(V14:V50008,0.5),2)," (",ROUND(PERCENTILE(V14:V50008,0.025),2)," - ",ROUND(PERCENTILE(V14:V50008,0.975),2),")"),"")</f>
        <v>0.52 (0.39 - 0.69)</v>
      </c>
      <c r="L34" s="157"/>
      <c r="M34" s="157"/>
      <c r="N34" s="157"/>
      <c r="P34" s="167"/>
      <c r="Q34" s="167"/>
      <c r="S34" s="55"/>
      <c r="T34" s="55"/>
      <c r="U34" s="37">
        <v>0.64583617044996688</v>
      </c>
      <c r="V34" s="37">
        <v>0.44617862980103978</v>
      </c>
      <c r="W34" s="37">
        <v>0.54299430266117366</v>
      </c>
      <c r="X34" s="37">
        <v>0.35587882194378606</v>
      </c>
      <c r="Y34" s="37">
        <v>0.68480163143218897</v>
      </c>
      <c r="Z34" s="37">
        <v>0.74240853306741128</v>
      </c>
      <c r="AA34" s="37">
        <v>0.47092860785714191</v>
      </c>
      <c r="AB34" s="37">
        <v>0.61022291940749374</v>
      </c>
      <c r="AM34" s="48">
        <f t="shared" si="5"/>
        <v>0.6000000000000002</v>
      </c>
      <c r="AN34" s="37">
        <v>0</v>
      </c>
      <c r="AO34" s="37">
        <v>0</v>
      </c>
      <c r="AP34" s="37">
        <v>24</v>
      </c>
      <c r="AQ34" s="37">
        <v>57</v>
      </c>
      <c r="AR34" s="49">
        <f t="shared" si="1"/>
        <v>0</v>
      </c>
      <c r="AS34" s="49">
        <f t="shared" si="2"/>
        <v>0</v>
      </c>
      <c r="AT34" s="49">
        <f t="shared" si="3"/>
        <v>2.4193548387096774E-2</v>
      </c>
      <c r="AU34" s="49">
        <f t="shared" si="4"/>
        <v>5.7459677419354836E-2</v>
      </c>
      <c r="AV34" s="49"/>
    </row>
    <row r="35" spans="2:48" ht="12.75" customHeight="1" x14ac:dyDescent="0.3">
      <c r="B35" s="54" t="s">
        <v>76</v>
      </c>
      <c r="C35" s="158" t="str">
        <f>IF(COUNTA(W14:W399991)&gt;0,CONCATENATE(ROUND(PERCENTILE(W14:W50009,0.5),2)," (",ROUND(PERCENTILE(W14:W50009,0.025),2)," - ",ROUND(PERCENTILE(W14:W50009,0.975),2),")"),"")</f>
        <v>0.68 (0.48 - 0.96)</v>
      </c>
      <c r="D35" s="158"/>
      <c r="E35" s="158"/>
      <c r="F35" s="158"/>
      <c r="G35" s="158"/>
      <c r="I35" s="54" t="s">
        <v>76</v>
      </c>
      <c r="J35" s="53"/>
      <c r="K35" s="158" t="str">
        <f>IF(COUNTA(X14:X399991)&gt;0,CONCATENATE(ROUND(PERCENTILE(X14:X50009,0.5),2)," (",ROUND(PERCENTILE(X14:X50009,0.025),2)," - ",ROUND(PERCENTILE(X14:X50009,0.975),2),")"),"")</f>
        <v>0.52 (0.3 - 0.9)</v>
      </c>
      <c r="L35" s="158"/>
      <c r="M35" s="158"/>
      <c r="N35" s="158"/>
      <c r="O35" s="41"/>
      <c r="P35" s="168"/>
      <c r="Q35" s="168"/>
      <c r="U35" s="37">
        <v>0.74162956485618658</v>
      </c>
      <c r="V35" s="37">
        <v>0.59487121168495372</v>
      </c>
      <c r="W35" s="37">
        <v>0.83626590065675188</v>
      </c>
      <c r="X35" s="37">
        <v>0.58676409971652521</v>
      </c>
      <c r="Y35" s="37">
        <v>0.65368415077408726</v>
      </c>
      <c r="Z35" s="37">
        <v>0.71404342528841924</v>
      </c>
      <c r="AA35" s="37">
        <v>0.51819097290859539</v>
      </c>
      <c r="AB35" s="37">
        <v>0.507443389135387</v>
      </c>
      <c r="AM35" s="48">
        <f t="shared" si="5"/>
        <v>0.62000000000000022</v>
      </c>
      <c r="AN35" s="37">
        <v>20</v>
      </c>
      <c r="AO35" s="37">
        <v>2</v>
      </c>
      <c r="AP35" s="37">
        <v>0</v>
      </c>
      <c r="AQ35" s="37">
        <v>25</v>
      </c>
      <c r="AR35" s="49">
        <f t="shared" si="1"/>
        <v>2.0161290322580645E-2</v>
      </c>
      <c r="AS35" s="49">
        <f t="shared" si="2"/>
        <v>2.0161290322580645E-3</v>
      </c>
      <c r="AT35" s="49">
        <f t="shared" si="3"/>
        <v>0</v>
      </c>
      <c r="AU35" s="49">
        <f t="shared" si="4"/>
        <v>2.5201612903225805E-2</v>
      </c>
      <c r="AV35" s="49"/>
    </row>
    <row r="36" spans="2:48" ht="13" x14ac:dyDescent="0.3">
      <c r="B36" s="43"/>
      <c r="C36" s="43"/>
      <c r="D36" s="52"/>
      <c r="E36" s="52"/>
      <c r="F36" s="52"/>
      <c r="G36" s="52"/>
      <c r="H36" s="52"/>
      <c r="I36" s="52"/>
      <c r="U36" s="37">
        <v>0.65242368851821264</v>
      </c>
      <c r="V36" s="37">
        <v>0.47339105385999114</v>
      </c>
      <c r="W36" s="37">
        <v>0.64296961076751624</v>
      </c>
      <c r="X36" s="37">
        <v>0.705605910179679</v>
      </c>
      <c r="Y36" s="37">
        <v>0.66743050907962398</v>
      </c>
      <c r="Z36" s="37">
        <v>0.66112677188005053</v>
      </c>
      <c r="AA36" s="37">
        <v>0.50902570745094344</v>
      </c>
      <c r="AB36" s="37">
        <v>0.56801839107183782</v>
      </c>
      <c r="AM36" s="48">
        <f t="shared" si="5"/>
        <v>0.64000000000000024</v>
      </c>
      <c r="AN36" s="37">
        <v>68</v>
      </c>
      <c r="AO36" s="37">
        <v>27</v>
      </c>
      <c r="AP36" s="37">
        <v>0</v>
      </c>
      <c r="AQ36" s="37">
        <v>0</v>
      </c>
      <c r="AR36" s="49">
        <f t="shared" ref="AR36:AR54" si="6">AN36/AN$55</f>
        <v>6.8548387096774188E-2</v>
      </c>
      <c r="AS36" s="49">
        <f t="shared" ref="AS36:AS54" si="7">AO36/AO$55</f>
        <v>2.7217741935483871E-2</v>
      </c>
      <c r="AT36" s="49">
        <f t="shared" ref="AT36:AT54" si="8">AP36/AP$55</f>
        <v>0</v>
      </c>
      <c r="AU36" s="49">
        <f t="shared" ref="AU36:AU54" si="9">AQ36/AQ$55</f>
        <v>0</v>
      </c>
      <c r="AV36" s="49"/>
    </row>
    <row r="37" spans="2:48" ht="13" x14ac:dyDescent="0.3">
      <c r="B37" s="43"/>
      <c r="C37" s="43"/>
      <c r="D37" s="52"/>
      <c r="E37" s="52"/>
      <c r="F37" s="52"/>
      <c r="G37" s="52"/>
      <c r="H37" s="52"/>
      <c r="I37" s="52"/>
      <c r="U37" s="37">
        <v>0.69682012678001948</v>
      </c>
      <c r="V37" s="37">
        <v>0.51972841210049947</v>
      </c>
      <c r="W37" s="37">
        <v>0.77971009805151803</v>
      </c>
      <c r="X37" s="37">
        <v>0.45793299647062302</v>
      </c>
      <c r="Y37" s="37">
        <v>0.64832956152795984</v>
      </c>
      <c r="Z37" s="37">
        <v>0.72826653967827948</v>
      </c>
      <c r="AA37" s="37">
        <v>0.48676884744930371</v>
      </c>
      <c r="AB37" s="37">
        <v>0.56105429053117073</v>
      </c>
      <c r="AM37" s="48">
        <f t="shared" ref="AM37:AM53" si="10">AM36+0.02</f>
        <v>0.66000000000000025</v>
      </c>
      <c r="AN37" s="37">
        <v>104</v>
      </c>
      <c r="AO37" s="37">
        <v>67</v>
      </c>
      <c r="AP37" s="37">
        <v>0</v>
      </c>
      <c r="AQ37" s="37">
        <v>0</v>
      </c>
      <c r="AR37" s="49">
        <f t="shared" si="6"/>
        <v>0.10483870967741936</v>
      </c>
      <c r="AS37" s="49">
        <f t="shared" si="7"/>
        <v>6.7540322580645157E-2</v>
      </c>
      <c r="AT37" s="49">
        <f t="shared" si="8"/>
        <v>0</v>
      </c>
      <c r="AU37" s="49">
        <f t="shared" si="9"/>
        <v>0</v>
      </c>
      <c r="AV37" s="49"/>
    </row>
    <row r="38" spans="2:48" x14ac:dyDescent="0.25">
      <c r="G38" s="51"/>
      <c r="H38" s="36"/>
      <c r="U38" s="37">
        <v>0.72784030972104374</v>
      </c>
      <c r="V38" s="37">
        <v>0.57022254637338909</v>
      </c>
      <c r="W38" s="37">
        <v>0.83050133592415321</v>
      </c>
      <c r="X38" s="37">
        <v>0.41371178299540845</v>
      </c>
      <c r="Y38" s="37">
        <v>0.66221344008743876</v>
      </c>
      <c r="Z38" s="37">
        <v>0.7375237421651174</v>
      </c>
      <c r="AA38" s="37">
        <v>0.52729716809156224</v>
      </c>
      <c r="AB38" s="37">
        <v>0.54922855298372841</v>
      </c>
      <c r="AM38" s="48">
        <f t="shared" si="10"/>
        <v>0.68000000000000027</v>
      </c>
      <c r="AN38" s="37">
        <v>137</v>
      </c>
      <c r="AO38" s="37">
        <v>130</v>
      </c>
      <c r="AP38" s="37">
        <v>0</v>
      </c>
      <c r="AQ38" s="37">
        <v>0</v>
      </c>
      <c r="AR38" s="49">
        <f t="shared" si="6"/>
        <v>0.13810483870967741</v>
      </c>
      <c r="AS38" s="49">
        <f t="shared" si="7"/>
        <v>0.13104838709677419</v>
      </c>
      <c r="AT38" s="49">
        <f t="shared" si="8"/>
        <v>0</v>
      </c>
      <c r="AU38" s="49">
        <f t="shared" si="9"/>
        <v>0</v>
      </c>
      <c r="AV38" s="49"/>
    </row>
    <row r="39" spans="2:48" x14ac:dyDescent="0.25">
      <c r="U39" s="37">
        <v>0.68171618123908506</v>
      </c>
      <c r="V39" s="37">
        <v>0.49638440078911739</v>
      </c>
      <c r="W39" s="37">
        <v>0.72840902462015666</v>
      </c>
      <c r="X39" s="37">
        <v>0.70191466235671585</v>
      </c>
      <c r="Y39" s="37">
        <v>0.64370104578549669</v>
      </c>
      <c r="Z39" s="37">
        <v>0.72080237499833855</v>
      </c>
      <c r="AA39" s="37">
        <v>0.44749195327466917</v>
      </c>
      <c r="AB39" s="37">
        <v>0.53834804219815013</v>
      </c>
      <c r="AM39" s="48">
        <f t="shared" si="10"/>
        <v>0.70000000000000029</v>
      </c>
      <c r="AN39" s="37">
        <v>185</v>
      </c>
      <c r="AO39" s="37">
        <v>164</v>
      </c>
      <c r="AP39" s="37">
        <v>0</v>
      </c>
      <c r="AQ39" s="37">
        <v>0</v>
      </c>
      <c r="AR39" s="49">
        <f t="shared" si="6"/>
        <v>0.18649193548387097</v>
      </c>
      <c r="AS39" s="49">
        <f t="shared" si="7"/>
        <v>0.16532258064516128</v>
      </c>
      <c r="AT39" s="49">
        <f t="shared" si="8"/>
        <v>0</v>
      </c>
      <c r="AU39" s="49">
        <f t="shared" si="9"/>
        <v>0</v>
      </c>
      <c r="AV39" s="49"/>
    </row>
    <row r="40" spans="2:48" x14ac:dyDescent="0.25">
      <c r="U40" s="37">
        <v>0.72429926284381574</v>
      </c>
      <c r="V40" s="37">
        <v>0.57629369774365213</v>
      </c>
      <c r="W40" s="37">
        <v>0.64030957800430666</v>
      </c>
      <c r="X40" s="37">
        <v>0.53844440218304512</v>
      </c>
      <c r="Y40" s="37">
        <v>0.69126371364529249</v>
      </c>
      <c r="Z40" s="37">
        <v>0.71364221852840504</v>
      </c>
      <c r="AA40" s="37">
        <v>0.51428338677212004</v>
      </c>
      <c r="AB40" s="37">
        <v>0.49131433766531873</v>
      </c>
      <c r="AM40" s="48">
        <f t="shared" si="10"/>
        <v>0.72000000000000031</v>
      </c>
      <c r="AN40" s="37">
        <v>178</v>
      </c>
      <c r="AO40" s="37">
        <v>174</v>
      </c>
      <c r="AP40" s="37">
        <v>0</v>
      </c>
      <c r="AQ40" s="37">
        <v>0</v>
      </c>
      <c r="AR40" s="49">
        <f t="shared" si="6"/>
        <v>0.17943548387096775</v>
      </c>
      <c r="AS40" s="49">
        <f t="shared" si="7"/>
        <v>0.17540322580645162</v>
      </c>
      <c r="AT40" s="49">
        <f t="shared" si="8"/>
        <v>0</v>
      </c>
      <c r="AU40" s="49">
        <f t="shared" si="9"/>
        <v>0</v>
      </c>
      <c r="AV40" s="49"/>
    </row>
    <row r="41" spans="2:48" x14ac:dyDescent="0.25">
      <c r="U41" s="37">
        <v>0.69678706194765194</v>
      </c>
      <c r="V41" s="37">
        <v>0.52916363896536434</v>
      </c>
      <c r="W41" s="37">
        <v>0.56813755245607833</v>
      </c>
      <c r="X41" s="37">
        <v>0.7065486168798214</v>
      </c>
      <c r="Y41" s="37">
        <v>0.70094663057068485</v>
      </c>
      <c r="Z41" s="37">
        <v>0.74519268854216547</v>
      </c>
      <c r="AA41" s="37">
        <v>0.45194174602576859</v>
      </c>
      <c r="AB41" s="37">
        <v>0.48421711517043231</v>
      </c>
      <c r="AM41" s="48">
        <f t="shared" si="10"/>
        <v>0.74000000000000032</v>
      </c>
      <c r="AN41" s="37">
        <v>133</v>
      </c>
      <c r="AO41" s="37">
        <v>171</v>
      </c>
      <c r="AP41" s="37">
        <v>0</v>
      </c>
      <c r="AQ41" s="37">
        <v>0</v>
      </c>
      <c r="AR41" s="49">
        <f t="shared" si="6"/>
        <v>0.13407258064516128</v>
      </c>
      <c r="AS41" s="49">
        <f t="shared" si="7"/>
        <v>0.17237903225806453</v>
      </c>
      <c r="AT41" s="49">
        <f t="shared" si="8"/>
        <v>0</v>
      </c>
      <c r="AU41" s="49">
        <f t="shared" si="9"/>
        <v>0</v>
      </c>
      <c r="AV41" s="49"/>
    </row>
    <row r="42" spans="2:48" ht="13" x14ac:dyDescent="0.3">
      <c r="T42" s="43"/>
      <c r="U42" s="37">
        <v>0.59608118218084427</v>
      </c>
      <c r="V42" s="37">
        <v>0.40959244777187359</v>
      </c>
      <c r="W42" s="37">
        <v>0.8510834800981012</v>
      </c>
      <c r="X42" s="37">
        <v>0.33403362403743436</v>
      </c>
      <c r="Y42" s="37">
        <v>0.7500807015986658</v>
      </c>
      <c r="Z42" s="37">
        <v>0.66598303047521845</v>
      </c>
      <c r="AA42" s="37">
        <v>0.44475710894962045</v>
      </c>
      <c r="AB42" s="37">
        <v>0.514150388251847</v>
      </c>
      <c r="AM42" s="48">
        <f t="shared" si="10"/>
        <v>0.76000000000000034</v>
      </c>
      <c r="AN42" s="37">
        <v>90</v>
      </c>
      <c r="AO42" s="37">
        <v>129</v>
      </c>
      <c r="AP42" s="37">
        <v>0</v>
      </c>
      <c r="AQ42" s="37">
        <v>0</v>
      </c>
      <c r="AR42" s="49">
        <f t="shared" si="6"/>
        <v>9.0725806451612906E-2</v>
      </c>
      <c r="AS42" s="49">
        <f t="shared" si="7"/>
        <v>0.13004032258064516</v>
      </c>
      <c r="AT42" s="49">
        <f t="shared" si="8"/>
        <v>0</v>
      </c>
      <c r="AU42" s="49">
        <f t="shared" si="9"/>
        <v>0</v>
      </c>
      <c r="AV42" s="49"/>
    </row>
    <row r="43" spans="2:48" ht="13" x14ac:dyDescent="0.3">
      <c r="T43" s="42"/>
      <c r="U43" s="37">
        <v>0.65165441619568631</v>
      </c>
      <c r="V43" s="37">
        <v>0.49869309393538791</v>
      </c>
      <c r="W43" s="37">
        <v>0.52261798439163343</v>
      </c>
      <c r="X43" s="37">
        <v>0.48152801804489193</v>
      </c>
      <c r="Y43" s="37">
        <v>0.7850307017350785</v>
      </c>
      <c r="Z43" s="37">
        <v>0.66291007316603778</v>
      </c>
      <c r="AA43" s="37">
        <v>0.56033532705338407</v>
      </c>
      <c r="AB43" s="37">
        <v>0.50599551211091343</v>
      </c>
      <c r="AM43" s="48">
        <f t="shared" si="10"/>
        <v>0.78000000000000036</v>
      </c>
      <c r="AN43" s="37">
        <v>55</v>
      </c>
      <c r="AO43" s="37">
        <v>84</v>
      </c>
      <c r="AP43" s="37">
        <v>0</v>
      </c>
      <c r="AQ43" s="37">
        <v>0</v>
      </c>
      <c r="AR43" s="49">
        <f t="shared" si="6"/>
        <v>5.5443548387096774E-2</v>
      </c>
      <c r="AS43" s="49">
        <f t="shared" si="7"/>
        <v>8.4677419354838704E-2</v>
      </c>
      <c r="AT43" s="49">
        <f t="shared" si="8"/>
        <v>0</v>
      </c>
      <c r="AU43" s="49">
        <f t="shared" si="9"/>
        <v>0</v>
      </c>
      <c r="AV43" s="49"/>
    </row>
    <row r="44" spans="2:48" ht="13" x14ac:dyDescent="0.3">
      <c r="T44" s="42"/>
      <c r="U44" s="37">
        <v>0.62021000916386393</v>
      </c>
      <c r="V44" s="37">
        <v>0.42072721247090206</v>
      </c>
      <c r="W44" s="37">
        <v>0.49563356058671287</v>
      </c>
      <c r="X44" s="37">
        <v>0.45012765079324674</v>
      </c>
      <c r="Y44" s="37">
        <v>0.71734077218540593</v>
      </c>
      <c r="Z44" s="37">
        <v>0.72457626821194254</v>
      </c>
      <c r="AA44" s="37">
        <v>0.44651771582813199</v>
      </c>
      <c r="AB44" s="37">
        <v>0.57169016334764233</v>
      </c>
      <c r="AM44" s="48">
        <f t="shared" si="10"/>
        <v>0.80000000000000038</v>
      </c>
      <c r="AN44" s="37">
        <v>22</v>
      </c>
      <c r="AO44" s="37">
        <v>33</v>
      </c>
      <c r="AP44" s="37">
        <v>0</v>
      </c>
      <c r="AQ44" s="37">
        <v>0</v>
      </c>
      <c r="AR44" s="49">
        <f t="shared" si="6"/>
        <v>2.2177419354838711E-2</v>
      </c>
      <c r="AS44" s="49">
        <f t="shared" si="7"/>
        <v>3.3266129032258063E-2</v>
      </c>
      <c r="AT44" s="49">
        <f t="shared" si="8"/>
        <v>0</v>
      </c>
      <c r="AU44" s="49">
        <f t="shared" si="9"/>
        <v>0</v>
      </c>
      <c r="AV44" s="49"/>
    </row>
    <row r="45" spans="2:48" x14ac:dyDescent="0.25">
      <c r="T45" s="39"/>
      <c r="U45" s="37">
        <v>0.70924865962893013</v>
      </c>
      <c r="V45" s="37">
        <v>0.5499585105983239</v>
      </c>
      <c r="W45" s="37">
        <v>0.90111575088182871</v>
      </c>
      <c r="X45" s="37">
        <v>0.71173992624979088</v>
      </c>
      <c r="Y45" s="37">
        <v>0.71893430647122447</v>
      </c>
      <c r="Z45" s="37">
        <v>0.75744840852444784</v>
      </c>
      <c r="AA45" s="37">
        <v>0.51148434731848114</v>
      </c>
      <c r="AB45" s="37">
        <v>0.5225529557005818</v>
      </c>
      <c r="AM45" s="48">
        <f t="shared" si="10"/>
        <v>0.8200000000000004</v>
      </c>
      <c r="AN45" s="37">
        <v>0</v>
      </c>
      <c r="AO45" s="37">
        <v>11</v>
      </c>
      <c r="AP45" s="37">
        <v>0</v>
      </c>
      <c r="AQ45" s="37">
        <v>0</v>
      </c>
      <c r="AR45" s="49">
        <f t="shared" si="6"/>
        <v>0</v>
      </c>
      <c r="AS45" s="49">
        <f t="shared" si="7"/>
        <v>1.1088709677419355E-2</v>
      </c>
      <c r="AT45" s="49">
        <f t="shared" si="8"/>
        <v>0</v>
      </c>
      <c r="AU45" s="49">
        <f t="shared" si="9"/>
        <v>0</v>
      </c>
      <c r="AV45" s="49"/>
    </row>
    <row r="46" spans="2:48" x14ac:dyDescent="0.25">
      <c r="T46" s="39"/>
      <c r="U46" s="37">
        <v>0.660139105705986</v>
      </c>
      <c r="V46" s="37">
        <v>0.49107273809311131</v>
      </c>
      <c r="W46" s="37">
        <v>0.65156031615604215</v>
      </c>
      <c r="X46" s="37">
        <v>0.45816434711070947</v>
      </c>
      <c r="Y46" s="37">
        <v>0.72745572561299265</v>
      </c>
      <c r="Z46" s="37">
        <v>0.69591988954128903</v>
      </c>
      <c r="AA46" s="37">
        <v>0.48510949694210431</v>
      </c>
      <c r="AB46" s="37">
        <v>0.50397694878118648</v>
      </c>
      <c r="AM46" s="48">
        <f t="shared" si="10"/>
        <v>0.84000000000000041</v>
      </c>
      <c r="AN46" s="37">
        <v>0</v>
      </c>
      <c r="AO46" s="37">
        <v>0</v>
      </c>
      <c r="AP46" s="37">
        <v>0</v>
      </c>
      <c r="AQ46" s="37">
        <v>0</v>
      </c>
      <c r="AR46" s="49">
        <f t="shared" si="6"/>
        <v>0</v>
      </c>
      <c r="AS46" s="49">
        <f t="shared" si="7"/>
        <v>0</v>
      </c>
      <c r="AT46" s="49">
        <f t="shared" si="8"/>
        <v>0</v>
      </c>
      <c r="AU46" s="49">
        <f t="shared" si="9"/>
        <v>0</v>
      </c>
      <c r="AV46" s="49"/>
    </row>
    <row r="47" spans="2:48" x14ac:dyDescent="0.25">
      <c r="T47" s="39"/>
      <c r="U47" s="37">
        <v>0.71023694588223285</v>
      </c>
      <c r="V47" s="37">
        <v>0.53843252744595815</v>
      </c>
      <c r="W47" s="37">
        <v>0.80582501700749032</v>
      </c>
      <c r="X47" s="37">
        <v>0.60051688237716794</v>
      </c>
      <c r="Y47" s="37">
        <v>0.65351948751289912</v>
      </c>
      <c r="Z47" s="37">
        <v>0.74515482360614826</v>
      </c>
      <c r="AA47" s="37">
        <v>0.44187829740615875</v>
      </c>
      <c r="AB47" s="37">
        <v>0.49902625641872245</v>
      </c>
      <c r="AM47" s="48">
        <f t="shared" si="10"/>
        <v>0.86000000000000043</v>
      </c>
      <c r="AN47" s="37">
        <v>0</v>
      </c>
      <c r="AO47" s="37">
        <v>0</v>
      </c>
      <c r="AP47" s="37">
        <v>0</v>
      </c>
      <c r="AQ47" s="37">
        <v>0</v>
      </c>
      <c r="AR47" s="49">
        <f t="shared" si="6"/>
        <v>0</v>
      </c>
      <c r="AS47" s="49">
        <f t="shared" si="7"/>
        <v>0</v>
      </c>
      <c r="AT47" s="49">
        <f t="shared" si="8"/>
        <v>0</v>
      </c>
      <c r="AU47" s="49">
        <f t="shared" si="9"/>
        <v>0</v>
      </c>
      <c r="AV47" s="49"/>
    </row>
    <row r="48" spans="2:48" x14ac:dyDescent="0.25">
      <c r="U48" s="37">
        <v>0.6286736905988114</v>
      </c>
      <c r="V48" s="37">
        <v>0.4556921752871953</v>
      </c>
      <c r="W48" s="37">
        <v>0.57901254861149698</v>
      </c>
      <c r="X48" s="37">
        <v>0.49055964181537165</v>
      </c>
      <c r="Y48" s="37">
        <v>0.70275760138668053</v>
      </c>
      <c r="Z48" s="37">
        <v>0.6295731300874009</v>
      </c>
      <c r="AA48" s="37">
        <v>0.47114399687394642</v>
      </c>
      <c r="AB48" s="37">
        <v>0.49395428974133287</v>
      </c>
      <c r="AM48" s="48">
        <f t="shared" si="10"/>
        <v>0.88000000000000045</v>
      </c>
      <c r="AN48" s="37">
        <v>0</v>
      </c>
      <c r="AO48" s="37">
        <v>0</v>
      </c>
      <c r="AP48" s="37">
        <v>0</v>
      </c>
      <c r="AQ48" s="37">
        <v>0</v>
      </c>
      <c r="AR48" s="49">
        <f t="shared" si="6"/>
        <v>0</v>
      </c>
      <c r="AS48" s="49">
        <f t="shared" si="7"/>
        <v>0</v>
      </c>
      <c r="AT48" s="49">
        <f t="shared" si="8"/>
        <v>0</v>
      </c>
      <c r="AU48" s="49">
        <f t="shared" si="9"/>
        <v>0</v>
      </c>
      <c r="AV48" s="49"/>
    </row>
    <row r="49" spans="2:48" ht="13" x14ac:dyDescent="0.3">
      <c r="S49" s="50"/>
      <c r="T49" s="50"/>
      <c r="U49" s="37">
        <v>0.68228156248525451</v>
      </c>
      <c r="V49" s="37">
        <v>0.50616300159717265</v>
      </c>
      <c r="W49" s="37">
        <v>0.59644018053289138</v>
      </c>
      <c r="X49" s="37">
        <v>0.75788142435321904</v>
      </c>
      <c r="Y49" s="37">
        <v>0.65589606836165515</v>
      </c>
      <c r="Z49" s="37">
        <v>0.69918868898506581</v>
      </c>
      <c r="AA49" s="37">
        <v>0.44459221403235272</v>
      </c>
      <c r="AB49" s="37">
        <v>0.49933827974973677</v>
      </c>
      <c r="AM49" s="48">
        <f t="shared" si="10"/>
        <v>0.90000000000000047</v>
      </c>
      <c r="AN49" s="37">
        <v>0</v>
      </c>
      <c r="AO49" s="37">
        <v>0</v>
      </c>
      <c r="AP49" s="37">
        <v>0</v>
      </c>
      <c r="AQ49" s="37">
        <v>0</v>
      </c>
      <c r="AR49" s="49">
        <f t="shared" si="6"/>
        <v>0</v>
      </c>
      <c r="AS49" s="49">
        <f t="shared" si="7"/>
        <v>0</v>
      </c>
      <c r="AT49" s="49">
        <f t="shared" si="8"/>
        <v>0</v>
      </c>
      <c r="AU49" s="49">
        <f t="shared" si="9"/>
        <v>0</v>
      </c>
      <c r="AV49" s="49"/>
    </row>
    <row r="50" spans="2:48" x14ac:dyDescent="0.25">
      <c r="U50" s="37">
        <v>0.66582517407537845</v>
      </c>
      <c r="V50" s="37">
        <v>0.49691655265478557</v>
      </c>
      <c r="W50" s="37">
        <v>0.83454468911235202</v>
      </c>
      <c r="X50" s="37">
        <v>0.25942751014164545</v>
      </c>
      <c r="Y50" s="37">
        <v>0.7294361525149019</v>
      </c>
      <c r="Z50" s="37">
        <v>0.70902578172467123</v>
      </c>
      <c r="AA50" s="37">
        <v>0.51022671673901421</v>
      </c>
      <c r="AB50" s="37">
        <v>0.53225348494884306</v>
      </c>
      <c r="AM50" s="48">
        <f t="shared" si="10"/>
        <v>0.92000000000000048</v>
      </c>
      <c r="AN50" s="37">
        <v>0</v>
      </c>
      <c r="AO50" s="37">
        <v>0</v>
      </c>
      <c r="AP50" s="37">
        <v>0</v>
      </c>
      <c r="AQ50" s="37">
        <v>0</v>
      </c>
      <c r="AR50" s="49">
        <f t="shared" si="6"/>
        <v>0</v>
      </c>
      <c r="AS50" s="49">
        <f t="shared" si="7"/>
        <v>0</v>
      </c>
      <c r="AT50" s="49">
        <f t="shared" si="8"/>
        <v>0</v>
      </c>
      <c r="AU50" s="49">
        <f t="shared" si="9"/>
        <v>0</v>
      </c>
      <c r="AV50" s="49"/>
    </row>
    <row r="51" spans="2:48" x14ac:dyDescent="0.25">
      <c r="U51" s="37">
        <v>0.64837047722103769</v>
      </c>
      <c r="V51" s="37">
        <v>0.45350439079329397</v>
      </c>
      <c r="W51" s="37">
        <v>0.52723721550607416</v>
      </c>
      <c r="X51" s="37">
        <v>0.53103426321439806</v>
      </c>
      <c r="Y51" s="37">
        <v>0.69343622067577571</v>
      </c>
      <c r="Z51" s="37">
        <v>0.73901645906710534</v>
      </c>
      <c r="AA51" s="37">
        <v>0.44740245990204464</v>
      </c>
      <c r="AB51" s="37">
        <v>0.56069734303280783</v>
      </c>
      <c r="AM51" s="48">
        <f t="shared" si="10"/>
        <v>0.9400000000000005</v>
      </c>
      <c r="AN51" s="37">
        <v>0</v>
      </c>
      <c r="AO51" s="37">
        <v>0</v>
      </c>
      <c r="AP51" s="37">
        <v>0</v>
      </c>
      <c r="AQ51" s="37">
        <v>0</v>
      </c>
      <c r="AR51" s="49">
        <f t="shared" si="6"/>
        <v>0</v>
      </c>
      <c r="AS51" s="49">
        <f t="shared" si="7"/>
        <v>0</v>
      </c>
      <c r="AT51" s="49">
        <f t="shared" si="8"/>
        <v>0</v>
      </c>
      <c r="AU51" s="49">
        <f t="shared" si="9"/>
        <v>0</v>
      </c>
      <c r="AV51" s="49"/>
    </row>
    <row r="52" spans="2:48" x14ac:dyDescent="0.25">
      <c r="U52" s="37">
        <v>0.79558732142816091</v>
      </c>
      <c r="V52" s="37">
        <v>0.67911943027944999</v>
      </c>
      <c r="W52" s="37">
        <v>0.60306045411801645</v>
      </c>
      <c r="X52" s="37">
        <v>0.78181543472749271</v>
      </c>
      <c r="Y52" s="37">
        <v>0.6225321783139951</v>
      </c>
      <c r="Z52" s="37">
        <v>0.68211381248473812</v>
      </c>
      <c r="AA52" s="37">
        <v>0.5144840852384075</v>
      </c>
      <c r="AB52" s="37">
        <v>0.44267486799044292</v>
      </c>
      <c r="AM52" s="48">
        <f t="shared" si="10"/>
        <v>0.96000000000000052</v>
      </c>
      <c r="AN52" s="37">
        <v>0</v>
      </c>
      <c r="AO52" s="37">
        <v>0</v>
      </c>
      <c r="AP52" s="37">
        <v>0</v>
      </c>
      <c r="AQ52" s="37">
        <v>0</v>
      </c>
      <c r="AR52" s="49">
        <f t="shared" si="6"/>
        <v>0</v>
      </c>
      <c r="AS52" s="49">
        <f t="shared" si="7"/>
        <v>0</v>
      </c>
      <c r="AT52" s="49">
        <f t="shared" si="8"/>
        <v>0</v>
      </c>
      <c r="AU52" s="49">
        <f t="shared" si="9"/>
        <v>0</v>
      </c>
      <c r="AV52" s="49"/>
    </row>
    <row r="53" spans="2:48" x14ac:dyDescent="0.25">
      <c r="U53" s="37">
        <v>0.75723976952254335</v>
      </c>
      <c r="V53" s="37">
        <v>0.62086282712082608</v>
      </c>
      <c r="W53" s="37">
        <v>0.75021841317413052</v>
      </c>
      <c r="X53" s="37">
        <v>0.66652839020665378</v>
      </c>
      <c r="Y53" s="37">
        <v>0.73140622814181577</v>
      </c>
      <c r="Z53" s="37">
        <v>0.79016669159978237</v>
      </c>
      <c r="AA53" s="37">
        <v>0.53666820558017458</v>
      </c>
      <c r="AB53" s="37">
        <v>0.4980056976195627</v>
      </c>
      <c r="AM53" s="48">
        <f t="shared" si="10"/>
        <v>0.98000000000000054</v>
      </c>
      <c r="AN53" s="37">
        <v>0</v>
      </c>
      <c r="AO53" s="37">
        <v>0</v>
      </c>
      <c r="AP53" s="37">
        <v>0</v>
      </c>
      <c r="AQ53" s="37">
        <v>0</v>
      </c>
      <c r="AR53" s="49">
        <f t="shared" si="6"/>
        <v>0</v>
      </c>
      <c r="AS53" s="49">
        <f t="shared" si="7"/>
        <v>0</v>
      </c>
      <c r="AT53" s="49">
        <f t="shared" si="8"/>
        <v>0</v>
      </c>
      <c r="AU53" s="49">
        <f t="shared" si="9"/>
        <v>0</v>
      </c>
      <c r="AV53" s="49"/>
    </row>
    <row r="54" spans="2:48" x14ac:dyDescent="0.25">
      <c r="U54" s="37">
        <v>0.75665706189915583</v>
      </c>
      <c r="V54" s="37">
        <v>0.60887760885586895</v>
      </c>
      <c r="W54" s="37">
        <v>0.75265820883417089</v>
      </c>
      <c r="X54" s="37">
        <v>0.66754441405098797</v>
      </c>
      <c r="Y54" s="37">
        <v>0.6964287193267138</v>
      </c>
      <c r="Z54" s="37">
        <v>0.81333345402104751</v>
      </c>
      <c r="AA54" s="37">
        <v>0.5749401375518961</v>
      </c>
      <c r="AB54" s="37">
        <v>0.58809654427669633</v>
      </c>
      <c r="AM54" s="48">
        <v>1</v>
      </c>
      <c r="AN54" s="37">
        <v>0</v>
      </c>
      <c r="AO54" s="37">
        <v>0</v>
      </c>
      <c r="AP54" s="37">
        <v>0</v>
      </c>
      <c r="AQ54" s="37">
        <v>0</v>
      </c>
      <c r="AR54" s="49">
        <f t="shared" si="6"/>
        <v>0</v>
      </c>
      <c r="AS54" s="49">
        <f t="shared" si="7"/>
        <v>0</v>
      </c>
      <c r="AT54" s="49">
        <f t="shared" si="8"/>
        <v>0</v>
      </c>
      <c r="AU54" s="49">
        <f t="shared" si="9"/>
        <v>0</v>
      </c>
      <c r="AV54" s="49"/>
    </row>
    <row r="55" spans="2:48" x14ac:dyDescent="0.25">
      <c r="U55" s="37">
        <v>0.69869410420203093</v>
      </c>
      <c r="V55" s="37">
        <v>0.52471916686485232</v>
      </c>
      <c r="W55" s="37">
        <v>0.89952299578793959</v>
      </c>
      <c r="X55" s="37">
        <v>0.58080345755462048</v>
      </c>
      <c r="Y55" s="37">
        <v>0.70536036632024879</v>
      </c>
      <c r="Z55" s="37">
        <v>0.78322540980449251</v>
      </c>
      <c r="AA55" s="37">
        <v>0.48193167942063286</v>
      </c>
      <c r="AB55" s="37">
        <v>0.54387400368638439</v>
      </c>
      <c r="AM55" s="48"/>
      <c r="AN55" s="37">
        <f>SUM(AN4:AN54)</f>
        <v>992</v>
      </c>
      <c r="AO55" s="37">
        <f>SUM(AO4:AO54)</f>
        <v>992</v>
      </c>
      <c r="AP55" s="37">
        <f>SUM(AP4:AP54)</f>
        <v>992</v>
      </c>
      <c r="AQ55" s="37">
        <f>SUM(AQ4:AQ54)</f>
        <v>992</v>
      </c>
      <c r="AR55" s="37"/>
      <c r="AS55" s="37"/>
      <c r="AT55" s="37"/>
      <c r="AU55" s="37"/>
      <c r="AV55" s="37"/>
    </row>
    <row r="56" spans="2:48" x14ac:dyDescent="0.25">
      <c r="U56" s="37">
        <v>0.69758920225848475</v>
      </c>
      <c r="V56" s="37">
        <v>0.527301546862048</v>
      </c>
      <c r="W56" s="37">
        <v>0.65703280074973103</v>
      </c>
      <c r="X56" s="37">
        <v>0.42819576742285914</v>
      </c>
      <c r="Y56" s="37">
        <v>0.65779790681745587</v>
      </c>
      <c r="Z56" s="37">
        <v>0.71231979882221164</v>
      </c>
      <c r="AA56" s="37">
        <v>0.49927880885745851</v>
      </c>
      <c r="AB56" s="37">
        <v>0.54680270595609204</v>
      </c>
    </row>
    <row r="57" spans="2:48" x14ac:dyDescent="0.25">
      <c r="U57" s="37">
        <v>0.779711774502166</v>
      </c>
      <c r="V57" s="37">
        <v>0.637167612854597</v>
      </c>
      <c r="W57" s="37">
        <v>0.67180546489708293</v>
      </c>
      <c r="X57" s="37">
        <v>0.64485990082023947</v>
      </c>
      <c r="Y57" s="37">
        <v>0.6301322004431883</v>
      </c>
      <c r="Z57" s="37">
        <v>0.78412712775171534</v>
      </c>
      <c r="AA57" s="37">
        <v>0.5478416166465786</v>
      </c>
      <c r="AB57" s="37">
        <v>0.57058476574590844</v>
      </c>
    </row>
    <row r="58" spans="2:48" x14ac:dyDescent="0.25">
      <c r="U58" s="37">
        <v>0.64920542280686133</v>
      </c>
      <c r="V58" s="37">
        <v>0.46526136490987652</v>
      </c>
      <c r="W58" s="37">
        <v>0.56237577735884514</v>
      </c>
      <c r="X58" s="37">
        <v>0.55132294874383792</v>
      </c>
      <c r="Y58" s="37">
        <v>0.65681693499958915</v>
      </c>
      <c r="Z58" s="37">
        <v>0.66232918162093479</v>
      </c>
      <c r="AA58" s="37">
        <v>0.46902561011585453</v>
      </c>
      <c r="AB58" s="37">
        <v>0.54211715856562093</v>
      </c>
    </row>
    <row r="59" spans="2:48" x14ac:dyDescent="0.25">
      <c r="U59" s="37">
        <v>0.73802352008066963</v>
      </c>
      <c r="V59" s="37">
        <v>0.58903419054700823</v>
      </c>
      <c r="W59" s="37">
        <v>0.77444361332381073</v>
      </c>
      <c r="X59" s="37">
        <v>0.57806068211681338</v>
      </c>
      <c r="Y59" s="37">
        <v>0.67532051359962364</v>
      </c>
      <c r="Z59" s="37">
        <v>0.73858326292760557</v>
      </c>
      <c r="AA59" s="37">
        <v>0.49764574963704505</v>
      </c>
      <c r="AB59" s="37">
        <v>0.4927576248601282</v>
      </c>
    </row>
    <row r="60" spans="2:48" x14ac:dyDescent="0.25">
      <c r="J60" s="47"/>
      <c r="U60" s="37">
        <v>0.70597429382976995</v>
      </c>
      <c r="V60" s="37">
        <v>0.54556822922627246</v>
      </c>
      <c r="W60" s="37">
        <v>0.89633787958931777</v>
      </c>
      <c r="X60" s="37">
        <v>0.44770402256615677</v>
      </c>
      <c r="Y60" s="37">
        <v>0.70457810487491546</v>
      </c>
      <c r="Z60" s="37">
        <v>0.73919884866318719</v>
      </c>
      <c r="AA60" s="37">
        <v>0.54058667323211507</v>
      </c>
      <c r="AB60" s="37">
        <v>0.5543862377337172</v>
      </c>
    </row>
    <row r="61" spans="2:48" x14ac:dyDescent="0.25">
      <c r="J61" s="47"/>
      <c r="U61" s="37">
        <v>0.73322081781810766</v>
      </c>
      <c r="V61" s="37">
        <v>0.59531149965236996</v>
      </c>
      <c r="W61" s="37">
        <v>0.87412162746510258</v>
      </c>
      <c r="X61" s="37">
        <v>0.59855518466984059</v>
      </c>
      <c r="Y61" s="37">
        <v>0.69584919321086547</v>
      </c>
      <c r="Z61" s="37">
        <v>0.69175683480300088</v>
      </c>
      <c r="AA61" s="37">
        <v>0.51521447672528919</v>
      </c>
      <c r="AB61" s="37">
        <v>0.45882402972631192</v>
      </c>
    </row>
    <row r="62" spans="2:48" ht="13" x14ac:dyDescent="0.3">
      <c r="B62" s="45" t="s">
        <v>55</v>
      </c>
      <c r="C62" s="45"/>
      <c r="D62" s="45"/>
      <c r="E62" s="45"/>
      <c r="F62" s="45"/>
      <c r="G62" s="45"/>
      <c r="H62" s="46"/>
      <c r="I62" s="45"/>
      <c r="J62" s="45"/>
      <c r="K62" s="45"/>
      <c r="L62" s="45"/>
      <c r="M62" s="45"/>
      <c r="N62" s="45"/>
      <c r="O62" s="45"/>
      <c r="P62" s="45"/>
      <c r="Q62" s="45"/>
      <c r="R62" s="45"/>
      <c r="U62" s="37">
        <v>0.76304744315755246</v>
      </c>
      <c r="V62" s="37">
        <v>0.62651452834791055</v>
      </c>
      <c r="W62" s="37">
        <v>0.69877991573472675</v>
      </c>
      <c r="X62" s="37">
        <v>0.69402418315716685</v>
      </c>
      <c r="Y62" s="37">
        <v>0.63164170510457274</v>
      </c>
      <c r="Z62" s="37">
        <v>0.69991196243657139</v>
      </c>
      <c r="AA62" s="37">
        <v>0.54545407109923416</v>
      </c>
      <c r="AB62" s="37">
        <v>0.5144743162794293</v>
      </c>
    </row>
    <row r="63" spans="2:48" ht="13" x14ac:dyDescent="0.3">
      <c r="B63" s="44"/>
      <c r="C63" s="44"/>
      <c r="D63" s="44"/>
      <c r="E63" s="44"/>
      <c r="F63" s="44"/>
      <c r="H63" s="44"/>
      <c r="I63" s="44"/>
      <c r="J63" s="44"/>
      <c r="K63" s="44"/>
      <c r="L63" s="44"/>
      <c r="M63" s="44"/>
      <c r="N63" s="44"/>
      <c r="O63" s="44"/>
      <c r="P63" s="44"/>
      <c r="Q63" s="44"/>
      <c r="R63" s="44"/>
      <c r="U63" s="37">
        <v>0.67387287906925686</v>
      </c>
      <c r="V63" s="37">
        <v>0.48735769318712946</v>
      </c>
      <c r="W63" s="37">
        <v>0.75612441358204674</v>
      </c>
      <c r="X63" s="37">
        <v>0.24431430829380246</v>
      </c>
      <c r="Y63" s="37">
        <v>0.72236350155297935</v>
      </c>
      <c r="Z63" s="37">
        <v>0.79447407821375615</v>
      </c>
      <c r="AA63" s="37">
        <v>0.46775879243878138</v>
      </c>
      <c r="AB63" s="37">
        <v>0.56294000082305995</v>
      </c>
    </row>
    <row r="64" spans="2:48" ht="13" x14ac:dyDescent="0.3">
      <c r="B64" s="42"/>
      <c r="C64" s="42"/>
      <c r="D64" s="42"/>
      <c r="E64" s="42"/>
      <c r="F64" s="42"/>
      <c r="H64" s="42"/>
      <c r="I64" s="42"/>
      <c r="J64" s="42"/>
      <c r="K64" s="42"/>
      <c r="L64" s="42"/>
      <c r="M64" s="42"/>
      <c r="N64" s="42"/>
      <c r="O64" s="42"/>
      <c r="P64" s="42"/>
      <c r="Q64" s="42"/>
      <c r="R64" s="42"/>
      <c r="U64" s="37">
        <v>0.69711759884892799</v>
      </c>
      <c r="V64" s="37">
        <v>0.53485614937893755</v>
      </c>
      <c r="W64" s="37">
        <v>0.65511768770060019</v>
      </c>
      <c r="X64" s="37">
        <v>0.51460010311379445</v>
      </c>
      <c r="Y64" s="37">
        <v>0.67125739842319632</v>
      </c>
      <c r="Z64" s="37">
        <v>0.69155552186430713</v>
      </c>
      <c r="AA64" s="37">
        <v>0.50160690550464537</v>
      </c>
      <c r="AB64" s="37">
        <v>0.51526248037176492</v>
      </c>
    </row>
    <row r="65" spans="2:28" ht="13" x14ac:dyDescent="0.3">
      <c r="B65" s="39"/>
      <c r="C65" s="39"/>
      <c r="D65" s="39"/>
      <c r="E65" s="39"/>
      <c r="F65" s="39"/>
      <c r="H65" s="42"/>
      <c r="I65" s="39"/>
      <c r="J65" s="39"/>
      <c r="K65" s="39"/>
      <c r="L65" s="39"/>
      <c r="M65" s="39"/>
      <c r="N65" s="39"/>
      <c r="O65" s="39"/>
      <c r="P65" s="39"/>
      <c r="Q65" s="39"/>
      <c r="R65" s="39"/>
      <c r="S65" s="43"/>
      <c r="U65" s="37">
        <v>0.80627820519410709</v>
      </c>
      <c r="V65" s="37">
        <v>0.69102454203507713</v>
      </c>
      <c r="W65" s="37">
        <v>0.79186724229407057</v>
      </c>
      <c r="X65" s="37">
        <v>0.7768279742061216</v>
      </c>
      <c r="Y65" s="37">
        <v>0.66918288408075965</v>
      </c>
      <c r="Z65" s="37">
        <v>0.76562787045792602</v>
      </c>
      <c r="AA65" s="37">
        <v>0.53541948202826517</v>
      </c>
      <c r="AB65" s="37">
        <v>0.47275664966244491</v>
      </c>
    </row>
    <row r="66" spans="2:28" ht="13" x14ac:dyDescent="0.3">
      <c r="B66" s="39"/>
      <c r="C66" s="39"/>
      <c r="D66" s="39"/>
      <c r="E66" s="39"/>
      <c r="F66" s="39"/>
      <c r="G66" s="39"/>
      <c r="H66" s="39"/>
      <c r="I66" s="39"/>
      <c r="J66" s="39"/>
      <c r="K66" s="39"/>
      <c r="L66" s="39"/>
      <c r="M66" s="39"/>
      <c r="N66" s="39"/>
      <c r="O66" s="39"/>
      <c r="P66" s="39"/>
      <c r="Q66" s="39"/>
      <c r="R66" s="39"/>
      <c r="S66" s="42"/>
      <c r="U66" s="37">
        <v>0.61564997956743717</v>
      </c>
      <c r="V66" s="37">
        <v>0.40673924011334328</v>
      </c>
      <c r="W66" s="37">
        <v>0.68065777591042897</v>
      </c>
      <c r="X66" s="37">
        <v>0.3355503008354449</v>
      </c>
      <c r="Y66" s="37">
        <v>0.68559718943184689</v>
      </c>
      <c r="Z66" s="37">
        <v>0.71663752087755661</v>
      </c>
      <c r="AA66" s="37">
        <v>0.41698363550367451</v>
      </c>
      <c r="AB66" s="37">
        <v>0.57147533537371487</v>
      </c>
    </row>
    <row r="67" spans="2:28" ht="13" x14ac:dyDescent="0.3">
      <c r="B67" s="39"/>
      <c r="C67" s="39"/>
      <c r="D67" s="39"/>
      <c r="E67" s="39"/>
      <c r="F67" s="39"/>
      <c r="G67" s="39"/>
      <c r="H67" s="39"/>
      <c r="I67" s="39"/>
      <c r="J67" s="39"/>
      <c r="K67" s="39"/>
      <c r="L67" s="39"/>
      <c r="M67" s="39"/>
      <c r="N67" s="39"/>
      <c r="O67" s="39"/>
      <c r="P67" s="39"/>
      <c r="Q67" s="39"/>
      <c r="R67" s="39"/>
      <c r="S67" s="42"/>
      <c r="U67" s="37">
        <v>0.64348456360066264</v>
      </c>
      <c r="V67" s="37">
        <v>0.4742104513478923</v>
      </c>
      <c r="W67" s="37">
        <v>0.54103610930042412</v>
      </c>
      <c r="X67" s="37">
        <v>0.47556827671657437</v>
      </c>
      <c r="Y67" s="37">
        <v>0.76299769489095259</v>
      </c>
      <c r="Z67" s="37">
        <v>0.69667798721422836</v>
      </c>
      <c r="AA67" s="37">
        <v>0.42332835071578029</v>
      </c>
      <c r="AB67" s="37">
        <v>0.43468948436839494</v>
      </c>
    </row>
    <row r="68" spans="2:28" x14ac:dyDescent="0.25">
      <c r="B68" s="41"/>
      <c r="C68" s="41"/>
      <c r="D68" s="41"/>
      <c r="E68" s="41"/>
      <c r="F68" s="41"/>
      <c r="G68" s="41"/>
      <c r="H68" s="41"/>
      <c r="I68" s="41"/>
      <c r="J68" s="41"/>
      <c r="K68" s="41"/>
      <c r="L68" s="41"/>
      <c r="M68" s="41"/>
      <c r="N68" s="41"/>
      <c r="O68" s="41"/>
      <c r="P68" s="41"/>
      <c r="Q68" s="41"/>
      <c r="R68" s="41"/>
      <c r="S68" s="39"/>
      <c r="U68" s="37">
        <v>0.77584557541399679</v>
      </c>
      <c r="V68" s="37">
        <v>0.65570860546603971</v>
      </c>
      <c r="W68" s="37">
        <v>0.67013008114069073</v>
      </c>
      <c r="X68" s="37">
        <v>0.36832519744799591</v>
      </c>
      <c r="Y68" s="37">
        <v>0.68691842620242949</v>
      </c>
      <c r="Z68" s="37">
        <v>0.70799661436868999</v>
      </c>
      <c r="AA68" s="37">
        <v>0.58491359454020109</v>
      </c>
      <c r="AB68" s="37">
        <v>0.49031015157715746</v>
      </c>
    </row>
    <row r="69" spans="2:28" x14ac:dyDescent="0.25">
      <c r="B69" s="35" t="s">
        <v>101</v>
      </c>
      <c r="C69" s="40"/>
      <c r="D69" s="40"/>
      <c r="E69" s="40"/>
      <c r="F69" s="40"/>
      <c r="G69" s="40"/>
      <c r="H69" s="40"/>
      <c r="I69" s="181"/>
      <c r="J69" s="181"/>
      <c r="K69" s="181"/>
      <c r="L69" s="181"/>
      <c r="M69" s="181"/>
      <c r="N69" s="181"/>
      <c r="S69" s="39"/>
      <c r="U69" s="37">
        <v>0.77316287131032513</v>
      </c>
      <c r="V69" s="37">
        <v>0.6355816510029233</v>
      </c>
      <c r="W69" s="37">
        <v>0.83968657329199448</v>
      </c>
      <c r="X69" s="37">
        <v>0.63336924814553941</v>
      </c>
      <c r="Y69" s="37">
        <v>0.62202980321222967</v>
      </c>
      <c r="Z69" s="37">
        <v>0.72552580828386937</v>
      </c>
      <c r="AA69" s="37">
        <v>0.55181273625259619</v>
      </c>
      <c r="AB69" s="37">
        <v>0.54004018830118528</v>
      </c>
    </row>
    <row r="70" spans="2:28" x14ac:dyDescent="0.25">
      <c r="I70" s="181"/>
      <c r="J70" s="181"/>
      <c r="K70" s="181"/>
      <c r="L70" s="181"/>
      <c r="M70" s="181"/>
      <c r="N70" s="181"/>
      <c r="S70" s="39"/>
      <c r="U70" s="37">
        <v>0.70961287245960569</v>
      </c>
      <c r="V70" s="37">
        <v>0.55071481093214181</v>
      </c>
      <c r="W70" s="37">
        <v>0.7364915959696352</v>
      </c>
      <c r="X70" s="37">
        <v>0.54181408714415069</v>
      </c>
      <c r="Y70" s="37">
        <v>0.66747227243890328</v>
      </c>
      <c r="Z70" s="37">
        <v>0.70237836213420579</v>
      </c>
      <c r="AA70" s="37">
        <v>0.49881261220483331</v>
      </c>
      <c r="AB70" s="37">
        <v>0.50829121354242501</v>
      </c>
    </row>
    <row r="71" spans="2:28" x14ac:dyDescent="0.25">
      <c r="U71" s="37">
        <v>0.71937840282461851</v>
      </c>
      <c r="V71" s="37">
        <v>0.5726078483910555</v>
      </c>
      <c r="W71" s="37">
        <v>0.66827896790070285</v>
      </c>
      <c r="X71" s="37">
        <v>0.98769155457602209</v>
      </c>
      <c r="Y71" s="37">
        <v>0.68882670850450767</v>
      </c>
      <c r="Z71" s="37">
        <v>0.6928264783326451</v>
      </c>
      <c r="AA71" s="37">
        <v>0.55374332371355961</v>
      </c>
      <c r="AB71" s="37">
        <v>0.51871611962317954</v>
      </c>
    </row>
    <row r="72" spans="2:28" x14ac:dyDescent="0.25">
      <c r="U72" s="37">
        <v>0.73555660851980165</v>
      </c>
      <c r="V72" s="37">
        <v>0.58414090043585931</v>
      </c>
      <c r="W72" s="37">
        <v>0.8828517144288911</v>
      </c>
      <c r="X72" s="37">
        <v>0.72464905944827718</v>
      </c>
      <c r="Y72" s="37">
        <v>0.70680261583837511</v>
      </c>
      <c r="Z72" s="37">
        <v>0.77827488866702266</v>
      </c>
      <c r="AA72" s="37">
        <v>0.43533889091503603</v>
      </c>
      <c r="AB72" s="37">
        <v>0.43763168624213566</v>
      </c>
    </row>
    <row r="73" spans="2:28" x14ac:dyDescent="0.25">
      <c r="U73" s="37">
        <v>0.62518165708422102</v>
      </c>
      <c r="V73" s="37">
        <v>0.44503081705992192</v>
      </c>
      <c r="W73" s="37">
        <v>0.7773565066800634</v>
      </c>
      <c r="X73" s="37">
        <v>0.31166723189310164</v>
      </c>
      <c r="Y73" s="37">
        <v>0.73732179846934698</v>
      </c>
      <c r="Z73" s="37">
        <v>0.68150521791219909</v>
      </c>
      <c r="AA73" s="37">
        <v>0.45534339400634483</v>
      </c>
      <c r="AB73" s="37">
        <v>0.50434196338407156</v>
      </c>
    </row>
    <row r="74" spans="2:28" x14ac:dyDescent="0.25">
      <c r="U74" s="37">
        <v>0.65866737845006373</v>
      </c>
      <c r="V74" s="37">
        <v>0.48119154741438802</v>
      </c>
      <c r="W74" s="37">
        <v>0.64871754140867033</v>
      </c>
      <c r="X74" s="37">
        <v>0.44017804550148915</v>
      </c>
      <c r="Y74" s="37">
        <v>0.75250291658797908</v>
      </c>
      <c r="Z74" s="37">
        <v>0.75243028267687284</v>
      </c>
      <c r="AA74" s="37">
        <v>0.54853590316630796</v>
      </c>
      <c r="AB74" s="37">
        <v>0.60786786599430631</v>
      </c>
    </row>
    <row r="75" spans="2:28" x14ac:dyDescent="0.25">
      <c r="U75" s="37">
        <v>0.64595839667937038</v>
      </c>
      <c r="V75" s="37">
        <v>0.47431782228333053</v>
      </c>
      <c r="W75" s="37">
        <v>0.65977167765063149</v>
      </c>
      <c r="X75" s="37">
        <v>0.31229224007969147</v>
      </c>
      <c r="Y75" s="37">
        <v>0.70630389259193294</v>
      </c>
      <c r="Z75" s="37">
        <v>0.65849717554700005</v>
      </c>
      <c r="AA75" s="37">
        <v>0.48929491119261936</v>
      </c>
      <c r="AB75" s="37">
        <v>0.51289399089413457</v>
      </c>
    </row>
    <row r="76" spans="2:28" x14ac:dyDescent="0.25">
      <c r="U76" s="37">
        <v>0.74907424601601769</v>
      </c>
      <c r="V76" s="37">
        <v>0.60096272684390573</v>
      </c>
      <c r="W76" s="37">
        <v>0.62721018800652395</v>
      </c>
      <c r="X76" s="37">
        <v>0.59997453461458583</v>
      </c>
      <c r="Y76" s="37">
        <v>0.66494687084286319</v>
      </c>
      <c r="Z76" s="37">
        <v>0.75479184921005338</v>
      </c>
      <c r="AA76" s="37">
        <v>0.51976141245510088</v>
      </c>
      <c r="AB76" s="37">
        <v>0.52355316659573525</v>
      </c>
    </row>
    <row r="77" spans="2:28" x14ac:dyDescent="0.25">
      <c r="U77" s="37">
        <v>0.81017325846673427</v>
      </c>
      <c r="V77" s="37">
        <v>0.69058581824297816</v>
      </c>
      <c r="W77" s="37">
        <v>1.0929424165610822</v>
      </c>
      <c r="X77" s="37">
        <v>0.90466859786303566</v>
      </c>
      <c r="Y77" s="37">
        <v>0.60863774792430758</v>
      </c>
      <c r="Z77" s="37">
        <v>0.7373670338087337</v>
      </c>
      <c r="AA77" s="37">
        <v>0.55040367403708068</v>
      </c>
      <c r="AB77" s="37">
        <v>0.51493515274182722</v>
      </c>
    </row>
    <row r="78" spans="2:28" x14ac:dyDescent="0.25">
      <c r="U78" s="37">
        <v>0.56185260282801841</v>
      </c>
      <c r="V78" s="37">
        <v>0.36421362203126173</v>
      </c>
      <c r="W78" s="37">
        <v>0.65732239469218467</v>
      </c>
      <c r="X78" s="37">
        <v>0.3940785561356851</v>
      </c>
      <c r="Y78" s="37">
        <v>0.72874365155718812</v>
      </c>
      <c r="Z78" s="37">
        <v>0.63215533914235711</v>
      </c>
      <c r="AA78" s="37">
        <v>0.45156811868557911</v>
      </c>
      <c r="AB78" s="37">
        <v>0.57356171153693292</v>
      </c>
    </row>
    <row r="79" spans="2:28" x14ac:dyDescent="0.25">
      <c r="U79" s="37">
        <v>0.59602538258857274</v>
      </c>
      <c r="V79" s="37">
        <v>0.41402230222576397</v>
      </c>
      <c r="W79" s="37">
        <v>0.56425598188436288</v>
      </c>
      <c r="X79" s="37">
        <v>0.48174037912549295</v>
      </c>
      <c r="Y79" s="37">
        <v>0.76388374650606217</v>
      </c>
      <c r="Z79" s="37">
        <v>0.66183325592455478</v>
      </c>
      <c r="AA79" s="37">
        <v>0.43289651259683321</v>
      </c>
      <c r="AB79" s="37">
        <v>0.4831096428876715</v>
      </c>
    </row>
    <row r="80" spans="2:28" x14ac:dyDescent="0.25">
      <c r="U80" s="37">
        <v>0.72635226669251085</v>
      </c>
      <c r="V80" s="37">
        <v>0.58042578415467871</v>
      </c>
      <c r="W80" s="37">
        <v>0.6483115428575883</v>
      </c>
      <c r="X80" s="37">
        <v>0.52921165041185636</v>
      </c>
      <c r="Y80" s="37">
        <v>0.67501634119532317</v>
      </c>
      <c r="Z80" s="37">
        <v>0.69223443933964413</v>
      </c>
      <c r="AA80" s="37">
        <v>0.52991794011757309</v>
      </c>
      <c r="AB80" s="37">
        <v>0.49930380971557048</v>
      </c>
    </row>
    <row r="81" spans="21:28" x14ac:dyDescent="0.25">
      <c r="U81" s="37">
        <v>0.65330472074630752</v>
      </c>
      <c r="V81" s="37">
        <v>0.49365590711024671</v>
      </c>
      <c r="W81" s="37">
        <v>0.6611531566468215</v>
      </c>
      <c r="X81" s="37">
        <v>0.59226505815379438</v>
      </c>
      <c r="Y81" s="37">
        <v>0.78630000350180651</v>
      </c>
      <c r="Z81" s="37">
        <v>0.69631011079659744</v>
      </c>
      <c r="AA81" s="37">
        <v>0.50593283596290506</v>
      </c>
      <c r="AB81" s="37">
        <v>0.48400181579602836</v>
      </c>
    </row>
    <row r="82" spans="21:28" x14ac:dyDescent="0.25">
      <c r="U82" s="37">
        <v>0.64553764488596155</v>
      </c>
      <c r="V82" s="37">
        <v>0.46451465781516615</v>
      </c>
      <c r="W82" s="37">
        <v>0.65254203224229324</v>
      </c>
      <c r="X82" s="37">
        <v>0.36911076149464034</v>
      </c>
      <c r="Y82" s="37">
        <v>0.74967522668404762</v>
      </c>
      <c r="Z82" s="37">
        <v>0.73626375979855219</v>
      </c>
      <c r="AA82" s="37">
        <v>0.44789767279207443</v>
      </c>
      <c r="AB82" s="37">
        <v>0.50501431218712267</v>
      </c>
    </row>
    <row r="83" spans="21:28" x14ac:dyDescent="0.25">
      <c r="U83" s="37">
        <v>0.69887024770935535</v>
      </c>
      <c r="V83" s="37">
        <v>0.53649283381903012</v>
      </c>
      <c r="W83" s="37">
        <v>0.60530481854552609</v>
      </c>
      <c r="X83" s="37">
        <v>0.51702674649322056</v>
      </c>
      <c r="Y83" s="37">
        <v>0.74414210412527082</v>
      </c>
      <c r="Z83" s="37">
        <v>0.77165733321841401</v>
      </c>
      <c r="AA83" s="37">
        <v>0.5269028712262851</v>
      </c>
      <c r="AB83" s="37">
        <v>0.54312436767291628</v>
      </c>
    </row>
    <row r="84" spans="21:28" x14ac:dyDescent="0.25">
      <c r="U84" s="37">
        <v>0.70769487918886098</v>
      </c>
      <c r="V84" s="37">
        <v>0.53507794732240133</v>
      </c>
      <c r="W84" s="37">
        <v>0.54301299907692002</v>
      </c>
      <c r="X84" s="37">
        <v>0.36843876255838431</v>
      </c>
      <c r="Y84" s="37">
        <v>0.65569142029086347</v>
      </c>
      <c r="Z84" s="37">
        <v>0.74463445349167223</v>
      </c>
      <c r="AA84" s="37">
        <v>0.45517394716385834</v>
      </c>
      <c r="AB84" s="37">
        <v>0.5151906922993098</v>
      </c>
    </row>
    <row r="85" spans="21:28" x14ac:dyDescent="0.25">
      <c r="U85" s="37">
        <v>0.73480500326096665</v>
      </c>
      <c r="V85" s="37">
        <v>0.57834333996396647</v>
      </c>
      <c r="W85" s="37">
        <v>0.65863988630469161</v>
      </c>
      <c r="X85" s="37">
        <v>0.89002028903250652</v>
      </c>
      <c r="Y85" s="37">
        <v>0.65469670150455295</v>
      </c>
      <c r="Z85" s="37">
        <v>0.74281288030470849</v>
      </c>
      <c r="AA85" s="37">
        <v>0.51603786694599008</v>
      </c>
      <c r="AB85" s="37">
        <v>0.53988236794633826</v>
      </c>
    </row>
    <row r="86" spans="21:28" x14ac:dyDescent="0.25">
      <c r="U86" s="37">
        <v>0.68692383192606554</v>
      </c>
      <c r="V86" s="37">
        <v>0.51686778054075511</v>
      </c>
      <c r="W86" s="37">
        <v>0.70198497094056977</v>
      </c>
      <c r="X86" s="37">
        <v>0.43003121345364737</v>
      </c>
      <c r="Y86" s="37">
        <v>0.61823555754951964</v>
      </c>
      <c r="Z86" s="37">
        <v>0.64579208404080379</v>
      </c>
      <c r="AA86" s="37">
        <v>0.49952116563693555</v>
      </c>
      <c r="AB86" s="37">
        <v>0.53836548602529521</v>
      </c>
    </row>
    <row r="87" spans="21:28" x14ac:dyDescent="0.25">
      <c r="U87" s="37">
        <v>0.67689776553630421</v>
      </c>
      <c r="V87" s="37">
        <v>0.51554428534069607</v>
      </c>
      <c r="W87" s="37">
        <v>0.59006843915098595</v>
      </c>
      <c r="X87" s="37">
        <v>0.34134946580336206</v>
      </c>
      <c r="Y87" s="37">
        <v>0.72536049472455522</v>
      </c>
      <c r="Z87" s="37">
        <v>0.69660875899212127</v>
      </c>
      <c r="AA87" s="37">
        <v>0.48611118629592009</v>
      </c>
      <c r="AB87" s="37">
        <v>0.48291279049399938</v>
      </c>
    </row>
    <row r="88" spans="21:28" x14ac:dyDescent="0.25">
      <c r="U88" s="37">
        <v>0.63119112978684322</v>
      </c>
      <c r="V88" s="37">
        <v>0.44989571417467833</v>
      </c>
      <c r="W88" s="37">
        <v>0.5485507686953166</v>
      </c>
      <c r="X88" s="37">
        <v>0.60504033220548692</v>
      </c>
      <c r="Y88" s="37">
        <v>0.75115873402247035</v>
      </c>
      <c r="Z88" s="37">
        <v>0.71009072863198264</v>
      </c>
      <c r="AA88" s="37">
        <v>0.4665680921378646</v>
      </c>
      <c r="AB88" s="37">
        <v>0.52281656360051243</v>
      </c>
    </row>
    <row r="89" spans="21:28" x14ac:dyDescent="0.25">
      <c r="U89" s="37">
        <v>0.7652015556204822</v>
      </c>
      <c r="V89" s="37">
        <v>0.62658398279974481</v>
      </c>
      <c r="W89" s="37">
        <v>0.76208710095930832</v>
      </c>
      <c r="X89" s="37">
        <v>0.5120841179594432</v>
      </c>
      <c r="Y89" s="37">
        <v>0.687107377985826</v>
      </c>
      <c r="Z89" s="37">
        <v>0.78008933982728967</v>
      </c>
      <c r="AA89" s="37">
        <v>0.50762255739084916</v>
      </c>
      <c r="AB89" s="37">
        <v>0.49050720781766494</v>
      </c>
    </row>
    <row r="90" spans="21:28" x14ac:dyDescent="0.25">
      <c r="U90" s="37">
        <v>0.65145197878415717</v>
      </c>
      <c r="V90" s="37">
        <v>0.47004038821163052</v>
      </c>
      <c r="W90" s="37">
        <v>0.67451464737156974</v>
      </c>
      <c r="X90" s="37">
        <v>0.48275329134319434</v>
      </c>
      <c r="Y90" s="37">
        <v>0.75999110198864628</v>
      </c>
      <c r="Z90" s="37">
        <v>0.7606897661629709</v>
      </c>
      <c r="AA90" s="37">
        <v>0.46346606472195306</v>
      </c>
      <c r="AB90" s="37">
        <v>0.52631514655808531</v>
      </c>
    </row>
    <row r="91" spans="21:28" x14ac:dyDescent="0.25">
      <c r="U91" s="37">
        <v>0.68344083630570984</v>
      </c>
      <c r="V91" s="37">
        <v>0.53314770106441101</v>
      </c>
      <c r="W91" s="37">
        <v>0.59335653450055614</v>
      </c>
      <c r="X91" s="37">
        <v>0.38055076257971471</v>
      </c>
      <c r="Y91" s="37">
        <v>0.76178947125833085</v>
      </c>
      <c r="Z91" s="37">
        <v>0.69553001557975358</v>
      </c>
      <c r="AA91" s="37">
        <v>0.49628137852533571</v>
      </c>
      <c r="AB91" s="37">
        <v>0.45323703340243088</v>
      </c>
    </row>
    <row r="92" spans="21:28" x14ac:dyDescent="0.25">
      <c r="U92" s="37">
        <v>0.67724870610876697</v>
      </c>
      <c r="V92" s="37">
        <v>0.51486378262514154</v>
      </c>
      <c r="W92" s="37">
        <v>0.58246016386664623</v>
      </c>
      <c r="X92" s="37">
        <v>0.3847128419278209</v>
      </c>
      <c r="Y92" s="37">
        <v>0.6917104826392062</v>
      </c>
      <c r="Z92" s="37">
        <v>0.669265944696259</v>
      </c>
      <c r="AA92" s="37">
        <v>0.50656215148986716</v>
      </c>
      <c r="AB92" s="37">
        <v>0.50766684659041372</v>
      </c>
    </row>
    <row r="93" spans="21:28" x14ac:dyDescent="0.25">
      <c r="U93" s="37">
        <v>0.71270834691284857</v>
      </c>
      <c r="V93" s="37">
        <v>0.53903591545760188</v>
      </c>
      <c r="W93" s="37">
        <v>0.67617497837307072</v>
      </c>
      <c r="X93" s="37">
        <v>0.73749756421091861</v>
      </c>
      <c r="Y93" s="37">
        <v>0.66960344733222121</v>
      </c>
      <c r="Z93" s="37">
        <v>0.77843474740313834</v>
      </c>
      <c r="AA93" s="37">
        <v>0.53412463045237757</v>
      </c>
      <c r="AB93" s="37">
        <v>0.61431832962314292</v>
      </c>
    </row>
    <row r="94" spans="21:28" x14ac:dyDescent="0.25">
      <c r="U94" s="37">
        <v>0.63107337025039478</v>
      </c>
      <c r="V94" s="37">
        <v>0.44568539761888676</v>
      </c>
      <c r="W94" s="37">
        <v>0.63419738610085474</v>
      </c>
      <c r="X94" s="37">
        <v>0.55615359489580418</v>
      </c>
      <c r="Y94" s="37">
        <v>0.69025527495278272</v>
      </c>
      <c r="Z94" s="37">
        <v>0.66703395379805464</v>
      </c>
      <c r="AA94" s="37">
        <v>0.47049727935174157</v>
      </c>
      <c r="AB94" s="37">
        <v>0.54404015642658587</v>
      </c>
    </row>
    <row r="95" spans="21:28" x14ac:dyDescent="0.25">
      <c r="U95" s="37">
        <v>0.67570551111080179</v>
      </c>
      <c r="V95" s="37">
        <v>0.51122609997652024</v>
      </c>
      <c r="W95" s="37">
        <v>0.67799866453110247</v>
      </c>
      <c r="X95" s="37">
        <v>0.54263209810771118</v>
      </c>
      <c r="Y95" s="37">
        <v>0.68550750975412367</v>
      </c>
      <c r="Z95" s="37">
        <v>0.66862228501188647</v>
      </c>
      <c r="AA95" s="37">
        <v>0.48534338620326428</v>
      </c>
      <c r="AB95" s="37">
        <v>0.49382010429376128</v>
      </c>
    </row>
    <row r="96" spans="21:28" x14ac:dyDescent="0.25">
      <c r="U96" s="37">
        <v>0.7527670066886758</v>
      </c>
      <c r="V96" s="37">
        <v>0.61111323960845121</v>
      </c>
      <c r="W96" s="37">
        <v>0.71458796195727259</v>
      </c>
      <c r="X96" s="37">
        <v>0.78044807201020905</v>
      </c>
      <c r="Y96" s="37">
        <v>0.70036840651164034</v>
      </c>
      <c r="Z96" s="37">
        <v>0.77169361112161916</v>
      </c>
      <c r="AA96" s="37">
        <v>0.532706016535897</v>
      </c>
      <c r="AB96" s="37">
        <v>0.51221029770502746</v>
      </c>
    </row>
    <row r="97" spans="21:28" x14ac:dyDescent="0.25">
      <c r="U97" s="37">
        <v>0.76723191296447257</v>
      </c>
      <c r="V97" s="37">
        <v>0.6387279933951977</v>
      </c>
      <c r="W97" s="37">
        <v>0.98309830232816142</v>
      </c>
      <c r="X97" s="37">
        <v>0.59247664204407191</v>
      </c>
      <c r="Y97" s="37">
        <v>0.6912254178382411</v>
      </c>
      <c r="Z97" s="37">
        <v>0.73385337038331822</v>
      </c>
      <c r="AA97" s="37">
        <v>0.52173480861858756</v>
      </c>
      <c r="AB97" s="37">
        <v>0.46247418337205271</v>
      </c>
    </row>
    <row r="98" spans="21:28" x14ac:dyDescent="0.25">
      <c r="U98" s="37">
        <v>0.66702313812611591</v>
      </c>
      <c r="V98" s="37">
        <v>0.50229350039995591</v>
      </c>
      <c r="W98" s="37">
        <v>0.78878908126974223</v>
      </c>
      <c r="X98" s="37">
        <v>0.8313632732580426</v>
      </c>
      <c r="Y98" s="37">
        <v>0.75268321270129068</v>
      </c>
      <c r="Z98" s="37">
        <v>0.71608829290994491</v>
      </c>
      <c r="AA98" s="37">
        <v>0.49252914426381145</v>
      </c>
      <c r="AB98" s="37">
        <v>0.497499624917358</v>
      </c>
    </row>
    <row r="99" spans="21:28" x14ac:dyDescent="0.25">
      <c r="U99" s="37">
        <v>0.7112002130359294</v>
      </c>
      <c r="V99" s="37">
        <v>0.5652063149110409</v>
      </c>
      <c r="W99" s="37">
        <v>0.53794239700576152</v>
      </c>
      <c r="X99" s="37">
        <v>0.47008925981842542</v>
      </c>
      <c r="Y99" s="37">
        <v>0.75611161531424065</v>
      </c>
      <c r="Z99" s="37">
        <v>0.73505595811423452</v>
      </c>
      <c r="AA99" s="37">
        <v>0.47795850979124344</v>
      </c>
      <c r="AB99" s="37">
        <v>0.43841128423076925</v>
      </c>
    </row>
    <row r="100" spans="21:28" x14ac:dyDescent="0.25">
      <c r="U100" s="37">
        <v>0.73888564515519994</v>
      </c>
      <c r="V100" s="37">
        <v>0.58522640219470379</v>
      </c>
      <c r="W100" s="37">
        <v>0.61388098782892397</v>
      </c>
      <c r="X100" s="37">
        <v>1.0344689665728448</v>
      </c>
      <c r="Y100" s="37">
        <v>0.70803764689703452</v>
      </c>
      <c r="Z100" s="37">
        <v>0.80127380966558492</v>
      </c>
      <c r="AA100" s="37">
        <v>0.53124415435763184</v>
      </c>
      <c r="AB100" s="37">
        <v>0.54784649752428682</v>
      </c>
    </row>
    <row r="101" spans="21:28" x14ac:dyDescent="0.25">
      <c r="U101" s="37">
        <v>0.68516275330437337</v>
      </c>
      <c r="V101" s="37">
        <v>0.51972354133604381</v>
      </c>
      <c r="W101" s="37">
        <v>0.6533333650709835</v>
      </c>
      <c r="X101" s="37">
        <v>0.59600422708994805</v>
      </c>
      <c r="Y101" s="37">
        <v>0.66250813118166418</v>
      </c>
      <c r="Z101" s="37">
        <v>0.66948402154093611</v>
      </c>
      <c r="AA101" s="37">
        <v>0.50498382572764422</v>
      </c>
      <c r="AB101" s="37">
        <v>0.52362228438260139</v>
      </c>
    </row>
    <row r="102" spans="21:28" x14ac:dyDescent="0.25">
      <c r="U102" s="37">
        <v>0.73957326143350077</v>
      </c>
      <c r="V102" s="37">
        <v>0.59544841648186086</v>
      </c>
      <c r="W102" s="37">
        <v>0.92659847910002768</v>
      </c>
      <c r="X102" s="37">
        <v>0.42513828873545029</v>
      </c>
      <c r="Y102" s="37">
        <v>0.67688343889759772</v>
      </c>
      <c r="Z102" s="37">
        <v>0.72038361417611418</v>
      </c>
      <c r="AA102" s="37">
        <v>0.51825257133618874</v>
      </c>
      <c r="AB102" s="37">
        <v>0.49398219630574358</v>
      </c>
    </row>
    <row r="103" spans="21:28" x14ac:dyDescent="0.25">
      <c r="U103" s="37">
        <v>0.72758140333084231</v>
      </c>
      <c r="V103" s="37">
        <v>0.58472550471514273</v>
      </c>
      <c r="W103" s="37">
        <v>0.58327422348086011</v>
      </c>
      <c r="X103" s="37">
        <v>0.59482729098158715</v>
      </c>
      <c r="Y103" s="37">
        <v>0.68054578518316577</v>
      </c>
      <c r="Z103" s="37">
        <v>0.6863022631077097</v>
      </c>
      <c r="AA103" s="37">
        <v>0.57557660455470683</v>
      </c>
      <c r="AB103" s="37">
        <v>0.5293869318098493</v>
      </c>
    </row>
    <row r="104" spans="21:28" x14ac:dyDescent="0.25">
      <c r="U104" s="37">
        <v>0.67493243811272874</v>
      </c>
      <c r="V104" s="37">
        <v>0.51769944357968112</v>
      </c>
      <c r="W104" s="37">
        <v>0.77584617372375997</v>
      </c>
      <c r="X104" s="37">
        <v>0.59778793544081033</v>
      </c>
      <c r="Y104" s="37">
        <v>0.75688834522892101</v>
      </c>
      <c r="Z104" s="37">
        <v>0.70404193206301313</v>
      </c>
      <c r="AA104" s="37">
        <v>0.55185522931314157</v>
      </c>
      <c r="AB104" s="37">
        <v>0.52878388425438527</v>
      </c>
    </row>
    <row r="105" spans="21:28" x14ac:dyDescent="0.25">
      <c r="U105" s="37">
        <v>0.69557820413917915</v>
      </c>
      <c r="V105" s="37">
        <v>0.54846800361031334</v>
      </c>
      <c r="W105" s="37">
        <v>0.69750064765679931</v>
      </c>
      <c r="X105" s="37">
        <v>0.55476807808314021</v>
      </c>
      <c r="Y105" s="37">
        <v>0.68973709641805347</v>
      </c>
      <c r="Z105" s="37">
        <v>0.64098414124677416</v>
      </c>
      <c r="AA105" s="37">
        <v>0.51938805029204282</v>
      </c>
      <c r="AB105" s="37">
        <v>0.46931927951128027</v>
      </c>
    </row>
    <row r="106" spans="21:28" x14ac:dyDescent="0.25">
      <c r="U106" s="37">
        <v>0.69153042987415669</v>
      </c>
      <c r="V106" s="37">
        <v>0.52421481259147684</v>
      </c>
      <c r="W106" s="37">
        <v>0.75271549198380217</v>
      </c>
      <c r="X106" s="37">
        <v>0.40933592126584156</v>
      </c>
      <c r="Y106" s="37">
        <v>0.69920275289546163</v>
      </c>
      <c r="Z106" s="37">
        <v>0.72932976425124363</v>
      </c>
      <c r="AA106" s="37">
        <v>0.44510087983788238</v>
      </c>
      <c r="AB106" s="37">
        <v>0.47231747149915088</v>
      </c>
    </row>
    <row r="107" spans="21:28" x14ac:dyDescent="0.25">
      <c r="U107" s="37">
        <v>0.6592180441535731</v>
      </c>
      <c r="V107" s="37">
        <v>0.48056936130277295</v>
      </c>
      <c r="W107" s="37">
        <v>0.57594507361156</v>
      </c>
      <c r="X107" s="37">
        <v>0.39443367763186266</v>
      </c>
      <c r="Y107" s="37">
        <v>0.78141794157425737</v>
      </c>
      <c r="Z107" s="37">
        <v>0.78777693717047548</v>
      </c>
      <c r="AA107" s="37">
        <v>0.47594215986351818</v>
      </c>
      <c r="AB107" s="37">
        <v>0.53245390994626907</v>
      </c>
    </row>
    <row r="108" spans="21:28" x14ac:dyDescent="0.25">
      <c r="U108" s="37">
        <v>0.65422271923594899</v>
      </c>
      <c r="V108" s="37">
        <v>0.4733269240821279</v>
      </c>
      <c r="W108" s="37">
        <v>0.81185101322508224</v>
      </c>
      <c r="X108" s="37">
        <v>0.62335147465468466</v>
      </c>
      <c r="Y108" s="37">
        <v>0.71049580320804262</v>
      </c>
      <c r="Z108" s="37">
        <v>0.71480929413232352</v>
      </c>
      <c r="AA108" s="37">
        <v>0.49835469500870178</v>
      </c>
      <c r="AB108" s="37">
        <v>0.56489802627996311</v>
      </c>
    </row>
    <row r="109" spans="21:28" x14ac:dyDescent="0.25">
      <c r="U109" s="37">
        <v>0.69846911345987084</v>
      </c>
      <c r="V109" s="37">
        <v>0.55209667078061342</v>
      </c>
      <c r="W109" s="37">
        <v>0.7628241542890507</v>
      </c>
      <c r="X109" s="37">
        <v>0.52784936682925676</v>
      </c>
      <c r="Y109" s="37">
        <v>0.70022647186456743</v>
      </c>
      <c r="Z109" s="37">
        <v>0.65367623689812104</v>
      </c>
      <c r="AA109" s="37">
        <v>0.57239653963822357</v>
      </c>
      <c r="AB109" s="37">
        <v>0.51614304786927967</v>
      </c>
    </row>
    <row r="110" spans="21:28" x14ac:dyDescent="0.25">
      <c r="U110" s="37">
        <v>0.66164774439874119</v>
      </c>
      <c r="V110" s="37">
        <v>0.48573616438948242</v>
      </c>
      <c r="W110" s="37">
        <v>0.56158565880006295</v>
      </c>
      <c r="X110" s="37">
        <v>0.31531525058514087</v>
      </c>
      <c r="Y110" s="37">
        <v>0.73205047902895115</v>
      </c>
      <c r="Z110" s="37">
        <v>0.73191902976790935</v>
      </c>
      <c r="AA110" s="37">
        <v>0.43103957321552588</v>
      </c>
      <c r="AB110" s="37">
        <v>0.47315425846647685</v>
      </c>
    </row>
    <row r="111" spans="21:28" x14ac:dyDescent="0.25">
      <c r="U111" s="37">
        <v>0.70307462375120078</v>
      </c>
      <c r="V111" s="37">
        <v>0.56160956084602842</v>
      </c>
      <c r="W111" s="37">
        <v>0.5332587276468066</v>
      </c>
      <c r="X111" s="37">
        <v>0.62964510798937678</v>
      </c>
      <c r="Y111" s="37">
        <v>0.73282796030201436</v>
      </c>
      <c r="Z111" s="37">
        <v>0.67142973256640703</v>
      </c>
      <c r="AA111" s="37">
        <v>0.51600452851968404</v>
      </c>
      <c r="AB111" s="37">
        <v>0.44893306857718479</v>
      </c>
    </row>
    <row r="112" spans="21:28" x14ac:dyDescent="0.25">
      <c r="U112" s="37">
        <v>0.7469952135083765</v>
      </c>
      <c r="V112" s="37">
        <v>0.60680295840111498</v>
      </c>
      <c r="W112" s="37">
        <v>0.55762531821663275</v>
      </c>
      <c r="X112" s="37">
        <v>0.82218995819109464</v>
      </c>
      <c r="Y112" s="37">
        <v>0.640495059193672</v>
      </c>
      <c r="Z112" s="37">
        <v>0.68250796585372409</v>
      </c>
      <c r="AA112" s="37">
        <v>0.55635406400834531</v>
      </c>
      <c r="AB112" s="37">
        <v>0.52102619035385156</v>
      </c>
    </row>
    <row r="113" spans="21:28" x14ac:dyDescent="0.25">
      <c r="U113" s="37">
        <v>0.74774759660915158</v>
      </c>
      <c r="V113" s="37">
        <v>0.60681761617998231</v>
      </c>
      <c r="W113" s="37">
        <v>0.71403600834568526</v>
      </c>
      <c r="X113" s="37">
        <v>0.42354955924127374</v>
      </c>
      <c r="Y113" s="37">
        <v>0.63041902811057349</v>
      </c>
      <c r="Z113" s="37">
        <v>0.67732023178982015</v>
      </c>
      <c r="AA113" s="37">
        <v>0.57635326683771726</v>
      </c>
      <c r="AB113" s="37">
        <v>0.54420102168418194</v>
      </c>
    </row>
    <row r="114" spans="21:28" x14ac:dyDescent="0.25">
      <c r="U114" s="37">
        <v>0.56725545237999264</v>
      </c>
      <c r="V114" s="37">
        <v>0.37684256884997547</v>
      </c>
      <c r="W114" s="37">
        <v>0.48100063190005915</v>
      </c>
      <c r="X114" s="37">
        <v>0.31655865095974167</v>
      </c>
      <c r="Y114" s="37">
        <v>0.75291331721938903</v>
      </c>
      <c r="Z114" s="37">
        <v>0.63709817404163849</v>
      </c>
      <c r="AA114" s="37">
        <v>0.42428460907822219</v>
      </c>
      <c r="AB114" s="37">
        <v>0.50806905304616945</v>
      </c>
    </row>
    <row r="115" spans="21:28" x14ac:dyDescent="0.25">
      <c r="U115" s="37">
        <v>0.72304329002439116</v>
      </c>
      <c r="V115" s="37">
        <v>0.56845391740951234</v>
      </c>
      <c r="W115" s="37">
        <v>0.46796564223515436</v>
      </c>
      <c r="X115" s="37">
        <v>0.41609644716652366</v>
      </c>
      <c r="Y115" s="37">
        <v>0.71229933043154681</v>
      </c>
      <c r="Z115" s="37">
        <v>0.76458704582879766</v>
      </c>
      <c r="AA115" s="37">
        <v>0.43196326629993914</v>
      </c>
      <c r="AB115" s="37">
        <v>0.4349907188437282</v>
      </c>
    </row>
    <row r="116" spans="21:28" x14ac:dyDescent="0.25">
      <c r="U116" s="37">
        <v>0.66717894364719665</v>
      </c>
      <c r="V116" s="37">
        <v>0.48843479888746039</v>
      </c>
      <c r="W116" s="37">
        <v>0.85251981846329083</v>
      </c>
      <c r="X116" s="37">
        <v>0.55698983552670889</v>
      </c>
      <c r="Y116" s="37">
        <v>0.70519871822891755</v>
      </c>
      <c r="Z116" s="37">
        <v>0.72833167905717378</v>
      </c>
      <c r="AA116" s="37">
        <v>0.41293642209655318</v>
      </c>
      <c r="AB116" s="37">
        <v>0.46564861645388689</v>
      </c>
    </row>
    <row r="117" spans="21:28" x14ac:dyDescent="0.25">
      <c r="U117" s="37">
        <v>0.59994965707307402</v>
      </c>
      <c r="V117" s="37">
        <v>0.4216254826281432</v>
      </c>
      <c r="W117" s="37">
        <v>0.5527278107003315</v>
      </c>
      <c r="X117" s="37">
        <v>0.16010850819095232</v>
      </c>
      <c r="Y117" s="37">
        <v>0.77576127635753045</v>
      </c>
      <c r="Z117" s="37">
        <v>0.66499798385312847</v>
      </c>
      <c r="AA117" s="37">
        <v>0.51201930287039787</v>
      </c>
      <c r="AB117" s="37">
        <v>0.55515691354957819</v>
      </c>
    </row>
    <row r="118" spans="21:28" x14ac:dyDescent="0.25">
      <c r="U118" s="37">
        <v>0.72347473063733014</v>
      </c>
      <c r="V118" s="37">
        <v>0.57391659483888846</v>
      </c>
      <c r="W118" s="37">
        <v>0.64626653017134394</v>
      </c>
      <c r="X118" s="37">
        <v>0.48841163110178787</v>
      </c>
      <c r="Y118" s="37">
        <v>0.65475505097134046</v>
      </c>
      <c r="Z118" s="37">
        <v>0.68100567788684652</v>
      </c>
      <c r="AA118" s="37">
        <v>0.57831952021585342</v>
      </c>
      <c r="AB118" s="37">
        <v>0.55892686268702929</v>
      </c>
    </row>
    <row r="119" spans="21:28" x14ac:dyDescent="0.25">
      <c r="U119" s="37">
        <v>0.695257289091613</v>
      </c>
      <c r="V119" s="37">
        <v>0.53175986774483297</v>
      </c>
      <c r="W119" s="37">
        <v>0.63956477371012543</v>
      </c>
      <c r="X119" s="37">
        <v>0.61147723897491491</v>
      </c>
      <c r="Y119" s="37">
        <v>0.69833342923505648</v>
      </c>
      <c r="Z119" s="37">
        <v>0.72050511687161034</v>
      </c>
      <c r="AA119" s="37">
        <v>0.44067449207046355</v>
      </c>
      <c r="AB119" s="37">
        <v>0.45597457850305118</v>
      </c>
    </row>
    <row r="120" spans="21:28" x14ac:dyDescent="0.25">
      <c r="U120" s="37">
        <v>0.61779054762367958</v>
      </c>
      <c r="V120" s="37">
        <v>0.42265691838153679</v>
      </c>
      <c r="W120" s="37">
        <v>0.69633155540456171</v>
      </c>
      <c r="X120" s="37">
        <v>0.60707268445128493</v>
      </c>
      <c r="Y120" s="37">
        <v>0.70464376645149007</v>
      </c>
      <c r="Z120" s="37">
        <v>0.69182614308851942</v>
      </c>
      <c r="AA120" s="37">
        <v>0.45599057265634246</v>
      </c>
      <c r="AB120" s="37">
        <v>0.56488400185483956</v>
      </c>
    </row>
    <row r="121" spans="21:28" x14ac:dyDescent="0.25">
      <c r="U121" s="37">
        <v>0.66923146261771582</v>
      </c>
      <c r="V121" s="37">
        <v>0.49883846479223232</v>
      </c>
      <c r="W121" s="37">
        <v>0.56616447041191098</v>
      </c>
      <c r="X121" s="37">
        <v>0.32448211860517578</v>
      </c>
      <c r="Y121" s="37">
        <v>0.71628511925982818</v>
      </c>
      <c r="Z121" s="37">
        <v>0.70959432918986964</v>
      </c>
      <c r="AA121" s="37">
        <v>0.47928388980197856</v>
      </c>
      <c r="AB121" s="37">
        <v>0.50759945024706499</v>
      </c>
    </row>
    <row r="122" spans="21:28" x14ac:dyDescent="0.25">
      <c r="U122" s="37">
        <v>0.71586513527425577</v>
      </c>
      <c r="V122" s="37">
        <v>0.55932283420064122</v>
      </c>
      <c r="W122" s="37">
        <v>0.77011355250583224</v>
      </c>
      <c r="X122" s="37">
        <v>0.854338358032812</v>
      </c>
      <c r="Y122" s="37">
        <v>0.66327040263343795</v>
      </c>
      <c r="Z122" s="37">
        <v>0.70273965446276754</v>
      </c>
      <c r="AA122" s="37">
        <v>0.50682794821736032</v>
      </c>
      <c r="AB122" s="37">
        <v>0.51199519702001395</v>
      </c>
    </row>
    <row r="123" spans="21:28" x14ac:dyDescent="0.25">
      <c r="U123" s="37">
        <v>0.67924327035522702</v>
      </c>
      <c r="V123" s="37">
        <v>0.52946745252483529</v>
      </c>
      <c r="W123" s="37">
        <v>0.63459607695949583</v>
      </c>
      <c r="X123" s="37">
        <v>0.54439309680291081</v>
      </c>
      <c r="Y123" s="37">
        <v>0.77749724108471063</v>
      </c>
      <c r="Z123" s="37">
        <v>0.69817040563672306</v>
      </c>
      <c r="AA123" s="37">
        <v>0.50108012874280172</v>
      </c>
      <c r="AB123" s="37">
        <v>0.45320483004954676</v>
      </c>
    </row>
    <row r="124" spans="21:28" x14ac:dyDescent="0.25">
      <c r="U124" s="37">
        <v>0.65650745123060938</v>
      </c>
      <c r="V124" s="37">
        <v>0.49053035818741064</v>
      </c>
      <c r="W124" s="37">
        <v>0.54500826492406307</v>
      </c>
      <c r="X124" s="37">
        <v>0.61251031577629067</v>
      </c>
      <c r="Y124" s="37">
        <v>0.68424461595822939</v>
      </c>
      <c r="Z124" s="37">
        <v>0.63582687206015864</v>
      </c>
      <c r="AA124" s="37">
        <v>0.51689788574122475</v>
      </c>
      <c r="AB124" s="37">
        <v>0.52219221593063214</v>
      </c>
    </row>
    <row r="125" spans="21:28" x14ac:dyDescent="0.25">
      <c r="U125" s="37">
        <v>0.77747837176614187</v>
      </c>
      <c r="V125" s="37">
        <v>0.6495015005672633</v>
      </c>
      <c r="W125" s="37">
        <v>0.8795529844250537</v>
      </c>
      <c r="X125" s="37">
        <v>0.84139910031326792</v>
      </c>
      <c r="Y125" s="37">
        <v>0.66130751509284291</v>
      </c>
      <c r="Z125" s="37">
        <v>0.73140743971727207</v>
      </c>
      <c r="AA125" s="37">
        <v>0.51185363033027942</v>
      </c>
      <c r="AB125" s="37">
        <v>0.46482083136082852</v>
      </c>
    </row>
    <row r="126" spans="21:28" x14ac:dyDescent="0.25">
      <c r="U126" s="37">
        <v>0.73211744905727105</v>
      </c>
      <c r="V126" s="37">
        <v>0.56571254496746359</v>
      </c>
      <c r="W126" s="37">
        <v>0.64277313482712795</v>
      </c>
      <c r="X126" s="37">
        <v>0.6741943564753542</v>
      </c>
      <c r="Y126" s="37">
        <v>0.65686711727754388</v>
      </c>
      <c r="Z126" s="37">
        <v>0.78468594413750203</v>
      </c>
      <c r="AA126" s="37">
        <v>0.45255463498038712</v>
      </c>
      <c r="AB126" s="37">
        <v>0.50963306559515753</v>
      </c>
    </row>
    <row r="127" spans="21:28" x14ac:dyDescent="0.25">
      <c r="U127" s="37">
        <v>0.62693614582689527</v>
      </c>
      <c r="V127" s="37">
        <v>0.45048892766210991</v>
      </c>
      <c r="W127" s="37">
        <v>0.45371051163991721</v>
      </c>
      <c r="X127" s="37">
        <v>0.47442848826204198</v>
      </c>
      <c r="Y127" s="37">
        <v>0.74007975905256873</v>
      </c>
      <c r="Z127" s="37">
        <v>0.67314221270579366</v>
      </c>
      <c r="AA127" s="37">
        <v>0.48629470673165631</v>
      </c>
      <c r="AB127" s="37">
        <v>0.52360979134198793</v>
      </c>
    </row>
    <row r="128" spans="21:28" x14ac:dyDescent="0.25">
      <c r="U128" s="37">
        <v>0.64774376352094643</v>
      </c>
      <c r="V128" s="37">
        <v>0.45529777981795977</v>
      </c>
      <c r="W128" s="37">
        <v>0.61962457130423687</v>
      </c>
      <c r="X128" s="37">
        <v>0.56018082651366807</v>
      </c>
      <c r="Y128" s="37">
        <v>0.70020768170153658</v>
      </c>
      <c r="Z128" s="37">
        <v>0.73565414859290335</v>
      </c>
      <c r="AA128" s="37">
        <v>0.47109045636437652</v>
      </c>
      <c r="AB128" s="37">
        <v>0.57972179678324143</v>
      </c>
    </row>
    <row r="129" spans="21:28" x14ac:dyDescent="0.25">
      <c r="U129" s="37">
        <v>0.69015025495978177</v>
      </c>
      <c r="V129" s="37">
        <v>0.52708638702763244</v>
      </c>
      <c r="W129" s="37">
        <v>0.8675820974456353</v>
      </c>
      <c r="X129" s="37">
        <v>0.40086476533584015</v>
      </c>
      <c r="Y129" s="37">
        <v>0.73339292951279245</v>
      </c>
      <c r="Z129" s="37">
        <v>0.74223250831639531</v>
      </c>
      <c r="AA129" s="37">
        <v>0.48948093950498506</v>
      </c>
      <c r="AB129" s="37">
        <v>0.5012117878648068</v>
      </c>
    </row>
    <row r="130" spans="21:28" x14ac:dyDescent="0.25">
      <c r="U130" s="37">
        <v>0.62922104220608399</v>
      </c>
      <c r="V130" s="37">
        <v>0.46067273905080403</v>
      </c>
      <c r="W130" s="37">
        <v>0.75530734168275104</v>
      </c>
      <c r="X130" s="37">
        <v>0.35526511675997341</v>
      </c>
      <c r="Y130" s="37">
        <v>0.740955945769321</v>
      </c>
      <c r="Z130" s="37">
        <v>0.64773646829333043</v>
      </c>
      <c r="AA130" s="37">
        <v>0.51077246362114725</v>
      </c>
      <c r="AB130" s="37">
        <v>0.51689813234169257</v>
      </c>
    </row>
    <row r="131" spans="21:28" x14ac:dyDescent="0.25">
      <c r="U131" s="37">
        <v>0.79136619476482073</v>
      </c>
      <c r="V131" s="37">
        <v>0.66510856173185184</v>
      </c>
      <c r="W131" s="37">
        <v>0.72435952910162948</v>
      </c>
      <c r="X131" s="37">
        <v>0.72035323543818464</v>
      </c>
      <c r="Y131" s="37">
        <v>0.63515922082373333</v>
      </c>
      <c r="Z131" s="37">
        <v>0.73918343830558697</v>
      </c>
      <c r="AA131" s="37">
        <v>0.53768632738177846</v>
      </c>
      <c r="AB131" s="37">
        <v>0.50173005093043421</v>
      </c>
    </row>
    <row r="132" spans="21:28" x14ac:dyDescent="0.25">
      <c r="U132" s="37">
        <v>0.697149110888861</v>
      </c>
      <c r="V132" s="37">
        <v>0.54167026634624849</v>
      </c>
      <c r="W132" s="37">
        <v>0.72075233732318444</v>
      </c>
      <c r="X132" s="37">
        <v>0.45845370501356059</v>
      </c>
      <c r="Y132" s="37">
        <v>0.71581420293201981</v>
      </c>
      <c r="Z132" s="37">
        <v>0.70670704233936499</v>
      </c>
      <c r="AA132" s="37">
        <v>0.56500689045353769</v>
      </c>
      <c r="AB132" s="37">
        <v>0.54918908079196982</v>
      </c>
    </row>
    <row r="133" spans="21:28" x14ac:dyDescent="0.25">
      <c r="U133" s="37">
        <v>0.63388217178998707</v>
      </c>
      <c r="V133" s="37">
        <v>0.43517946315203476</v>
      </c>
      <c r="W133" s="37">
        <v>0.65095208528544513</v>
      </c>
      <c r="X133" s="37">
        <v>0.31903835214376375</v>
      </c>
      <c r="Y133" s="37">
        <v>0.75897760362178324</v>
      </c>
      <c r="Z133" s="37">
        <v>0.79215200689162835</v>
      </c>
      <c r="AA133" s="37">
        <v>0.45082634679540345</v>
      </c>
      <c r="AB133" s="37">
        <v>0.57661309533919081</v>
      </c>
    </row>
    <row r="134" spans="21:28" x14ac:dyDescent="0.25">
      <c r="U134" s="37">
        <v>0.65530915837759873</v>
      </c>
      <c r="V134" s="37">
        <v>0.47678342148120539</v>
      </c>
      <c r="W134" s="37">
        <v>0.54995725897553871</v>
      </c>
      <c r="X134" s="37">
        <v>0.55737876105086648</v>
      </c>
      <c r="Y134" s="37">
        <v>0.70430480949554575</v>
      </c>
      <c r="Z134" s="37">
        <v>0.70150117110432597</v>
      </c>
      <c r="AA134" s="37">
        <v>0.53491359803658034</v>
      </c>
      <c r="AB134" s="37">
        <v>0.59592866645173415</v>
      </c>
    </row>
    <row r="135" spans="21:28" x14ac:dyDescent="0.25">
      <c r="U135" s="37">
        <v>0.65744430726706549</v>
      </c>
      <c r="V135" s="37">
        <v>0.48550756990186217</v>
      </c>
      <c r="W135" s="37">
        <v>0.67936072774732115</v>
      </c>
      <c r="X135" s="37">
        <v>0.29956306963684171</v>
      </c>
      <c r="Y135" s="37">
        <v>0.73072441640983177</v>
      </c>
      <c r="Z135" s="37">
        <v>0.70532254785877357</v>
      </c>
      <c r="AA135" s="37">
        <v>0.4817795620785626</v>
      </c>
      <c r="AB135" s="37">
        <v>0.51079960633826182</v>
      </c>
    </row>
    <row r="136" spans="21:28" x14ac:dyDescent="0.25">
      <c r="U136" s="37">
        <v>0.70806237454359722</v>
      </c>
      <c r="V136" s="37">
        <v>0.54472217014720681</v>
      </c>
      <c r="W136" s="37">
        <v>0.86817811857954463</v>
      </c>
      <c r="X136" s="37">
        <v>0.48216390785231211</v>
      </c>
      <c r="Y136" s="37">
        <v>0.72784088665234115</v>
      </c>
      <c r="Z136" s="37">
        <v>0.78313408826485442</v>
      </c>
      <c r="AA136" s="37">
        <v>0.52371183501201046</v>
      </c>
      <c r="AB136" s="37">
        <v>0.5516721438878549</v>
      </c>
    </row>
    <row r="137" spans="21:28" x14ac:dyDescent="0.25">
      <c r="U137" s="37">
        <v>0.67683172001499892</v>
      </c>
      <c r="V137" s="37">
        <v>0.50988043747617173</v>
      </c>
      <c r="W137" s="37">
        <v>0.44639828989959129</v>
      </c>
      <c r="X137" s="37">
        <v>0.51544480998797371</v>
      </c>
      <c r="Y137" s="37">
        <v>0.78776363863312604</v>
      </c>
      <c r="Z137" s="37">
        <v>0.78262482590135896</v>
      </c>
      <c r="AA137" s="37">
        <v>0.46053220527051425</v>
      </c>
      <c r="AB137" s="37">
        <v>0.47853464358738984</v>
      </c>
    </row>
    <row r="138" spans="21:28" x14ac:dyDescent="0.25">
      <c r="U138" s="37">
        <v>0.68395299069636706</v>
      </c>
      <c r="V138" s="37">
        <v>0.51658625063696351</v>
      </c>
      <c r="W138" s="37">
        <v>0.7367488598748777</v>
      </c>
      <c r="X138" s="37">
        <v>0.51419673985636538</v>
      </c>
      <c r="Y138" s="37">
        <v>0.71348166433746096</v>
      </c>
      <c r="Z138" s="37">
        <v>0.726602595969146</v>
      </c>
      <c r="AA138" s="37">
        <v>0.455950322844344</v>
      </c>
      <c r="AB138" s="37">
        <v>0.47935013231998747</v>
      </c>
    </row>
    <row r="139" spans="21:28" x14ac:dyDescent="0.25">
      <c r="U139" s="37">
        <v>0.65819434175655656</v>
      </c>
      <c r="V139" s="37">
        <v>0.46719768816215546</v>
      </c>
      <c r="W139" s="37">
        <v>0.65840559944000365</v>
      </c>
      <c r="X139" s="37">
        <v>0.56930564746424406</v>
      </c>
      <c r="Y139" s="37">
        <v>0.66910951334654833</v>
      </c>
      <c r="Z139" s="37">
        <v>0.7190190078396268</v>
      </c>
      <c r="AA139" s="37">
        <v>0.44875016812952423</v>
      </c>
      <c r="AB139" s="37">
        <v>0.55044146806325556</v>
      </c>
    </row>
    <row r="140" spans="21:28" x14ac:dyDescent="0.25">
      <c r="U140" s="37">
        <v>0.5905204921729782</v>
      </c>
      <c r="V140" s="37">
        <v>0.40439156167415669</v>
      </c>
      <c r="W140" s="37">
        <v>0.51649243556622326</v>
      </c>
      <c r="X140" s="37">
        <v>0.62116280594345119</v>
      </c>
      <c r="Y140" s="37">
        <v>0.76380205561720815</v>
      </c>
      <c r="Z140" s="37">
        <v>0.66766588863421994</v>
      </c>
      <c r="AA140" s="37">
        <v>0.42721607768224068</v>
      </c>
      <c r="AB140" s="37">
        <v>0.4924792171736212</v>
      </c>
    </row>
    <row r="141" spans="21:28" x14ac:dyDescent="0.25">
      <c r="U141" s="37">
        <v>0.68601072610263036</v>
      </c>
      <c r="V141" s="37">
        <v>0.52331279937538289</v>
      </c>
      <c r="W141" s="37">
        <v>0.67778826503116962</v>
      </c>
      <c r="X141" s="37">
        <v>0.64851889142900387</v>
      </c>
      <c r="Y141" s="37">
        <v>0.6988271465028848</v>
      </c>
      <c r="Z141" s="37">
        <v>0.69635970035556516</v>
      </c>
      <c r="AA141" s="37">
        <v>0.5422124111528458</v>
      </c>
      <c r="AB141" s="37">
        <v>0.55059973540750318</v>
      </c>
    </row>
    <row r="142" spans="21:28" x14ac:dyDescent="0.25">
      <c r="U142" s="37">
        <v>0.723975932453229</v>
      </c>
      <c r="V142" s="37">
        <v>0.55823204708237939</v>
      </c>
      <c r="W142" s="37">
        <v>0.88541914582954628</v>
      </c>
      <c r="X142" s="37">
        <v>0.59213680019653658</v>
      </c>
      <c r="Y142" s="37">
        <v>0.68482908703771006</v>
      </c>
      <c r="Z142" s="37">
        <v>0.79080502144261933</v>
      </c>
      <c r="AA142" s="37">
        <v>0.45744127736226758</v>
      </c>
      <c r="AB142" s="37">
        <v>0.504628581336375</v>
      </c>
    </row>
    <row r="143" spans="21:28" x14ac:dyDescent="0.25">
      <c r="U143" s="37">
        <v>0.65025348538735173</v>
      </c>
      <c r="V143" s="37">
        <v>0.47024771375492591</v>
      </c>
      <c r="W143" s="37">
        <v>0.61914102323751175</v>
      </c>
      <c r="X143" s="37">
        <v>0.56331289294389841</v>
      </c>
      <c r="Y143" s="37">
        <v>0.73936140511186099</v>
      </c>
      <c r="Z143" s="37">
        <v>0.73178999581912763</v>
      </c>
      <c r="AA143" s="37">
        <v>0.51167913585151559</v>
      </c>
      <c r="AB143" s="37">
        <v>0.57433428958716015</v>
      </c>
    </row>
    <row r="144" spans="21:28" x14ac:dyDescent="0.25">
      <c r="U144" s="37">
        <v>0.67074604015502637</v>
      </c>
      <c r="V144" s="37">
        <v>0.48542507539475371</v>
      </c>
      <c r="W144" s="37">
        <v>0.64722824289413228</v>
      </c>
      <c r="X144" s="37">
        <v>0.35892020998711777</v>
      </c>
      <c r="Y144" s="37">
        <v>0.71354392091164109</v>
      </c>
      <c r="Z144" s="37">
        <v>0.77234424083391051</v>
      </c>
      <c r="AA144" s="37">
        <v>0.43796964503196578</v>
      </c>
      <c r="AB144" s="37">
        <v>0.52080607928720812</v>
      </c>
    </row>
    <row r="145" spans="21:28" x14ac:dyDescent="0.25">
      <c r="U145" s="37">
        <v>0.72824244016694617</v>
      </c>
      <c r="V145" s="37">
        <v>0.58025127436979973</v>
      </c>
      <c r="W145" s="37">
        <v>0.99120777147939099</v>
      </c>
      <c r="X145" s="37">
        <v>0.55433453629028551</v>
      </c>
      <c r="Y145" s="37">
        <v>0.70811955255237102</v>
      </c>
      <c r="Z145" s="37">
        <v>0.74157896026571668</v>
      </c>
      <c r="AA145" s="37">
        <v>0.55802306918148337</v>
      </c>
      <c r="AB145" s="37">
        <v>0.53709474404415791</v>
      </c>
    </row>
    <row r="146" spans="21:28" x14ac:dyDescent="0.25">
      <c r="U146" s="37">
        <v>0.6948481248865207</v>
      </c>
      <c r="V146" s="37">
        <v>0.5206539555221249</v>
      </c>
      <c r="W146" s="37">
        <v>0.52678861533331767</v>
      </c>
      <c r="X146" s="37">
        <v>0.56980177215008332</v>
      </c>
      <c r="Y146" s="37">
        <v>0.6973340304461888</v>
      </c>
      <c r="Z146" s="37">
        <v>0.76551743643370229</v>
      </c>
      <c r="AA146" s="37">
        <v>0.48733046509392608</v>
      </c>
      <c r="AB146" s="37">
        <v>0.54796479295974276</v>
      </c>
    </row>
    <row r="147" spans="21:28" x14ac:dyDescent="0.25">
      <c r="U147" s="37">
        <v>0.79846623239584336</v>
      </c>
      <c r="V147" s="37">
        <v>0.67057312762097721</v>
      </c>
      <c r="W147" s="37">
        <v>0.67263969825761871</v>
      </c>
      <c r="X147" s="37">
        <v>0.62272703128071938</v>
      </c>
      <c r="Y147" s="37">
        <v>0.63952380972039879</v>
      </c>
      <c r="Z147" s="37">
        <v>0.78046365070654977</v>
      </c>
      <c r="AA147" s="37">
        <v>0.54316089987619487</v>
      </c>
      <c r="AB147" s="37">
        <v>0.5271598855220031</v>
      </c>
    </row>
    <row r="148" spans="21:28" x14ac:dyDescent="0.25">
      <c r="U148" s="37">
        <v>0.7062242405286866</v>
      </c>
      <c r="V148" s="37">
        <v>0.53602072674964363</v>
      </c>
      <c r="W148" s="37">
        <v>0.69827011783064596</v>
      </c>
      <c r="X148" s="37">
        <v>0.48105466441203948</v>
      </c>
      <c r="Y148" s="37">
        <v>0.66896812836163932</v>
      </c>
      <c r="Z148" s="37">
        <v>0.74534037495814742</v>
      </c>
      <c r="AA148" s="37">
        <v>0.50907442920751111</v>
      </c>
      <c r="AB148" s="37">
        <v>0.56430377893879569</v>
      </c>
    </row>
    <row r="149" spans="21:28" x14ac:dyDescent="0.25">
      <c r="U149" s="37">
        <v>0.70011078424024131</v>
      </c>
      <c r="V149" s="37">
        <v>0.53449606700056751</v>
      </c>
      <c r="W149" s="37">
        <v>0.62800453147286106</v>
      </c>
      <c r="X149" s="37">
        <v>0.4151793945772056</v>
      </c>
      <c r="Y149" s="37">
        <v>0.68424274084660053</v>
      </c>
      <c r="Z149" s="37">
        <v>0.72668288881224652</v>
      </c>
      <c r="AA149" s="37">
        <v>0.47001262576262332</v>
      </c>
      <c r="AB149" s="37">
        <v>0.49803949526836311</v>
      </c>
    </row>
    <row r="150" spans="21:28" x14ac:dyDescent="0.25">
      <c r="U150" s="37">
        <v>0.60949167523324765</v>
      </c>
      <c r="V150" s="37">
        <v>0.40058539748772493</v>
      </c>
      <c r="W150" s="37">
        <v>0.67780083881797326</v>
      </c>
      <c r="X150" s="37">
        <v>0.28792170651591842</v>
      </c>
      <c r="Y150" s="37">
        <v>0.71891993003308552</v>
      </c>
      <c r="Z150" s="37">
        <v>0.73960250630719626</v>
      </c>
      <c r="AA150" s="37">
        <v>0.4119125804560208</v>
      </c>
      <c r="AB150" s="37">
        <v>0.56414641358129014</v>
      </c>
    </row>
    <row r="151" spans="21:28" x14ac:dyDescent="0.25">
      <c r="U151" s="37">
        <v>0.65872064833292598</v>
      </c>
      <c r="V151" s="37">
        <v>0.4691769098074734</v>
      </c>
      <c r="W151" s="37">
        <v>0.59442571212601358</v>
      </c>
      <c r="X151" s="37">
        <v>0.64713412815336802</v>
      </c>
      <c r="Y151" s="37">
        <v>0.75408059685207751</v>
      </c>
      <c r="Z151" s="37">
        <v>0.80540412905518421</v>
      </c>
      <c r="AA151" s="37">
        <v>0.46459994737109933</v>
      </c>
      <c r="AB151" s="37">
        <v>0.56403057889945474</v>
      </c>
    </row>
    <row r="152" spans="21:28" x14ac:dyDescent="0.25">
      <c r="U152" s="37">
        <v>0.71021253652970051</v>
      </c>
      <c r="V152" s="37">
        <v>0.53978175936421846</v>
      </c>
      <c r="W152" s="37">
        <v>0.51428774385848808</v>
      </c>
      <c r="X152" s="37">
        <v>0.67746497145534401</v>
      </c>
      <c r="Y152" s="37">
        <v>0.70275558462529819</v>
      </c>
      <c r="Z152" s="37">
        <v>0.79482110925480687</v>
      </c>
      <c r="AA152" s="37">
        <v>0.48836868861195681</v>
      </c>
      <c r="AB152" s="37">
        <v>0.54570600515470125</v>
      </c>
    </row>
    <row r="153" spans="21:28" x14ac:dyDescent="0.25">
      <c r="U153" s="37">
        <v>0.65902547999843197</v>
      </c>
      <c r="V153" s="37">
        <v>0.494781288221189</v>
      </c>
      <c r="W153" s="37">
        <v>0.64849945988885538</v>
      </c>
      <c r="X153" s="37">
        <v>0.64815061618795955</v>
      </c>
      <c r="Y153" s="37">
        <v>0.70372295806484164</v>
      </c>
      <c r="Z153" s="37">
        <v>0.65187821795373124</v>
      </c>
      <c r="AA153" s="37">
        <v>0.53135085647964153</v>
      </c>
      <c r="AB153" s="37">
        <v>0.53051407002403583</v>
      </c>
    </row>
    <row r="154" spans="21:28" x14ac:dyDescent="0.25">
      <c r="U154" s="37">
        <v>0.65583040277341864</v>
      </c>
      <c r="V154" s="37">
        <v>0.48362687046677405</v>
      </c>
      <c r="W154" s="37">
        <v>0.68972414308139818</v>
      </c>
      <c r="X154" s="37">
        <v>0.52384398828992673</v>
      </c>
      <c r="Y154" s="37">
        <v>0.66453714220696869</v>
      </c>
      <c r="Z154" s="37">
        <v>0.63941889829874754</v>
      </c>
      <c r="AA154" s="37">
        <v>0.47914426970567575</v>
      </c>
      <c r="AB154" s="37">
        <v>0.50837726821366824</v>
      </c>
    </row>
    <row r="155" spans="21:28" x14ac:dyDescent="0.25">
      <c r="U155" s="37">
        <v>0.64317013275890045</v>
      </c>
      <c r="V155" s="37">
        <v>0.4676737255736968</v>
      </c>
      <c r="W155" s="37">
        <v>0.58091074951260391</v>
      </c>
      <c r="X155" s="37">
        <v>0.50864038908732379</v>
      </c>
      <c r="Y155" s="37">
        <v>0.68972684538290774</v>
      </c>
      <c r="Z155" s="37">
        <v>0.65235022677594889</v>
      </c>
      <c r="AA155" s="37">
        <v>0.4449198707325196</v>
      </c>
      <c r="AB155" s="37">
        <v>0.47985116913905063</v>
      </c>
    </row>
    <row r="156" spans="21:28" x14ac:dyDescent="0.25">
      <c r="U156" s="37">
        <v>0.66099019752619326</v>
      </c>
      <c r="V156" s="37">
        <v>0.48736703882952526</v>
      </c>
      <c r="W156" s="37">
        <v>0.83463585115972982</v>
      </c>
      <c r="X156" s="37">
        <v>0.74981024171062571</v>
      </c>
      <c r="Y156" s="37">
        <v>0.73098154585030661</v>
      </c>
      <c r="Z156" s="37">
        <v>0.71994358509685252</v>
      </c>
      <c r="AA156" s="37">
        <v>0.5520912419543561</v>
      </c>
      <c r="AB156" s="37">
        <v>0.59499154678194321</v>
      </c>
    </row>
    <row r="157" spans="21:28" x14ac:dyDescent="0.25">
      <c r="U157" s="37">
        <v>0.67086335126868268</v>
      </c>
      <c r="V157" s="37">
        <v>0.49427975419433046</v>
      </c>
      <c r="W157" s="37">
        <v>0.47771660795390464</v>
      </c>
      <c r="X157" s="37">
        <v>0.37454583721309959</v>
      </c>
      <c r="Y157" s="37">
        <v>0.6885027873344336</v>
      </c>
      <c r="Z157" s="37">
        <v>0.71035669117432421</v>
      </c>
      <c r="AA157" s="37">
        <v>0.50458333980436898</v>
      </c>
      <c r="AB157" s="37">
        <v>0.56168767753707416</v>
      </c>
    </row>
    <row r="158" spans="21:28" x14ac:dyDescent="0.25">
      <c r="U158" s="37">
        <v>0.6939054895644875</v>
      </c>
      <c r="V158" s="37">
        <v>0.53146644554848987</v>
      </c>
      <c r="W158" s="37">
        <v>0.91932134227397289</v>
      </c>
      <c r="X158" s="37">
        <v>0.56240936240387485</v>
      </c>
      <c r="Y158" s="37">
        <v>0.66950291500710835</v>
      </c>
      <c r="Z158" s="37">
        <v>0.68325687863870888</v>
      </c>
      <c r="AA158" s="37">
        <v>0.46095079579182618</v>
      </c>
      <c r="AB158" s="37">
        <v>0.47203510452120112</v>
      </c>
    </row>
    <row r="159" spans="21:28" x14ac:dyDescent="0.25">
      <c r="U159" s="37">
        <v>0.69071141263234936</v>
      </c>
      <c r="V159" s="37">
        <v>0.5262519806216821</v>
      </c>
      <c r="W159" s="37">
        <v>0.64426889106142704</v>
      </c>
      <c r="X159" s="37">
        <v>0.49542344948076078</v>
      </c>
      <c r="Y159" s="37">
        <v>0.71756519057328394</v>
      </c>
      <c r="Z159" s="37">
        <v>0.73375810272742115</v>
      </c>
      <c r="AA159" s="37">
        <v>0.50669939462699298</v>
      </c>
      <c r="AB159" s="37">
        <v>0.52506398208347593</v>
      </c>
    </row>
    <row r="160" spans="21:28" x14ac:dyDescent="0.25">
      <c r="U160" s="37">
        <v>0.60261327729193548</v>
      </c>
      <c r="V160" s="37">
        <v>0.39556973802631984</v>
      </c>
      <c r="W160" s="37">
        <v>0.5386810020130165</v>
      </c>
      <c r="X160" s="37">
        <v>0.31694955451566414</v>
      </c>
      <c r="Y160" s="37">
        <v>0.74612961506439646</v>
      </c>
      <c r="Z160" s="37">
        <v>0.74758273832043232</v>
      </c>
      <c r="AA160" s="37">
        <v>0.43348125148688427</v>
      </c>
      <c r="AB160" s="37">
        <v>0.58553961675551125</v>
      </c>
    </row>
    <row r="161" spans="21:28" x14ac:dyDescent="0.25">
      <c r="U161" s="37">
        <v>0.7053358730424566</v>
      </c>
      <c r="V161" s="37">
        <v>0.54760394416084945</v>
      </c>
      <c r="W161" s="37">
        <v>0.57074834025336707</v>
      </c>
      <c r="X161" s="37">
        <v>0.55570363866856909</v>
      </c>
      <c r="Y161" s="37">
        <v>0.65799536532752279</v>
      </c>
      <c r="Z161" s="37">
        <v>0.67734797711684092</v>
      </c>
      <c r="AA161" s="37">
        <v>0.51870242134712685</v>
      </c>
      <c r="AB161" s="37">
        <v>0.52000168368689192</v>
      </c>
    </row>
    <row r="162" spans="21:28" x14ac:dyDescent="0.25">
      <c r="U162" s="37">
        <v>0.69739445250345544</v>
      </c>
      <c r="V162" s="37">
        <v>0.52993986095508505</v>
      </c>
      <c r="W162" s="37">
        <v>0.67744382976190354</v>
      </c>
      <c r="X162" s="37">
        <v>0.60116475809886649</v>
      </c>
      <c r="Y162" s="37">
        <v>0.68606328717216991</v>
      </c>
      <c r="Z162" s="37">
        <v>0.73009775165282798</v>
      </c>
      <c r="AA162" s="37">
        <v>0.46113078258482137</v>
      </c>
      <c r="AB162" s="37">
        <v>0.49383105397266414</v>
      </c>
    </row>
    <row r="163" spans="21:28" x14ac:dyDescent="0.25">
      <c r="U163" s="37">
        <v>0.65147205265150732</v>
      </c>
      <c r="V163" s="37">
        <v>0.47893190219944864</v>
      </c>
      <c r="W163" s="37">
        <v>0.47313962101086293</v>
      </c>
      <c r="X163" s="37">
        <v>0.55906596866791192</v>
      </c>
      <c r="Y163" s="37">
        <v>0.66913956360526472</v>
      </c>
      <c r="Z163" s="37">
        <v>0.6370388650996065</v>
      </c>
      <c r="AA163" s="37">
        <v>0.51934447957026852</v>
      </c>
      <c r="AB163" s="37">
        <v>0.55054777458214066</v>
      </c>
    </row>
    <row r="164" spans="21:28" x14ac:dyDescent="0.25">
      <c r="U164" s="37">
        <v>0.71455406035988223</v>
      </c>
      <c r="V164" s="37">
        <v>0.54610660087250851</v>
      </c>
      <c r="W164" s="37">
        <v>0.6792183321406523</v>
      </c>
      <c r="X164" s="37">
        <v>0.62620508624699212</v>
      </c>
      <c r="Y164" s="37">
        <v>0.64880265148349037</v>
      </c>
      <c r="Z164" s="37">
        <v>0.73629163768247352</v>
      </c>
      <c r="AA164" s="37">
        <v>0.49059806139304352</v>
      </c>
      <c r="AB164" s="37">
        <v>0.54368793080872313</v>
      </c>
    </row>
    <row r="165" spans="21:28" x14ac:dyDescent="0.25">
      <c r="U165" s="37">
        <v>0.66973781875852412</v>
      </c>
      <c r="V165" s="37">
        <v>0.48220016634763657</v>
      </c>
      <c r="W165" s="37">
        <v>0.55796676927527533</v>
      </c>
      <c r="X165" s="37">
        <v>0.48411022640194479</v>
      </c>
      <c r="Y165" s="37">
        <v>0.68882628601279128</v>
      </c>
      <c r="Z165" s="37">
        <v>0.75220462323967097</v>
      </c>
      <c r="AA165" s="37">
        <v>0.43610055068055298</v>
      </c>
      <c r="AB165" s="37">
        <v>0.52668336835257168</v>
      </c>
    </row>
    <row r="166" spans="21:28" x14ac:dyDescent="0.25">
      <c r="U166" s="37">
        <v>0.73098515684838861</v>
      </c>
      <c r="V166" s="37">
        <v>0.57905161399458749</v>
      </c>
      <c r="W166" s="37">
        <v>0.65747554153943077</v>
      </c>
      <c r="X166" s="37">
        <v>0.54268968808907947</v>
      </c>
      <c r="Y166" s="37">
        <v>0.72593262084166954</v>
      </c>
      <c r="Z166" s="37">
        <v>0.7884431613332995</v>
      </c>
      <c r="AA166" s="37">
        <v>0.51503391915176144</v>
      </c>
      <c r="AB166" s="37">
        <v>0.51517724455946889</v>
      </c>
    </row>
    <row r="167" spans="21:28" x14ac:dyDescent="0.25">
      <c r="U167" s="37">
        <v>0.67595613530135346</v>
      </c>
      <c r="V167" s="37">
        <v>0.51025771349346649</v>
      </c>
      <c r="W167" s="37">
        <v>0.80904853524357956</v>
      </c>
      <c r="X167" s="37">
        <v>0.34913031527485078</v>
      </c>
      <c r="Y167" s="37">
        <v>0.70943771493508034</v>
      </c>
      <c r="Z167" s="37">
        <v>0.69763056167777726</v>
      </c>
      <c r="AA167" s="37">
        <v>0.49305021881222405</v>
      </c>
      <c r="AB167" s="37">
        <v>0.50673026178322333</v>
      </c>
    </row>
    <row r="168" spans="21:28" x14ac:dyDescent="0.25">
      <c r="U168" s="37">
        <v>0.65447722114965978</v>
      </c>
      <c r="V168" s="37">
        <v>0.49453209898906703</v>
      </c>
      <c r="W168" s="37">
        <v>0.61448679413168994</v>
      </c>
      <c r="X168" s="37">
        <v>0.46939711986741062</v>
      </c>
      <c r="Y168" s="37">
        <v>0.76601800598545944</v>
      </c>
      <c r="Z168" s="37">
        <v>0.68191454004979624</v>
      </c>
      <c r="AA168" s="37">
        <v>0.49157597855277191</v>
      </c>
      <c r="AB168" s="37">
        <v>0.47190130401837505</v>
      </c>
    </row>
    <row r="169" spans="21:28" x14ac:dyDescent="0.25">
      <c r="U169" s="37">
        <v>0.71341350341182352</v>
      </c>
      <c r="V169" s="37">
        <v>0.56241411670632391</v>
      </c>
      <c r="W169" s="37">
        <v>0.6269648354690982</v>
      </c>
      <c r="X169" s="37">
        <v>0.5246593302792153</v>
      </c>
      <c r="Y169" s="37">
        <v>0.67328332933102875</v>
      </c>
      <c r="Z169" s="37">
        <v>0.68220355418502621</v>
      </c>
      <c r="AA169" s="37">
        <v>0.505379385252824</v>
      </c>
      <c r="AB169" s="37">
        <v>0.48555839208641272</v>
      </c>
    </row>
    <row r="170" spans="21:28" x14ac:dyDescent="0.25">
      <c r="U170" s="37">
        <v>0.73038920186358769</v>
      </c>
      <c r="V170" s="37">
        <v>0.57990942326914496</v>
      </c>
      <c r="W170" s="37">
        <v>0.72156475464604297</v>
      </c>
      <c r="X170" s="37">
        <v>0.38814255901950823</v>
      </c>
      <c r="Y170" s="37">
        <v>0.63702991927046215</v>
      </c>
      <c r="Z170" s="37">
        <v>0.68375001378378286</v>
      </c>
      <c r="AA170" s="37">
        <v>0.55464123014032951</v>
      </c>
      <c r="AB170" s="37">
        <v>0.54746144687012255</v>
      </c>
    </row>
    <row r="171" spans="21:28" x14ac:dyDescent="0.25">
      <c r="U171" s="37">
        <v>0.77806834774125189</v>
      </c>
      <c r="V171" s="37">
        <v>0.65265908815887452</v>
      </c>
      <c r="W171" s="37">
        <v>0.51944422645002619</v>
      </c>
      <c r="X171" s="37">
        <v>0.73089998439416881</v>
      </c>
      <c r="Y171" s="37">
        <v>0.70861733067783605</v>
      </c>
      <c r="Z171" s="37">
        <v>0.77004974853819719</v>
      </c>
      <c r="AA171" s="37">
        <v>0.52876193434952634</v>
      </c>
      <c r="AB171" s="37">
        <v>0.46950999821924966</v>
      </c>
    </row>
    <row r="172" spans="21:28" x14ac:dyDescent="0.25">
      <c r="U172" s="37">
        <v>0.5893967656104272</v>
      </c>
      <c r="V172" s="37">
        <v>0.38311412933947792</v>
      </c>
      <c r="W172" s="37">
        <v>0.50021940218551708</v>
      </c>
      <c r="X172" s="37">
        <v>0.48689248040264382</v>
      </c>
      <c r="Y172" s="37">
        <v>0.70245776492862277</v>
      </c>
      <c r="Z172" s="37">
        <v>0.67866770101489704</v>
      </c>
      <c r="AA172" s="37">
        <v>0.43523941250190612</v>
      </c>
      <c r="AB172" s="37">
        <v>0.58533035637036257</v>
      </c>
    </row>
    <row r="173" spans="21:28" x14ac:dyDescent="0.25">
      <c r="U173" s="37">
        <v>0.71931949091846481</v>
      </c>
      <c r="V173" s="37">
        <v>0.58007066308353306</v>
      </c>
      <c r="W173" s="37">
        <v>0.66104575029694213</v>
      </c>
      <c r="X173" s="37">
        <v>0.50058748407880072</v>
      </c>
      <c r="Y173" s="37">
        <v>0.72687753911829178</v>
      </c>
      <c r="Z173" s="37">
        <v>0.69348520160308624</v>
      </c>
      <c r="AA173" s="37">
        <v>0.50813951656792777</v>
      </c>
      <c r="AB173" s="37">
        <v>0.44569940647342365</v>
      </c>
    </row>
    <row r="174" spans="21:28" x14ac:dyDescent="0.25">
      <c r="U174" s="37">
        <v>0.74355207488053676</v>
      </c>
      <c r="V174" s="37">
        <v>0.60756490380512906</v>
      </c>
      <c r="W174" s="37">
        <v>0.75000143166185429</v>
      </c>
      <c r="X174" s="37">
        <v>0.78994420997922266</v>
      </c>
      <c r="Y174" s="37">
        <v>0.72409455112761989</v>
      </c>
      <c r="Z174" s="37">
        <v>0.73839829540061075</v>
      </c>
      <c r="AA174" s="37">
        <v>0.54575418547873056</v>
      </c>
      <c r="AB174" s="37">
        <v>0.48849918205740261</v>
      </c>
    </row>
    <row r="175" spans="21:28" x14ac:dyDescent="0.25">
      <c r="U175" s="37">
        <v>0.6351492763292077</v>
      </c>
      <c r="V175" s="37">
        <v>0.44030625220669883</v>
      </c>
      <c r="W175" s="37">
        <v>0.74693538771813983</v>
      </c>
      <c r="X175" s="37">
        <v>0.46826796535552662</v>
      </c>
      <c r="Y175" s="37">
        <v>0.68726824445885615</v>
      </c>
      <c r="Z175" s="37">
        <v>0.7058177624539459</v>
      </c>
      <c r="AA175" s="37">
        <v>0.47409154905335865</v>
      </c>
      <c r="AB175" s="37">
        <v>0.58970893209039676</v>
      </c>
    </row>
    <row r="176" spans="21:28" x14ac:dyDescent="0.25">
      <c r="U176" s="37">
        <v>0.68566234296081807</v>
      </c>
      <c r="V176" s="37">
        <v>0.53885497768541002</v>
      </c>
      <c r="W176" s="37">
        <v>0.6390663355947791</v>
      </c>
      <c r="X176" s="37">
        <v>0.94804340418521915</v>
      </c>
      <c r="Y176" s="37">
        <v>0.7206692080824233</v>
      </c>
      <c r="Z176" s="37">
        <v>0.64726787913259587</v>
      </c>
      <c r="AA176" s="37">
        <v>0.544225195932726</v>
      </c>
      <c r="AB176" s="37">
        <v>0.48374765526595526</v>
      </c>
    </row>
    <row r="177" spans="21:28" x14ac:dyDescent="0.25">
      <c r="U177" s="37">
        <v>0.68005968356776825</v>
      </c>
      <c r="V177" s="37">
        <v>0.51506025137119948</v>
      </c>
      <c r="W177" s="37">
        <v>0.7204937059145412</v>
      </c>
      <c r="X177" s="37">
        <v>0.82026075508841279</v>
      </c>
      <c r="Y177" s="37">
        <v>0.672857024829013</v>
      </c>
      <c r="Z177" s="37">
        <v>0.66731813442518717</v>
      </c>
      <c r="AA177" s="37">
        <v>0.57460796746178688</v>
      </c>
      <c r="AB177" s="37">
        <v>0.59004859785924035</v>
      </c>
    </row>
    <row r="178" spans="21:28" x14ac:dyDescent="0.25">
      <c r="U178" s="37">
        <v>0.65592089996167258</v>
      </c>
      <c r="V178" s="37">
        <v>0.48380573972233826</v>
      </c>
      <c r="W178" s="37">
        <v>0.5774249995127182</v>
      </c>
      <c r="X178" s="37">
        <v>0.39575091901076859</v>
      </c>
      <c r="Y178" s="37">
        <v>0.71684870296190861</v>
      </c>
      <c r="Z178" s="37">
        <v>0.68958053185078416</v>
      </c>
      <c r="AA178" s="37">
        <v>0.47456749758754541</v>
      </c>
      <c r="AB178" s="37">
        <v>0.50320911718015737</v>
      </c>
    </row>
    <row r="179" spans="21:28" x14ac:dyDescent="0.25">
      <c r="U179" s="37">
        <v>0.70231242113986292</v>
      </c>
      <c r="V179" s="37">
        <v>0.54295819585699234</v>
      </c>
      <c r="W179" s="37">
        <v>0.66569495645915466</v>
      </c>
      <c r="X179" s="37">
        <v>0.72652666284209622</v>
      </c>
      <c r="Y179" s="37">
        <v>0.71592746543224051</v>
      </c>
      <c r="Z179" s="37">
        <v>0.73700180164570572</v>
      </c>
      <c r="AA179" s="37">
        <v>0.52315189836810394</v>
      </c>
      <c r="AB179" s="37">
        <v>0.52896261236402575</v>
      </c>
    </row>
    <row r="180" spans="21:28" x14ac:dyDescent="0.25">
      <c r="U180" s="37">
        <v>0.68794646365408896</v>
      </c>
      <c r="V180" s="37">
        <v>0.52118319355853504</v>
      </c>
      <c r="W180" s="37">
        <v>0.59431799484176662</v>
      </c>
      <c r="X180" s="37">
        <v>0.55326029914483243</v>
      </c>
      <c r="Y180" s="37">
        <v>0.7050742222013886</v>
      </c>
      <c r="Z180" s="37">
        <v>0.72460743762622548</v>
      </c>
      <c r="AA180" s="37">
        <v>0.52552707998119641</v>
      </c>
      <c r="AB180" s="37">
        <v>0.55263283609012226</v>
      </c>
    </row>
    <row r="181" spans="21:28" x14ac:dyDescent="0.25">
      <c r="U181" s="37">
        <v>0.77315980745579604</v>
      </c>
      <c r="V181" s="37">
        <v>0.62802201085394416</v>
      </c>
      <c r="W181" s="37">
        <v>0.86968485560441222</v>
      </c>
      <c r="X181" s="37">
        <v>0.68144293137834566</v>
      </c>
      <c r="Y181" s="37">
        <v>0.61708635759450792</v>
      </c>
      <c r="Z181" s="37">
        <v>0.75928202725697491</v>
      </c>
      <c r="AA181" s="37">
        <v>0.49282531845913879</v>
      </c>
      <c r="AB181" s="37">
        <v>0.51491952422758069</v>
      </c>
    </row>
    <row r="182" spans="21:28" x14ac:dyDescent="0.25">
      <c r="U182" s="37">
        <v>0.76412851812770533</v>
      </c>
      <c r="V182" s="37">
        <v>0.61988592738798354</v>
      </c>
      <c r="W182" s="37">
        <v>0.69548750990171315</v>
      </c>
      <c r="X182" s="37">
        <v>0.62280540533991569</v>
      </c>
      <c r="Y182" s="37">
        <v>0.61803248690086376</v>
      </c>
      <c r="Z182" s="37">
        <v>0.72681861100691947</v>
      </c>
      <c r="AA182" s="37">
        <v>0.50841862600459009</v>
      </c>
      <c r="AB182" s="37">
        <v>0.51438518162040592</v>
      </c>
    </row>
    <row r="183" spans="21:28" x14ac:dyDescent="0.25">
      <c r="U183" s="37">
        <v>0.69842709560928751</v>
      </c>
      <c r="V183" s="37">
        <v>0.54430487516874682</v>
      </c>
      <c r="W183" s="37">
        <v>0.92663155510749518</v>
      </c>
      <c r="X183" s="37">
        <v>0.66524893229186699</v>
      </c>
      <c r="Y183" s="37">
        <v>0.68667579503076726</v>
      </c>
      <c r="Z183" s="37">
        <v>0.67487188205614779</v>
      </c>
      <c r="AA183" s="37">
        <v>0.47636038049080298</v>
      </c>
      <c r="AB183" s="37">
        <v>0.45869820730068228</v>
      </c>
    </row>
    <row r="184" spans="21:28" x14ac:dyDescent="0.25">
      <c r="U184" s="37">
        <v>0.59387129490844959</v>
      </c>
      <c r="V184" s="37">
        <v>0.41762443086281364</v>
      </c>
      <c r="W184" s="37">
        <v>0.59669510181799856</v>
      </c>
      <c r="X184" s="37">
        <v>0.32958751164607053</v>
      </c>
      <c r="Y184" s="37">
        <v>0.7572879718533817</v>
      </c>
      <c r="Z184" s="37">
        <v>0.63199759728191118</v>
      </c>
      <c r="AA184" s="37">
        <v>0.53783906667344605</v>
      </c>
      <c r="AB184" s="37">
        <v>0.57317185225918688</v>
      </c>
    </row>
    <row r="185" spans="21:28" x14ac:dyDescent="0.25">
      <c r="U185" s="37">
        <v>0.63793467928697578</v>
      </c>
      <c r="V185" s="37">
        <v>0.43678798940920599</v>
      </c>
      <c r="W185" s="37">
        <v>0.75582188074524093</v>
      </c>
      <c r="X185" s="37">
        <v>0.65761198577214797</v>
      </c>
      <c r="Y185" s="37">
        <v>0.65461328493497273</v>
      </c>
      <c r="Z185" s="37">
        <v>0.69937069725098011</v>
      </c>
      <c r="AA185" s="37">
        <v>0.46489189669549313</v>
      </c>
      <c r="AB185" s="37">
        <v>0.60641221972875958</v>
      </c>
    </row>
    <row r="186" spans="21:28" x14ac:dyDescent="0.25">
      <c r="U186" s="37">
        <v>0.61825228617381867</v>
      </c>
      <c r="V186" s="37">
        <v>0.42014812895673809</v>
      </c>
      <c r="W186" s="37">
        <v>0.75869625822054998</v>
      </c>
      <c r="X186" s="37">
        <v>0.57924972986854084</v>
      </c>
      <c r="Y186" s="37">
        <v>0.69783739384996146</v>
      </c>
      <c r="Z186" s="37">
        <v>0.69641487425543203</v>
      </c>
      <c r="AA186" s="37">
        <v>0.45491103433233609</v>
      </c>
      <c r="AB186" s="37">
        <v>0.57623797642842856</v>
      </c>
    </row>
    <row r="187" spans="21:28" x14ac:dyDescent="0.25">
      <c r="U187" s="37">
        <v>0.62496054556692004</v>
      </c>
      <c r="V187" s="37">
        <v>0.45389437008937489</v>
      </c>
      <c r="W187" s="37">
        <v>0.56177054483029021</v>
      </c>
      <c r="X187" s="37">
        <v>0.48360705205134308</v>
      </c>
      <c r="Y187" s="37">
        <v>0.72873883854864618</v>
      </c>
      <c r="Z187" s="37">
        <v>0.63922795608525518</v>
      </c>
      <c r="AA187" s="37">
        <v>0.51944708159492681</v>
      </c>
      <c r="AB187" s="37">
        <v>0.53534579683346406</v>
      </c>
    </row>
    <row r="188" spans="21:28" x14ac:dyDescent="0.25">
      <c r="U188" s="37">
        <v>0.73749438938726652</v>
      </c>
      <c r="V188" s="37">
        <v>0.58333352471115529</v>
      </c>
      <c r="W188" s="37">
        <v>0.68064545338793592</v>
      </c>
      <c r="X188" s="37">
        <v>0.60301295279745415</v>
      </c>
      <c r="Y188" s="37">
        <v>0.68191558508576144</v>
      </c>
      <c r="Z188" s="37">
        <v>0.77012783421714415</v>
      </c>
      <c r="AA188" s="37">
        <v>0.42854368787496883</v>
      </c>
      <c r="AB188" s="37">
        <v>0.44246040089084743</v>
      </c>
    </row>
    <row r="189" spans="21:28" x14ac:dyDescent="0.25">
      <c r="U189" s="37">
        <v>0.64523615669909351</v>
      </c>
      <c r="V189" s="37">
        <v>0.44866129293479723</v>
      </c>
      <c r="W189" s="37">
        <v>0.62763198724742797</v>
      </c>
      <c r="X189" s="37">
        <v>0.41648583588613419</v>
      </c>
      <c r="Y189" s="37">
        <v>0.67145952753103155</v>
      </c>
      <c r="Z189" s="37">
        <v>0.71549257148907841</v>
      </c>
      <c r="AA189" s="37">
        <v>0.47719582805198024</v>
      </c>
      <c r="AB189" s="37">
        <v>0.60440404424047078</v>
      </c>
    </row>
    <row r="190" spans="21:28" x14ac:dyDescent="0.25">
      <c r="U190" s="37">
        <v>0.69858785375511223</v>
      </c>
      <c r="V190" s="37">
        <v>0.54567693983992993</v>
      </c>
      <c r="W190" s="37">
        <v>0.72776749263091345</v>
      </c>
      <c r="X190" s="37">
        <v>0.42620336235701467</v>
      </c>
      <c r="Y190" s="37">
        <v>0.70457673945451038</v>
      </c>
      <c r="Z190" s="37">
        <v>0.68738918107012559</v>
      </c>
      <c r="AA190" s="37">
        <v>0.5374026527452157</v>
      </c>
      <c r="AB190" s="37">
        <v>0.51239234666737721</v>
      </c>
    </row>
    <row r="191" spans="21:28" x14ac:dyDescent="0.25">
      <c r="U191" s="37">
        <v>0.67746277028307889</v>
      </c>
      <c r="V191" s="37">
        <v>0.49168943867739306</v>
      </c>
      <c r="W191" s="37">
        <v>0.64556507916233952</v>
      </c>
      <c r="X191" s="37">
        <v>0.31095150130844251</v>
      </c>
      <c r="Y191" s="37">
        <v>0.66294353867446365</v>
      </c>
      <c r="Z191" s="37">
        <v>0.73430539114763305</v>
      </c>
      <c r="AA191" s="37">
        <v>0.44586379848703483</v>
      </c>
      <c r="AB191" s="37">
        <v>0.53564313698571986</v>
      </c>
    </row>
    <row r="192" spans="21:28" x14ac:dyDescent="0.25">
      <c r="U192" s="37">
        <v>0.70420997466562041</v>
      </c>
      <c r="V192" s="37">
        <v>0.55234407420896903</v>
      </c>
      <c r="W192" s="37">
        <v>0.92136886746535107</v>
      </c>
      <c r="X192" s="37">
        <v>0.57243497588154313</v>
      </c>
      <c r="Y192" s="37">
        <v>0.73729925770502303</v>
      </c>
      <c r="Z192" s="37">
        <v>0.72797622850361821</v>
      </c>
      <c r="AA192" s="37">
        <v>0.52156896481804027</v>
      </c>
      <c r="AB192" s="37">
        <v>0.49720957355881917</v>
      </c>
    </row>
    <row r="193" spans="21:28" x14ac:dyDescent="0.25">
      <c r="U193" s="37">
        <v>0.77399865987033112</v>
      </c>
      <c r="V193" s="37">
        <v>0.64206354580944192</v>
      </c>
      <c r="W193" s="37">
        <v>0.67694079048887967</v>
      </c>
      <c r="X193" s="37">
        <v>0.58234143678300232</v>
      </c>
      <c r="Y193" s="37">
        <v>0.64416240864552077</v>
      </c>
      <c r="Z193" s="37">
        <v>0.7231716891047395</v>
      </c>
      <c r="AA193" s="37">
        <v>0.50515604896128086</v>
      </c>
      <c r="AB193" s="37">
        <v>0.47103981987856486</v>
      </c>
    </row>
    <row r="194" spans="21:28" x14ac:dyDescent="0.25">
      <c r="U194" s="37">
        <v>0.63613352764854858</v>
      </c>
      <c r="V194" s="37">
        <v>0.43680546564582828</v>
      </c>
      <c r="W194" s="37">
        <v>0.47629646583363011</v>
      </c>
      <c r="X194" s="37">
        <v>0.68132223334161401</v>
      </c>
      <c r="Y194" s="37">
        <v>0.70676156052338446</v>
      </c>
      <c r="Z194" s="37">
        <v>0.74455362306787853</v>
      </c>
      <c r="AA194" s="37">
        <v>0.46568869005310043</v>
      </c>
      <c r="AB194" s="37">
        <v>0.5989557319168527</v>
      </c>
    </row>
    <row r="195" spans="21:28" x14ac:dyDescent="0.25">
      <c r="U195" s="37">
        <v>0.55331389223642258</v>
      </c>
      <c r="V195" s="37">
        <v>0.33707059549371904</v>
      </c>
      <c r="W195" s="37">
        <v>0.53406216152842412</v>
      </c>
      <c r="X195" s="37">
        <v>0.25834500477478295</v>
      </c>
      <c r="Y195" s="37">
        <v>0.73889955374643523</v>
      </c>
      <c r="Z195" s="37">
        <v>0.68789518345281353</v>
      </c>
      <c r="AA195" s="37">
        <v>0.41494232429036737</v>
      </c>
      <c r="AB195" s="37">
        <v>0.61117808002518514</v>
      </c>
    </row>
    <row r="196" spans="21:28" x14ac:dyDescent="0.25">
      <c r="U196" s="37">
        <v>0.67188347949238292</v>
      </c>
      <c r="V196" s="37">
        <v>0.49832305335670912</v>
      </c>
      <c r="W196" s="37">
        <v>0.72865451320633734</v>
      </c>
      <c r="X196" s="37">
        <v>0.47960378576054091</v>
      </c>
      <c r="Y196" s="37">
        <v>0.74420077000796625</v>
      </c>
      <c r="Z196" s="37">
        <v>0.7570235354973579</v>
      </c>
      <c r="AA196" s="37">
        <v>0.50220138249627988</v>
      </c>
      <c r="AB196" s="37">
        <v>0.54670145558212502</v>
      </c>
    </row>
    <row r="197" spans="21:28" x14ac:dyDescent="0.25">
      <c r="U197" s="37">
        <v>0.6982777675433377</v>
      </c>
      <c r="V197" s="37">
        <v>0.51803318448027369</v>
      </c>
      <c r="W197" s="37">
        <v>0.53620132792221253</v>
      </c>
      <c r="X197" s="37">
        <v>0.387469928834345</v>
      </c>
      <c r="Y197" s="37">
        <v>0.6703036814687553</v>
      </c>
      <c r="Z197" s="37">
        <v>0.77005752690690954</v>
      </c>
      <c r="AA197" s="37">
        <v>0.47321670940803429</v>
      </c>
      <c r="AB197" s="37">
        <v>0.55965204419247305</v>
      </c>
    </row>
    <row r="198" spans="21:28" x14ac:dyDescent="0.25">
      <c r="U198" s="37">
        <v>0.67236409597726787</v>
      </c>
      <c r="V198" s="37">
        <v>0.49795804253886117</v>
      </c>
      <c r="W198" s="37">
        <v>0.7555178620933114</v>
      </c>
      <c r="X198" s="37">
        <v>0.5597567425838067</v>
      </c>
      <c r="Y198" s="37">
        <v>0.66634018156454744</v>
      </c>
      <c r="Z198" s="37">
        <v>0.68212305117700733</v>
      </c>
      <c r="AA198" s="37">
        <v>0.52869404302143841</v>
      </c>
      <c r="AB198" s="37">
        <v>0.5796187523235008</v>
      </c>
    </row>
    <row r="199" spans="21:28" x14ac:dyDescent="0.25">
      <c r="U199" s="37">
        <v>0.75273683066303987</v>
      </c>
      <c r="V199" s="37">
        <v>0.6075209064227538</v>
      </c>
      <c r="W199" s="37">
        <v>0.58947511385059781</v>
      </c>
      <c r="X199" s="37">
        <v>0.34176663162254545</v>
      </c>
      <c r="Y199" s="37">
        <v>0.65868768713596459</v>
      </c>
      <c r="Z199" s="37">
        <v>0.74392818551646467</v>
      </c>
      <c r="AA199" s="37">
        <v>0.54029376936470752</v>
      </c>
      <c r="AB199" s="37">
        <v>0.5356538590928358</v>
      </c>
    </row>
    <row r="200" spans="21:28" x14ac:dyDescent="0.25">
      <c r="U200" s="37">
        <v>0.66238477798745921</v>
      </c>
      <c r="V200" s="37">
        <v>0.48456261688003516</v>
      </c>
      <c r="W200" s="37">
        <v>0.5355744059600831</v>
      </c>
      <c r="X200" s="37">
        <v>0.61327363207174801</v>
      </c>
      <c r="Y200" s="37">
        <v>0.7230660733281824</v>
      </c>
      <c r="Z200" s="37">
        <v>0.73238342280839974</v>
      </c>
      <c r="AA200" s="37">
        <v>0.48263727512694055</v>
      </c>
      <c r="AB200" s="37">
        <v>0.53801639952832736</v>
      </c>
    </row>
    <row r="201" spans="21:28" x14ac:dyDescent="0.25">
      <c r="U201" s="37">
        <v>0.60997614250658572</v>
      </c>
      <c r="V201" s="37">
        <v>0.43307893470857772</v>
      </c>
      <c r="W201" s="37">
        <v>0.60829624248299474</v>
      </c>
      <c r="X201" s="37">
        <v>0.37090823970009307</v>
      </c>
      <c r="Y201" s="37">
        <v>0.79508818969021844</v>
      </c>
      <c r="Z201" s="37">
        <v>0.69349249168266724</v>
      </c>
      <c r="AA201" s="37">
        <v>0.45469508481988724</v>
      </c>
      <c r="AB201" s="37">
        <v>0.48836406407289723</v>
      </c>
    </row>
    <row r="202" spans="21:28" x14ac:dyDescent="0.25">
      <c r="U202" s="37">
        <v>0.6827500072500734</v>
      </c>
      <c r="V202" s="37">
        <v>0.52995148840170214</v>
      </c>
      <c r="W202" s="37">
        <v>0.57467868569528546</v>
      </c>
      <c r="X202" s="37">
        <v>0.44143117185377528</v>
      </c>
      <c r="Y202" s="37">
        <v>0.72938152288379776</v>
      </c>
      <c r="Z202" s="37">
        <v>0.67556779365296715</v>
      </c>
      <c r="AA202" s="37">
        <v>0.48962299382895186</v>
      </c>
      <c r="AB202" s="37">
        <v>0.45635614968994148</v>
      </c>
    </row>
    <row r="203" spans="21:28" x14ac:dyDescent="0.25">
      <c r="U203" s="37">
        <v>0.68028446021407918</v>
      </c>
      <c r="V203" s="37">
        <v>0.50941728201098224</v>
      </c>
      <c r="W203" s="37">
        <v>0.80409015309815346</v>
      </c>
      <c r="X203" s="37">
        <v>0.45060091520249801</v>
      </c>
      <c r="Y203" s="37">
        <v>0.73621671843559222</v>
      </c>
      <c r="Z203" s="37">
        <v>0.75665382775326584</v>
      </c>
      <c r="AA203" s="37">
        <v>0.46826143756383409</v>
      </c>
      <c r="AB203" s="37">
        <v>0.50381409825379353</v>
      </c>
    </row>
    <row r="204" spans="21:28" x14ac:dyDescent="0.25">
      <c r="U204" s="37">
        <v>0.5631158970757314</v>
      </c>
      <c r="V204" s="37">
        <v>0.35750519790797353</v>
      </c>
      <c r="W204" s="37">
        <v>0.82577999673743685</v>
      </c>
      <c r="X204" s="37">
        <v>0.33452295498850071</v>
      </c>
      <c r="Y204" s="37">
        <v>0.70882382509041286</v>
      </c>
      <c r="Z204" s="37">
        <v>0.64152624886487197</v>
      </c>
      <c r="AA204" s="37">
        <v>0.43431229863820459</v>
      </c>
      <c r="AB204" s="37">
        <v>0.58635405065709922</v>
      </c>
    </row>
    <row r="205" spans="21:28" x14ac:dyDescent="0.25">
      <c r="U205" s="37">
        <v>0.62919593520073602</v>
      </c>
      <c r="V205" s="37">
        <v>0.43136352295987879</v>
      </c>
      <c r="W205" s="37">
        <v>0.50930698665532315</v>
      </c>
      <c r="X205" s="37">
        <v>0.49286569641892797</v>
      </c>
      <c r="Y205" s="37">
        <v>0.67939563899304378</v>
      </c>
      <c r="Z205" s="37">
        <v>0.69706354632265821</v>
      </c>
      <c r="AA205" s="37">
        <v>0.43154790971502743</v>
      </c>
      <c r="AB205" s="37">
        <v>0.54739301970788357</v>
      </c>
    </row>
    <row r="206" spans="21:28" x14ac:dyDescent="0.25">
      <c r="U206" s="37">
        <v>0.72178383173625826</v>
      </c>
      <c r="V206" s="37">
        <v>0.56435722212835271</v>
      </c>
      <c r="W206" s="37">
        <v>0.71434655339008502</v>
      </c>
      <c r="X206" s="37">
        <v>0.88198195456228989</v>
      </c>
      <c r="Y206" s="37">
        <v>0.68543691835643727</v>
      </c>
      <c r="Z206" s="37">
        <v>0.74586448116634529</v>
      </c>
      <c r="AA206" s="37">
        <v>0.54253003293954216</v>
      </c>
      <c r="AB206" s="37">
        <v>0.55786121669925903</v>
      </c>
    </row>
    <row r="207" spans="21:28" x14ac:dyDescent="0.25">
      <c r="U207" s="37">
        <v>0.69411063669381945</v>
      </c>
      <c r="V207" s="37">
        <v>0.52399964315089109</v>
      </c>
      <c r="W207" s="37">
        <v>0.80733237104096678</v>
      </c>
      <c r="X207" s="37">
        <v>0.50177046741026443</v>
      </c>
      <c r="Y207" s="37">
        <v>0.68483553374402351</v>
      </c>
      <c r="Z207" s="37">
        <v>0.73240440595616241</v>
      </c>
      <c r="AA207" s="37">
        <v>0.501101048907587</v>
      </c>
      <c r="AB207" s="37">
        <v>0.54540990535393696</v>
      </c>
    </row>
    <row r="208" spans="21:28" x14ac:dyDescent="0.25">
      <c r="U208" s="37">
        <v>0.79209517416062325</v>
      </c>
      <c r="V208" s="37">
        <v>0.67729034205072791</v>
      </c>
      <c r="W208" s="37">
        <v>0.84357063899278151</v>
      </c>
      <c r="X208" s="37">
        <v>0.53232961717426441</v>
      </c>
      <c r="Y208" s="37">
        <v>0.65737284440555122</v>
      </c>
      <c r="Z208" s="37">
        <v>0.69807810016775917</v>
      </c>
      <c r="AA208" s="37">
        <v>0.58922068577218412</v>
      </c>
      <c r="AB208" s="37">
        <v>0.49267371773751251</v>
      </c>
    </row>
    <row r="209" spans="21:28" x14ac:dyDescent="0.25">
      <c r="U209" s="37">
        <v>0.7352151573348753</v>
      </c>
      <c r="V209" s="37">
        <v>0.60074583408155502</v>
      </c>
      <c r="W209" s="37">
        <v>0.86016263515126645</v>
      </c>
      <c r="X209" s="37">
        <v>0.59629172364221539</v>
      </c>
      <c r="Y209" s="37">
        <v>0.74559680706060638</v>
      </c>
      <c r="Z209" s="37">
        <v>0.72816666671219632</v>
      </c>
      <c r="AA209" s="37">
        <v>0.53308499320855163</v>
      </c>
      <c r="AB209" s="37">
        <v>0.46216439276451843</v>
      </c>
    </row>
    <row r="210" spans="21:28" x14ac:dyDescent="0.25">
      <c r="U210" s="37">
        <v>0.70459217878052283</v>
      </c>
      <c r="V210" s="37">
        <v>0.53932016839002916</v>
      </c>
      <c r="W210" s="37">
        <v>0.60354735468426668</v>
      </c>
      <c r="X210" s="37">
        <v>0.78285419064149586</v>
      </c>
      <c r="Y210" s="37">
        <v>0.67793990541181715</v>
      </c>
      <c r="Z210" s="37">
        <v>0.72939901958652253</v>
      </c>
      <c r="AA210" s="37">
        <v>0.42351377151423275</v>
      </c>
      <c r="AB210" s="37">
        <v>0.45056649209854382</v>
      </c>
    </row>
    <row r="211" spans="21:28" x14ac:dyDescent="0.25">
      <c r="U211" s="37">
        <v>0.65604313274079684</v>
      </c>
      <c r="V211" s="37">
        <v>0.47212201622022931</v>
      </c>
      <c r="W211" s="37">
        <v>0.76512589372023165</v>
      </c>
      <c r="X211" s="37">
        <v>0.58070763224815192</v>
      </c>
      <c r="Y211" s="37">
        <v>0.73010196251968862</v>
      </c>
      <c r="Z211" s="37">
        <v>0.75077150711953189</v>
      </c>
      <c r="AA211" s="37">
        <v>0.48413355123207219</v>
      </c>
      <c r="AB211" s="37">
        <v>0.5623403316219916</v>
      </c>
    </row>
    <row r="212" spans="21:28" x14ac:dyDescent="0.25">
      <c r="U212" s="37">
        <v>0.76638553715930668</v>
      </c>
      <c r="V212" s="37">
        <v>0.63983360821165314</v>
      </c>
      <c r="W212" s="37">
        <v>0.85385203984648217</v>
      </c>
      <c r="X212" s="37">
        <v>0.56775460738028494</v>
      </c>
      <c r="Y212" s="37">
        <v>0.66696369416559165</v>
      </c>
      <c r="Z212" s="37">
        <v>0.69481293278248557</v>
      </c>
      <c r="AA212" s="37">
        <v>0.5818398924447733</v>
      </c>
      <c r="AB212" s="37">
        <v>0.50520330617688936</v>
      </c>
    </row>
    <row r="213" spans="21:28" x14ac:dyDescent="0.25">
      <c r="U213" s="37">
        <v>0.69910601860262211</v>
      </c>
      <c r="V213" s="37">
        <v>0.52429028078601392</v>
      </c>
      <c r="W213" s="37">
        <v>0.62043497384874802</v>
      </c>
      <c r="X213" s="37">
        <v>0.69517779793739998</v>
      </c>
      <c r="Y213" s="37">
        <v>0.68171969839992586</v>
      </c>
      <c r="Z213" s="37">
        <v>0.76167469292696743</v>
      </c>
      <c r="AA213" s="37">
        <v>0.47866862843445795</v>
      </c>
      <c r="AB213" s="37">
        <v>0.54398995413081808</v>
      </c>
    </row>
    <row r="214" spans="21:28" x14ac:dyDescent="0.25">
      <c r="U214" s="37">
        <v>0.66443516537624203</v>
      </c>
      <c r="V214" s="37">
        <v>0.48793791684306626</v>
      </c>
      <c r="W214" s="37">
        <v>0.60450147568890067</v>
      </c>
      <c r="X214" s="37">
        <v>0.39811956568246704</v>
      </c>
      <c r="Y214" s="37">
        <v>0.67702887247151111</v>
      </c>
      <c r="Z214" s="37">
        <v>0.68480250907925777</v>
      </c>
      <c r="AA214" s="37">
        <v>0.52889239730013471</v>
      </c>
      <c r="AB214" s="37">
        <v>0.58468903308034803</v>
      </c>
    </row>
    <row r="215" spans="21:28" x14ac:dyDescent="0.25">
      <c r="U215" s="37">
        <v>0.68199088701119581</v>
      </c>
      <c r="V215" s="37">
        <v>0.50235319732708827</v>
      </c>
      <c r="W215" s="37">
        <v>0.92964250457267461</v>
      </c>
      <c r="X215" s="37">
        <v>0.56680253817871706</v>
      </c>
      <c r="Y215" s="37">
        <v>0.66144058113244497</v>
      </c>
      <c r="Z215" s="37">
        <v>0.71853079896661942</v>
      </c>
      <c r="AA215" s="37">
        <v>0.42341993104694597</v>
      </c>
      <c r="AB215" s="37">
        <v>0.48829324540706087</v>
      </c>
    </row>
    <row r="216" spans="21:28" x14ac:dyDescent="0.25">
      <c r="U216" s="37">
        <v>0.79041786492766175</v>
      </c>
      <c r="V216" s="37">
        <v>0.66767435567392897</v>
      </c>
      <c r="W216" s="37">
        <v>0.68604168588356862</v>
      </c>
      <c r="X216" s="37">
        <v>0.70774230238479063</v>
      </c>
      <c r="Y216" s="37">
        <v>0.64529122347173773</v>
      </c>
      <c r="Z216" s="37">
        <v>0.72676949478374886</v>
      </c>
      <c r="AA216" s="37">
        <v>0.52338886505917714</v>
      </c>
      <c r="AB216" s="37">
        <v>0.47083067868839928</v>
      </c>
    </row>
    <row r="217" spans="21:28" x14ac:dyDescent="0.25">
      <c r="U217" s="37">
        <v>0.63819110638380361</v>
      </c>
      <c r="V217" s="37">
        <v>0.46083781456307732</v>
      </c>
      <c r="W217" s="37">
        <v>0.55933813768406571</v>
      </c>
      <c r="X217" s="37">
        <v>0.27159014481686483</v>
      </c>
      <c r="Y217" s="37">
        <v>0.68814019661425674</v>
      </c>
      <c r="Z217" s="37">
        <v>0.64868461721653969</v>
      </c>
      <c r="AA217" s="37">
        <v>0.44408823927260233</v>
      </c>
      <c r="AB217" s="37">
        <v>0.48444209559448259</v>
      </c>
    </row>
    <row r="218" spans="21:28" x14ac:dyDescent="0.25">
      <c r="U218" s="37">
        <v>0.6834254324520358</v>
      </c>
      <c r="V218" s="37">
        <v>0.5070784662774328</v>
      </c>
      <c r="W218" s="37">
        <v>0.70159314566694853</v>
      </c>
      <c r="X218" s="37">
        <v>0.50046636433255764</v>
      </c>
      <c r="Y218" s="37">
        <v>0.66267828990016486</v>
      </c>
      <c r="Z218" s="37">
        <v>0.70989050844882884</v>
      </c>
      <c r="AA218" s="37">
        <v>0.4912717132506591</v>
      </c>
      <c r="AB218" s="37">
        <v>0.55347658909497754</v>
      </c>
    </row>
    <row r="219" spans="21:28" x14ac:dyDescent="0.25">
      <c r="U219" s="37">
        <v>0.67429309579939589</v>
      </c>
      <c r="V219" s="37">
        <v>0.51996161435728783</v>
      </c>
      <c r="W219" s="37">
        <v>0.45762069027846997</v>
      </c>
      <c r="X219" s="37">
        <v>0.42522644814991156</v>
      </c>
      <c r="Y219" s="37">
        <v>0.73976116689781002</v>
      </c>
      <c r="Z219" s="37">
        <v>0.67408668138005556</v>
      </c>
      <c r="AA219" s="37">
        <v>0.56268083936018221</v>
      </c>
      <c r="AB219" s="37">
        <v>0.52587085081935037</v>
      </c>
    </row>
    <row r="220" spans="21:28" x14ac:dyDescent="0.25">
      <c r="U220" s="37">
        <v>0.59394155572832574</v>
      </c>
      <c r="V220" s="37">
        <v>0.39801724539629318</v>
      </c>
      <c r="W220" s="37">
        <v>0.72837208327935044</v>
      </c>
      <c r="X220" s="37">
        <v>0.48316656383794759</v>
      </c>
      <c r="Y220" s="37">
        <v>0.77286100525585555</v>
      </c>
      <c r="Z220" s="37">
        <v>0.71712990302736968</v>
      </c>
      <c r="AA220" s="37">
        <v>0.45995408374205554</v>
      </c>
      <c r="AB220" s="37">
        <v>0.57183806940542325</v>
      </c>
    </row>
    <row r="221" spans="21:28" x14ac:dyDescent="0.25">
      <c r="U221" s="37">
        <v>0.56127800466524069</v>
      </c>
      <c r="V221" s="37">
        <v>0.35112858207586412</v>
      </c>
      <c r="W221" s="37">
        <v>0.41313537534159239</v>
      </c>
      <c r="X221" s="37">
        <v>0.22156123475751999</v>
      </c>
      <c r="Y221" s="37">
        <v>0.70748424670575505</v>
      </c>
      <c r="Z221" s="37">
        <v>0.65170675593974481</v>
      </c>
      <c r="AA221" s="37">
        <v>0.40963471603849788</v>
      </c>
      <c r="AB221" s="37">
        <v>0.57309954060733748</v>
      </c>
    </row>
    <row r="222" spans="21:28" x14ac:dyDescent="0.25">
      <c r="U222" s="37">
        <v>0.64260625000584859</v>
      </c>
      <c r="V222" s="37">
        <v>0.45897673770922898</v>
      </c>
      <c r="W222" s="37">
        <v>0.70891457932401103</v>
      </c>
      <c r="X222" s="37">
        <v>0.57307251388966995</v>
      </c>
      <c r="Y222" s="37">
        <v>0.72468663672961431</v>
      </c>
      <c r="Z222" s="37">
        <v>0.71604849570792006</v>
      </c>
      <c r="AA222" s="37">
        <v>0.43680418533475707</v>
      </c>
      <c r="AB222" s="37">
        <v>0.50147852344102817</v>
      </c>
    </row>
    <row r="223" spans="21:28" x14ac:dyDescent="0.25">
      <c r="U223" s="37">
        <v>0.74120497384019823</v>
      </c>
      <c r="V223" s="37">
        <v>0.59092132759624272</v>
      </c>
      <c r="W223" s="37">
        <v>0.70416058275718196</v>
      </c>
      <c r="X223" s="37">
        <v>0.6347768854246485</v>
      </c>
      <c r="Y223" s="37">
        <v>0.67855993458796071</v>
      </c>
      <c r="Z223" s="37">
        <v>0.75777568863417666</v>
      </c>
      <c r="AA223" s="37">
        <v>0.46544313033743484</v>
      </c>
      <c r="AB223" s="37">
        <v>0.46908706016010582</v>
      </c>
    </row>
    <row r="224" spans="21:28" x14ac:dyDescent="0.25">
      <c r="U224" s="37">
        <v>0.67303033526015466</v>
      </c>
      <c r="V224" s="37">
        <v>0.50595981698432635</v>
      </c>
      <c r="W224" s="37">
        <v>0.65026546579481692</v>
      </c>
      <c r="X224" s="37">
        <v>0.50847546944198341</v>
      </c>
      <c r="Y224" s="37">
        <v>0.76808031378361341</v>
      </c>
      <c r="Z224" s="37">
        <v>0.7547370123263355</v>
      </c>
      <c r="AA224" s="37">
        <v>0.56541104023779498</v>
      </c>
      <c r="AB224" s="37">
        <v>0.58560032650272853</v>
      </c>
    </row>
    <row r="225" spans="21:28" x14ac:dyDescent="0.25">
      <c r="U225" s="37">
        <v>0.74650084294233721</v>
      </c>
      <c r="V225" s="37">
        <v>0.59262026411766366</v>
      </c>
      <c r="W225" s="37">
        <v>0.83489585964665647</v>
      </c>
      <c r="X225" s="37">
        <v>0.59327814909558652</v>
      </c>
      <c r="Y225" s="37">
        <v>0.66121079087622581</v>
      </c>
      <c r="Z225" s="37">
        <v>0.7718695005213454</v>
      </c>
      <c r="AA225" s="37">
        <v>0.47868715113029348</v>
      </c>
      <c r="AB225" s="37">
        <v>0.50285556322167724</v>
      </c>
    </row>
    <row r="226" spans="21:28" x14ac:dyDescent="0.25">
      <c r="U226" s="37">
        <v>0.62150995793435793</v>
      </c>
      <c r="V226" s="37">
        <v>0.43715971668283854</v>
      </c>
      <c r="W226" s="37">
        <v>0.6472744136202061</v>
      </c>
      <c r="X226" s="37">
        <v>0.21742429417143139</v>
      </c>
      <c r="Y226" s="37">
        <v>0.66118731789525453</v>
      </c>
      <c r="Z226" s="37">
        <v>0.61931332409703221</v>
      </c>
      <c r="AA226" s="37">
        <v>0.47285126975383929</v>
      </c>
      <c r="AB226" s="37">
        <v>0.54029925791337197</v>
      </c>
    </row>
    <row r="227" spans="21:28" x14ac:dyDescent="0.25">
      <c r="U227" s="37">
        <v>0.57094194529134401</v>
      </c>
      <c r="V227" s="37">
        <v>0.38894818342831627</v>
      </c>
      <c r="W227" s="37">
        <v>0.4757773750777648</v>
      </c>
      <c r="X227" s="37">
        <v>0.49459368673233717</v>
      </c>
      <c r="Y227" s="37">
        <v>0.7646149607506495</v>
      </c>
      <c r="Z227" s="37">
        <v>0.62370595467397105</v>
      </c>
      <c r="AA227" s="37">
        <v>0.50356690562113571</v>
      </c>
      <c r="AB227" s="37">
        <v>0.56320508939113167</v>
      </c>
    </row>
    <row r="228" spans="21:28" x14ac:dyDescent="0.25">
      <c r="U228" s="37">
        <v>0.60148494367897065</v>
      </c>
      <c r="V228" s="37">
        <v>0.42330696762250491</v>
      </c>
      <c r="W228" s="37">
        <v>0.65500976578295922</v>
      </c>
      <c r="X228" s="37">
        <v>0.46227104452782791</v>
      </c>
      <c r="Y228" s="37">
        <v>0.76723834168234084</v>
      </c>
      <c r="Z228" s="37">
        <v>0.65968444172906804</v>
      </c>
      <c r="AA228" s="37">
        <v>0.51817630057295394</v>
      </c>
      <c r="AB228" s="37">
        <v>0.56129621189893886</v>
      </c>
    </row>
    <row r="229" spans="21:28" x14ac:dyDescent="0.25">
      <c r="U229" s="37">
        <v>0.70971677137185196</v>
      </c>
      <c r="V229" s="37">
        <v>0.56333123371816374</v>
      </c>
      <c r="W229" s="37">
        <v>0.8402180914446975</v>
      </c>
      <c r="X229" s="37">
        <v>0.77628043721390338</v>
      </c>
      <c r="Y229" s="37">
        <v>0.75093035350101378</v>
      </c>
      <c r="Z229" s="37">
        <v>0.72823666877940285</v>
      </c>
      <c r="AA229" s="37">
        <v>0.54384422513942232</v>
      </c>
      <c r="AB229" s="37">
        <v>0.49928395788515789</v>
      </c>
    </row>
    <row r="230" spans="21:28" x14ac:dyDescent="0.25">
      <c r="U230" s="37">
        <v>0.61243861285612355</v>
      </c>
      <c r="V230" s="37">
        <v>0.4278650632811834</v>
      </c>
      <c r="W230" s="37">
        <v>0.55923118121806714</v>
      </c>
      <c r="X230" s="37">
        <v>0.35116603171719651</v>
      </c>
      <c r="Y230" s="37">
        <v>0.75300063626062574</v>
      </c>
      <c r="Z230" s="37">
        <v>0.68963764826964247</v>
      </c>
      <c r="AA230" s="37">
        <v>0.47608319369956631</v>
      </c>
      <c r="AB230" s="37">
        <v>0.54345761926637193</v>
      </c>
    </row>
    <row r="231" spans="21:28" x14ac:dyDescent="0.25">
      <c r="U231" s="37">
        <v>0.63225155832048641</v>
      </c>
      <c r="V231" s="37">
        <v>0.45359443971404345</v>
      </c>
      <c r="W231" s="37">
        <v>0.52271134746315195</v>
      </c>
      <c r="X231" s="37">
        <v>0.39378747103784723</v>
      </c>
      <c r="Y231" s="37">
        <v>0.69363654262732488</v>
      </c>
      <c r="Z231" s="37">
        <v>0.64803446731963577</v>
      </c>
      <c r="AA231" s="37">
        <v>0.43724956568169882</v>
      </c>
      <c r="AB231" s="37">
        <v>0.48027706026887629</v>
      </c>
    </row>
    <row r="232" spans="21:28" x14ac:dyDescent="0.25">
      <c r="U232" s="37">
        <v>0.65633416666767852</v>
      </c>
      <c r="V232" s="37">
        <v>0.47401097184481361</v>
      </c>
      <c r="W232" s="37">
        <v>0.67695030569982295</v>
      </c>
      <c r="X232" s="37">
        <v>0.47997408173556561</v>
      </c>
      <c r="Y232" s="37">
        <v>0.66794535828374257</v>
      </c>
      <c r="Z232" s="37">
        <v>0.68146437546248917</v>
      </c>
      <c r="AA232" s="37">
        <v>0.47458025728128417</v>
      </c>
      <c r="AB232" s="37">
        <v>0.54473782545772775</v>
      </c>
    </row>
    <row r="233" spans="21:28" x14ac:dyDescent="0.25">
      <c r="U233" s="37">
        <v>0.70318050147211286</v>
      </c>
      <c r="V233" s="37">
        <v>0.54276858608971978</v>
      </c>
      <c r="W233" s="37">
        <v>0.79027398301490259</v>
      </c>
      <c r="X233" s="37">
        <v>0.4298310626987602</v>
      </c>
      <c r="Y233" s="37">
        <v>0.66101212484732264</v>
      </c>
      <c r="Z233" s="37">
        <v>0.68698978519083409</v>
      </c>
      <c r="AA233" s="37">
        <v>0.54668383751115857</v>
      </c>
      <c r="AB233" s="37">
        <v>0.55824703192729519</v>
      </c>
    </row>
    <row r="234" spans="21:28" x14ac:dyDescent="0.25">
      <c r="U234" s="37">
        <v>0.62829154313515323</v>
      </c>
      <c r="V234" s="37">
        <v>0.44330783540648783</v>
      </c>
      <c r="W234" s="37">
        <v>0.56688969190358307</v>
      </c>
      <c r="X234" s="37">
        <v>0.46359712104333967</v>
      </c>
      <c r="Y234" s="37">
        <v>0.74871849497122145</v>
      </c>
      <c r="Z234" s="37">
        <v>0.71654959628316361</v>
      </c>
      <c r="AA234" s="37">
        <v>0.47546151938395359</v>
      </c>
      <c r="AB234" s="37">
        <v>0.54739610046450815</v>
      </c>
    </row>
    <row r="235" spans="21:28" x14ac:dyDescent="0.25">
      <c r="U235" s="37">
        <v>0.73663703923068391</v>
      </c>
      <c r="V235" s="37">
        <v>0.59035584543624375</v>
      </c>
      <c r="W235" s="37">
        <v>0.92237643915690137</v>
      </c>
      <c r="X235" s="37">
        <v>0.49059348580993578</v>
      </c>
      <c r="Y235" s="37">
        <v>0.72163693153410879</v>
      </c>
      <c r="Z235" s="37">
        <v>0.77081331408567311</v>
      </c>
      <c r="AA235" s="37">
        <v>0.54189620004559669</v>
      </c>
      <c r="AB235" s="37">
        <v>0.52287362153812789</v>
      </c>
    </row>
    <row r="236" spans="21:28" x14ac:dyDescent="0.25">
      <c r="U236" s="37">
        <v>0.6508961183585783</v>
      </c>
      <c r="V236" s="37">
        <v>0.47309321980735458</v>
      </c>
      <c r="W236" s="37">
        <v>0.66015827658717197</v>
      </c>
      <c r="X236" s="37">
        <v>0.30927891874126323</v>
      </c>
      <c r="Y236" s="37">
        <v>0.70243117385065501</v>
      </c>
      <c r="Z236" s="37">
        <v>0.68799390773883939</v>
      </c>
      <c r="AA236" s="37">
        <v>0.49681458651930993</v>
      </c>
      <c r="AB236" s="37">
        <v>0.54852000091775377</v>
      </c>
    </row>
    <row r="237" spans="21:28" x14ac:dyDescent="0.25">
      <c r="U237" s="37">
        <v>0.70092239611731011</v>
      </c>
      <c r="V237" s="37">
        <v>0.5466579751124192</v>
      </c>
      <c r="W237" s="37">
        <v>0.7468571314579201</v>
      </c>
      <c r="X237" s="37">
        <v>0.480308983334509</v>
      </c>
      <c r="Y237" s="37">
        <v>0.6910548020284234</v>
      </c>
      <c r="Z237" s="37">
        <v>0.68547406280042977</v>
      </c>
      <c r="AA237" s="37">
        <v>0.49119077981909154</v>
      </c>
      <c r="AB237" s="37">
        <v>0.47531015541734073</v>
      </c>
    </row>
    <row r="238" spans="21:28" x14ac:dyDescent="0.25">
      <c r="U238" s="37">
        <v>0.56139771399718574</v>
      </c>
      <c r="V238" s="37">
        <v>0.35358724645217282</v>
      </c>
      <c r="W238" s="37">
        <v>0.48748997729347532</v>
      </c>
      <c r="X238" s="37">
        <v>0.35390120010049309</v>
      </c>
      <c r="Y238" s="37">
        <v>0.78274747788843535</v>
      </c>
      <c r="Z238" s="37">
        <v>0.71320579267354955</v>
      </c>
      <c r="AA238" s="37">
        <v>0.4333280427862492</v>
      </c>
      <c r="AB238" s="37">
        <v>0.59549405020726442</v>
      </c>
    </row>
    <row r="239" spans="21:28" x14ac:dyDescent="0.25">
      <c r="U239" s="37">
        <v>0.78186627676661302</v>
      </c>
      <c r="V239" s="37">
        <v>0.66208302785706852</v>
      </c>
      <c r="W239" s="37">
        <v>1.1443626579414676</v>
      </c>
      <c r="X239" s="37">
        <v>0.60727895543465871</v>
      </c>
      <c r="Y239" s="37">
        <v>0.73018836139801768</v>
      </c>
      <c r="Z239" s="37">
        <v>0.77108958800161731</v>
      </c>
      <c r="AA239" s="37">
        <v>0.55423013094393825</v>
      </c>
      <c r="AB239" s="37">
        <v>0.47142395666955361</v>
      </c>
    </row>
    <row r="240" spans="21:28" x14ac:dyDescent="0.25">
      <c r="U240" s="37">
        <v>0.61117985356689675</v>
      </c>
      <c r="V240" s="37">
        <v>0.43087040091270867</v>
      </c>
      <c r="W240" s="37">
        <v>0.53211207038062713</v>
      </c>
      <c r="X240" s="37">
        <v>0.48279992129804605</v>
      </c>
      <c r="Y240" s="37">
        <v>0.75427153632124933</v>
      </c>
      <c r="Z240" s="37">
        <v>0.67265768937502501</v>
      </c>
      <c r="AA240" s="37">
        <v>0.52324981619402755</v>
      </c>
      <c r="AB240" s="37">
        <v>0.57755434315637022</v>
      </c>
    </row>
    <row r="241" spans="21:28" x14ac:dyDescent="0.25">
      <c r="U241" s="37">
        <v>0.70284588592279618</v>
      </c>
      <c r="V241" s="37">
        <v>0.54068471776587879</v>
      </c>
      <c r="W241" s="37">
        <v>0.81311844310544268</v>
      </c>
      <c r="X241" s="37">
        <v>0.55308103628893956</v>
      </c>
      <c r="Y241" s="37">
        <v>0.70446290486491525</v>
      </c>
      <c r="Z241" s="37">
        <v>0.73929863174292454</v>
      </c>
      <c r="AA241" s="37">
        <v>0.52987641502548843</v>
      </c>
      <c r="AB241" s="37">
        <v>0.54847433016114322</v>
      </c>
    </row>
    <row r="242" spans="21:28" x14ac:dyDescent="0.25">
      <c r="U242" s="37">
        <v>0.68986125149391742</v>
      </c>
      <c r="V242" s="37">
        <v>0.53100789885038768</v>
      </c>
      <c r="W242" s="37">
        <v>0.61883085167298546</v>
      </c>
      <c r="X242" s="37">
        <v>0.66435174746377479</v>
      </c>
      <c r="Y242" s="37">
        <v>0.69124772802677437</v>
      </c>
      <c r="Z242" s="37">
        <v>0.68088023650214213</v>
      </c>
      <c r="AA242" s="37">
        <v>0.55182970379238816</v>
      </c>
      <c r="AB242" s="37">
        <v>0.54589000483938277</v>
      </c>
    </row>
    <row r="243" spans="21:28" x14ac:dyDescent="0.25">
      <c r="U243" s="37">
        <v>0.68715086680947923</v>
      </c>
      <c r="V243" s="37">
        <v>0.5178957211881734</v>
      </c>
      <c r="W243" s="37">
        <v>0.80085662569021365</v>
      </c>
      <c r="X243" s="37">
        <v>0.58050825961157915</v>
      </c>
      <c r="Y243" s="37">
        <v>0.70957035758905773</v>
      </c>
      <c r="Z243" s="37">
        <v>0.73824250352472853</v>
      </c>
      <c r="AA243" s="37">
        <v>0.43961627004596954</v>
      </c>
      <c r="AB243" s="37">
        <v>0.47097630032070897</v>
      </c>
    </row>
    <row r="244" spans="21:28" x14ac:dyDescent="0.25">
      <c r="U244" s="37">
        <v>0.81304482924903376</v>
      </c>
      <c r="V244" s="37">
        <v>0.70393191965982604</v>
      </c>
      <c r="W244" s="37">
        <v>0.57512676572723564</v>
      </c>
      <c r="X244" s="37">
        <v>0.93058538995994822</v>
      </c>
      <c r="Y244" s="37">
        <v>0.68864505183290503</v>
      </c>
      <c r="Z244" s="37">
        <v>0.77291323346367335</v>
      </c>
      <c r="AA244" s="37">
        <v>0.53249248303182228</v>
      </c>
      <c r="AB244" s="37">
        <v>0.45277472256157258</v>
      </c>
    </row>
    <row r="245" spans="21:28" x14ac:dyDescent="0.25">
      <c r="U245" s="37">
        <v>0.74378369139255163</v>
      </c>
      <c r="V245" s="37">
        <v>0.5879872696942664</v>
      </c>
      <c r="W245" s="37">
        <v>0.70520164598666046</v>
      </c>
      <c r="X245" s="37">
        <v>0.5501418220538844</v>
      </c>
      <c r="Y245" s="37">
        <v>0.67288533850185339</v>
      </c>
      <c r="Z245" s="37">
        <v>0.78684362534864172</v>
      </c>
      <c r="AA245" s="37">
        <v>0.4807966052743875</v>
      </c>
      <c r="AB245" s="37">
        <v>0.50992331894235388</v>
      </c>
    </row>
    <row r="246" spans="21:28" x14ac:dyDescent="0.25">
      <c r="U246" s="37">
        <v>0.71949986269598987</v>
      </c>
      <c r="V246" s="37">
        <v>0.57905443698336367</v>
      </c>
      <c r="W246" s="37">
        <v>0.71977448646545039</v>
      </c>
      <c r="X246" s="37">
        <v>0.64263517050399188</v>
      </c>
      <c r="Y246" s="37">
        <v>0.74851541470716687</v>
      </c>
      <c r="Z246" s="37">
        <v>0.72072888120354328</v>
      </c>
      <c r="AA246" s="37">
        <v>0.48431715326595076</v>
      </c>
      <c r="AB246" s="37">
        <v>0.429482698047984</v>
      </c>
    </row>
    <row r="247" spans="21:28" x14ac:dyDescent="0.25">
      <c r="U247" s="37">
        <v>0.75274045155587044</v>
      </c>
      <c r="V247" s="37">
        <v>0.61392133493936485</v>
      </c>
      <c r="W247" s="37">
        <v>0.83835575765309955</v>
      </c>
      <c r="X247" s="37">
        <v>0.80279730965632157</v>
      </c>
      <c r="Y247" s="37">
        <v>0.6608363431671207</v>
      </c>
      <c r="Z247" s="37">
        <v>0.71348817594702818</v>
      </c>
      <c r="AA247" s="37">
        <v>0.49357377691953841</v>
      </c>
      <c r="AB247" s="37">
        <v>0.46290966805745259</v>
      </c>
    </row>
    <row r="248" spans="21:28" x14ac:dyDescent="0.25">
      <c r="U248" s="37">
        <v>0.75587428600414708</v>
      </c>
      <c r="V248" s="37">
        <v>0.61731814621395453</v>
      </c>
      <c r="W248" s="37">
        <v>0.88972514046215856</v>
      </c>
      <c r="X248" s="37">
        <v>0.49944542633660116</v>
      </c>
      <c r="Y248" s="37">
        <v>0.68732063893217321</v>
      </c>
      <c r="Z248" s="37">
        <v>0.75018485171969429</v>
      </c>
      <c r="AA248" s="37">
        <v>0.47882970167268141</v>
      </c>
      <c r="AB248" s="37">
        <v>0.45148672158511943</v>
      </c>
    </row>
    <row r="249" spans="21:28" x14ac:dyDescent="0.25">
      <c r="U249" s="37">
        <v>0.68600619742642044</v>
      </c>
      <c r="V249" s="37">
        <v>0.52186970323016046</v>
      </c>
      <c r="W249" s="37">
        <v>0.69314211961723315</v>
      </c>
      <c r="X249" s="37">
        <v>0.69164062286412475</v>
      </c>
      <c r="Y249" s="37">
        <v>0.68977481887103487</v>
      </c>
      <c r="Z249" s="37">
        <v>0.69340675630680171</v>
      </c>
      <c r="AA249" s="37">
        <v>0.53267049203015659</v>
      </c>
      <c r="AB249" s="37">
        <v>0.54719399891383069</v>
      </c>
    </row>
    <row r="250" spans="21:28" x14ac:dyDescent="0.25">
      <c r="U250" s="37">
        <v>0.68917159286247265</v>
      </c>
      <c r="V250" s="37">
        <v>0.52044999194280761</v>
      </c>
      <c r="W250" s="37">
        <v>0.73218010561537417</v>
      </c>
      <c r="X250" s="37">
        <v>0.47427021942190667</v>
      </c>
      <c r="Y250" s="37">
        <v>0.65961381831607468</v>
      </c>
      <c r="Z250" s="37">
        <v>0.68855143260503926</v>
      </c>
      <c r="AA250" s="37">
        <v>0.4508649713240731</v>
      </c>
      <c r="AB250" s="37">
        <v>0.48225658755875561</v>
      </c>
    </row>
    <row r="251" spans="21:28" x14ac:dyDescent="0.25">
      <c r="U251" s="37">
        <v>0.70266497004909523</v>
      </c>
      <c r="V251" s="37">
        <v>0.53797193284588773</v>
      </c>
      <c r="W251" s="37">
        <v>0.7221583424401784</v>
      </c>
      <c r="X251" s="37">
        <v>0.46290157443412017</v>
      </c>
      <c r="Y251" s="37">
        <v>0.73051545990666134</v>
      </c>
      <c r="Z251" s="37">
        <v>0.77813549917716318</v>
      </c>
      <c r="AA251" s="37">
        <v>0.49211815480863086</v>
      </c>
      <c r="AB251" s="37">
        <v>0.5196364708424589</v>
      </c>
    </row>
    <row r="252" spans="21:28" x14ac:dyDescent="0.25">
      <c r="U252" s="37">
        <v>0.60033137590261432</v>
      </c>
      <c r="V252" s="37">
        <v>0.39663835495342614</v>
      </c>
      <c r="W252" s="37">
        <v>0.64460215794938147</v>
      </c>
      <c r="X252" s="37">
        <v>0.42797412563174214</v>
      </c>
      <c r="Y252" s="37">
        <v>0.6928110180361472</v>
      </c>
      <c r="Z252" s="37">
        <v>0.67902777019035476</v>
      </c>
      <c r="AA252" s="37">
        <v>0.44745972803547018</v>
      </c>
      <c r="AB252" s="37">
        <v>0.58965235146028527</v>
      </c>
    </row>
    <row r="253" spans="21:28" x14ac:dyDescent="0.25">
      <c r="U253" s="37">
        <v>0.68163865463803863</v>
      </c>
      <c r="V253" s="37">
        <v>0.52781561317747361</v>
      </c>
      <c r="W253" s="37">
        <v>0.70949823565558345</v>
      </c>
      <c r="X253" s="37">
        <v>0.54546448064742836</v>
      </c>
      <c r="Y253" s="37">
        <v>0.69875135738904415</v>
      </c>
      <c r="Z253" s="37">
        <v>0.64926259581447032</v>
      </c>
      <c r="AA253" s="37">
        <v>0.58650917188284279</v>
      </c>
      <c r="AB253" s="37">
        <v>0.55062298052254266</v>
      </c>
    </row>
    <row r="254" spans="21:28" x14ac:dyDescent="0.25">
      <c r="U254" s="37">
        <v>0.72228031945480786</v>
      </c>
      <c r="V254" s="37">
        <v>0.56828874225724868</v>
      </c>
      <c r="W254" s="37">
        <v>0.71393886069724521</v>
      </c>
      <c r="X254" s="37">
        <v>0.54838802921106544</v>
      </c>
      <c r="Y254" s="37">
        <v>0.70136719692611305</v>
      </c>
      <c r="Z254" s="37">
        <v>0.74788085595780995</v>
      </c>
      <c r="AA254" s="37">
        <v>0.50127661823459824</v>
      </c>
      <c r="AB254" s="37">
        <v>0.50160216208210517</v>
      </c>
    </row>
    <row r="255" spans="21:28" x14ac:dyDescent="0.25">
      <c r="U255" s="37">
        <v>0.68012775542432735</v>
      </c>
      <c r="V255" s="37">
        <v>0.49914937062813258</v>
      </c>
      <c r="W255" s="37">
        <v>0.81639243026918595</v>
      </c>
      <c r="X255" s="37">
        <v>0.51415589016618357</v>
      </c>
      <c r="Y255" s="37">
        <v>0.65520016127850378</v>
      </c>
      <c r="Z255" s="37">
        <v>0.71288717555449044</v>
      </c>
      <c r="AA255" s="37">
        <v>0.49072395296490234</v>
      </c>
      <c r="AB255" s="37">
        <v>0.57044998639452749</v>
      </c>
    </row>
    <row r="256" spans="21:28" x14ac:dyDescent="0.25">
      <c r="U256" s="37">
        <v>0.66486719677632489</v>
      </c>
      <c r="V256" s="37">
        <v>0.49991312887081923</v>
      </c>
      <c r="W256" s="37">
        <v>0.51632888420555723</v>
      </c>
      <c r="X256" s="37">
        <v>0.5096980047341072</v>
      </c>
      <c r="Y256" s="37">
        <v>0.72223304288790047</v>
      </c>
      <c r="Z256" s="37">
        <v>0.68362840763971844</v>
      </c>
      <c r="AA256" s="37">
        <v>0.47516111665958705</v>
      </c>
      <c r="AB256" s="37">
        <v>0.47979214938538489</v>
      </c>
    </row>
    <row r="257" spans="21:28" x14ac:dyDescent="0.25">
      <c r="U257" s="37">
        <v>0.64394411478812974</v>
      </c>
      <c r="V257" s="37">
        <v>0.44352102724565601</v>
      </c>
      <c r="W257" s="37">
        <v>0.45238332184868735</v>
      </c>
      <c r="X257" s="37">
        <v>0.46968818093526721</v>
      </c>
      <c r="Y257" s="37">
        <v>0.66896093497761089</v>
      </c>
      <c r="Z257" s="37">
        <v>0.72414742915196084</v>
      </c>
      <c r="AA257" s="37">
        <v>0.41719369326332911</v>
      </c>
      <c r="AB257" s="37">
        <v>0.5430174607506123</v>
      </c>
    </row>
    <row r="258" spans="21:28" x14ac:dyDescent="0.25">
      <c r="U258" s="37">
        <v>0.61117270210643238</v>
      </c>
      <c r="V258" s="37">
        <v>0.42117449216244568</v>
      </c>
      <c r="W258" s="37">
        <v>0.66364573435029373</v>
      </c>
      <c r="X258" s="37">
        <v>0.52440164810260448</v>
      </c>
      <c r="Y258" s="37">
        <v>0.6980503696224778</v>
      </c>
      <c r="Z258" s="37">
        <v>0.65595822162173234</v>
      </c>
      <c r="AA258" s="37">
        <v>0.46995153715151067</v>
      </c>
      <c r="AB258" s="37">
        <v>0.55917078206235715</v>
      </c>
    </row>
    <row r="259" spans="21:28" x14ac:dyDescent="0.25">
      <c r="U259" s="37">
        <v>0.66255335635022217</v>
      </c>
      <c r="V259" s="37">
        <v>0.49964665369571282</v>
      </c>
      <c r="W259" s="37">
        <v>0.4912440409700512</v>
      </c>
      <c r="X259" s="37">
        <v>0.3436277952576281</v>
      </c>
      <c r="Y259" s="37">
        <v>0.71950061750307415</v>
      </c>
      <c r="Z259" s="37">
        <v>0.66797724436330674</v>
      </c>
      <c r="AA259" s="37">
        <v>0.50361351449629421</v>
      </c>
      <c r="AB259" s="37">
        <v>0.49903261225059847</v>
      </c>
    </row>
    <row r="260" spans="21:28" x14ac:dyDescent="0.25">
      <c r="U260" s="37">
        <v>0.67707114900092125</v>
      </c>
      <c r="V260" s="37">
        <v>0.51012335432856915</v>
      </c>
      <c r="W260" s="37">
        <v>0.61292306348826175</v>
      </c>
      <c r="X260" s="37">
        <v>0.79253845863911765</v>
      </c>
      <c r="Y260" s="37">
        <v>0.70282541550617472</v>
      </c>
      <c r="Z260" s="37">
        <v>0.69874377779062935</v>
      </c>
      <c r="AA260" s="37">
        <v>0.5216205642056897</v>
      </c>
      <c r="AB260" s="37">
        <v>0.54214322121794212</v>
      </c>
    </row>
    <row r="261" spans="21:28" x14ac:dyDescent="0.25">
      <c r="U261" s="37">
        <v>0.8183656094918198</v>
      </c>
      <c r="V261" s="37">
        <v>0.71377125570658917</v>
      </c>
      <c r="W261" s="37">
        <v>0.74621777736973571</v>
      </c>
      <c r="X261" s="37">
        <v>0.82890846687266539</v>
      </c>
      <c r="Y261" s="37">
        <v>0.66243374921873077</v>
      </c>
      <c r="Z261" s="37">
        <v>0.73358301436884821</v>
      </c>
      <c r="AA261" s="37">
        <v>0.55713250328077357</v>
      </c>
      <c r="AB261" s="37">
        <v>0.46096748890982686</v>
      </c>
    </row>
    <row r="262" spans="21:28" x14ac:dyDescent="0.25">
      <c r="U262" s="37">
        <v>0.71916939327523499</v>
      </c>
      <c r="V262" s="37">
        <v>0.58522537955634812</v>
      </c>
      <c r="W262" s="37">
        <v>0.651611465226546</v>
      </c>
      <c r="X262" s="37">
        <v>0.62339074435536301</v>
      </c>
      <c r="Y262" s="37">
        <v>0.75612335916164219</v>
      </c>
      <c r="Z262" s="37">
        <v>0.69353467869072183</v>
      </c>
      <c r="AA262" s="37">
        <v>0.52805418956625938</v>
      </c>
      <c r="AB262" s="37">
        <v>0.44136196653858667</v>
      </c>
    </row>
    <row r="263" spans="21:28" x14ac:dyDescent="0.25">
      <c r="U263" s="37">
        <v>0.66918814078204281</v>
      </c>
      <c r="V263" s="37">
        <v>0.50187556089023888</v>
      </c>
      <c r="W263" s="37">
        <v>0.80065385732889682</v>
      </c>
      <c r="X263" s="37">
        <v>0.67964375505980656</v>
      </c>
      <c r="Y263" s="37">
        <v>0.75521583076981469</v>
      </c>
      <c r="Z263" s="37">
        <v>0.73453968971935735</v>
      </c>
      <c r="AA263" s="37">
        <v>0.49875372209275082</v>
      </c>
      <c r="AB263" s="37">
        <v>0.5154639796666548</v>
      </c>
    </row>
    <row r="264" spans="21:28" x14ac:dyDescent="0.25">
      <c r="U264" s="37">
        <v>0.65224630328558608</v>
      </c>
      <c r="V264" s="37">
        <v>0.46036391578850683</v>
      </c>
      <c r="W264" s="37">
        <v>0.69983795968589357</v>
      </c>
      <c r="X264" s="37">
        <v>0.50329088925775456</v>
      </c>
      <c r="Y264" s="37">
        <v>0.67802771045183807</v>
      </c>
      <c r="Z264" s="37">
        <v>0.71946133305466664</v>
      </c>
      <c r="AA264" s="37">
        <v>0.43002665377161969</v>
      </c>
      <c r="AB264" s="37">
        <v>0.52858903789064327</v>
      </c>
    </row>
    <row r="265" spans="21:28" x14ac:dyDescent="0.25">
      <c r="U265" s="37">
        <v>0.69176501617461095</v>
      </c>
      <c r="V265" s="37">
        <v>0.51317655124634065</v>
      </c>
      <c r="W265" s="37">
        <v>0.81855689140985322</v>
      </c>
      <c r="X265" s="37">
        <v>0.73632131330538808</v>
      </c>
      <c r="Y265" s="37">
        <v>0.69435247282481793</v>
      </c>
      <c r="Z265" s="37">
        <v>0.77365639321147406</v>
      </c>
      <c r="AA265" s="37">
        <v>0.4498241710103969</v>
      </c>
      <c r="AB265" s="37">
        <v>0.52084458721264149</v>
      </c>
    </row>
    <row r="266" spans="21:28" x14ac:dyDescent="0.25">
      <c r="U266" s="37">
        <v>0.6990488120593219</v>
      </c>
      <c r="V266" s="37">
        <v>0.53560079694418694</v>
      </c>
      <c r="W266" s="37">
        <v>0.68591392164745857</v>
      </c>
      <c r="X266" s="37">
        <v>0.58191825351264281</v>
      </c>
      <c r="Y266" s="37">
        <v>0.71782674396425006</v>
      </c>
      <c r="Z266" s="37">
        <v>0.74972135272138896</v>
      </c>
      <c r="AA266" s="37">
        <v>0.51825986296013837</v>
      </c>
      <c r="AB266" s="37">
        <v>0.53895269158825954</v>
      </c>
    </row>
    <row r="267" spans="21:28" x14ac:dyDescent="0.25">
      <c r="U267" s="37">
        <v>0.72431712926911851</v>
      </c>
      <c r="V267" s="37">
        <v>0.57016186114651657</v>
      </c>
      <c r="W267" s="37">
        <v>0.62490245202619943</v>
      </c>
      <c r="X267" s="37">
        <v>0.45747033930678871</v>
      </c>
      <c r="Y267" s="37">
        <v>0.70820790198024486</v>
      </c>
      <c r="Z267" s="37">
        <v>0.76156331037230485</v>
      </c>
      <c r="AA267" s="37">
        <v>0.45941179885784889</v>
      </c>
      <c r="AB267" s="37">
        <v>0.4620758431625086</v>
      </c>
    </row>
    <row r="268" spans="21:28" x14ac:dyDescent="0.25">
      <c r="U268" s="37">
        <v>0.7275753160929278</v>
      </c>
      <c r="V268" s="37">
        <v>0.56214358505126616</v>
      </c>
      <c r="W268" s="37">
        <v>1.0390859889146391</v>
      </c>
      <c r="X268" s="37">
        <v>0.73703248659107301</v>
      </c>
      <c r="Y268" s="37">
        <v>0.64291533668793244</v>
      </c>
      <c r="Z268" s="37">
        <v>0.75079747050238277</v>
      </c>
      <c r="AA268" s="37">
        <v>0.45275380385645603</v>
      </c>
      <c r="AB268" s="37">
        <v>0.50158888259197065</v>
      </c>
    </row>
    <row r="269" spans="21:28" x14ac:dyDescent="0.25">
      <c r="U269" s="37">
        <v>0.64652731173059486</v>
      </c>
      <c r="V269" s="37">
        <v>0.46835592525262104</v>
      </c>
      <c r="W269" s="37">
        <v>0.57627910129135751</v>
      </c>
      <c r="X269" s="37">
        <v>0.34689160532897229</v>
      </c>
      <c r="Y269" s="37">
        <v>0.69877543585735324</v>
      </c>
      <c r="Z269" s="37">
        <v>0.67735506532350676</v>
      </c>
      <c r="AA269" s="37">
        <v>0.47846755409526431</v>
      </c>
      <c r="AB269" s="37">
        <v>0.52810376695103911</v>
      </c>
    </row>
    <row r="270" spans="21:28" x14ac:dyDescent="0.25">
      <c r="U270" s="37">
        <v>0.62168750315325516</v>
      </c>
      <c r="V270" s="37">
        <v>0.43164456238321919</v>
      </c>
      <c r="W270" s="37">
        <v>0.53765753408787309</v>
      </c>
      <c r="X270" s="37">
        <v>0.44108232417641707</v>
      </c>
      <c r="Y270" s="37">
        <v>0.72306891442653798</v>
      </c>
      <c r="Z270" s="37">
        <v>0.69851767856941205</v>
      </c>
      <c r="AA270" s="37">
        <v>0.48506142283385223</v>
      </c>
      <c r="AB270" s="37">
        <v>0.57893820661443385</v>
      </c>
    </row>
    <row r="271" spans="21:28" x14ac:dyDescent="0.25">
      <c r="U271" s="37">
        <v>0.68559999211019085</v>
      </c>
      <c r="V271" s="37">
        <v>0.52724953156050802</v>
      </c>
      <c r="W271" s="37">
        <v>0.68431337370500189</v>
      </c>
      <c r="X271" s="37">
        <v>0.90528280563990249</v>
      </c>
      <c r="Y271" s="37">
        <v>0.69352013375416977</v>
      </c>
      <c r="Z271" s="37">
        <v>0.67172654766439976</v>
      </c>
      <c r="AA271" s="37">
        <v>0.44458109428774673</v>
      </c>
      <c r="AB271" s="37">
        <v>0.43554423066551945</v>
      </c>
    </row>
    <row r="272" spans="21:28" x14ac:dyDescent="0.25">
      <c r="U272" s="37">
        <v>0.70283363129356213</v>
      </c>
      <c r="V272" s="37">
        <v>0.53449057179930914</v>
      </c>
      <c r="W272" s="37">
        <v>0.55830103448011359</v>
      </c>
      <c r="X272" s="37">
        <v>0.70973286968872007</v>
      </c>
      <c r="Y272" s="37">
        <v>0.69667480446315055</v>
      </c>
      <c r="Z272" s="37">
        <v>0.75896599712818824</v>
      </c>
      <c r="AA272" s="37">
        <v>0.49602687540838614</v>
      </c>
      <c r="AB272" s="37">
        <v>0.53916465263583413</v>
      </c>
    </row>
    <row r="273" spans="21:28" x14ac:dyDescent="0.25">
      <c r="U273" s="37">
        <v>0.73474566172976019</v>
      </c>
      <c r="V273" s="37">
        <v>0.58222489122355192</v>
      </c>
      <c r="W273" s="37">
        <v>0.55315438602710199</v>
      </c>
      <c r="X273" s="37">
        <v>0.7577477227067424</v>
      </c>
      <c r="Y273" s="37">
        <v>0.65264743883323506</v>
      </c>
      <c r="Z273" s="37">
        <v>0.72167521360295306</v>
      </c>
      <c r="AA273" s="37">
        <v>0.51613836900043086</v>
      </c>
      <c r="AB273" s="37">
        <v>0.52276026152417876</v>
      </c>
    </row>
    <row r="274" spans="21:28" x14ac:dyDescent="0.25">
      <c r="U274" s="37">
        <v>0.62019393397273159</v>
      </c>
      <c r="V274" s="37">
        <v>0.45097116231237216</v>
      </c>
      <c r="W274" s="37">
        <v>0.54457958455870037</v>
      </c>
      <c r="X274" s="37">
        <v>0.37141166763667222</v>
      </c>
      <c r="Y274" s="37">
        <v>0.79001996373293049</v>
      </c>
      <c r="Z274" s="37">
        <v>0.67691109048342146</v>
      </c>
      <c r="AA274" s="37">
        <v>0.48438013798143864</v>
      </c>
      <c r="AB274" s="37">
        <v>0.49078938064714928</v>
      </c>
    </row>
    <row r="275" spans="21:28" x14ac:dyDescent="0.25">
      <c r="U275" s="37">
        <v>0.77988978076158288</v>
      </c>
      <c r="V275" s="37">
        <v>0.65963927946420542</v>
      </c>
      <c r="W275" s="37">
        <v>0.96511217941633143</v>
      </c>
      <c r="X275" s="37">
        <v>0.79906569325335786</v>
      </c>
      <c r="Y275" s="37">
        <v>0.73029746168109999</v>
      </c>
      <c r="Z275" s="37">
        <v>0.7672610232693664</v>
      </c>
      <c r="AA275" s="37">
        <v>0.55629984607918581</v>
      </c>
      <c r="AB275" s="37">
        <v>0.47250870637750964</v>
      </c>
    </row>
    <row r="276" spans="21:28" x14ac:dyDescent="0.25">
      <c r="U276" s="37">
        <v>0.7201259302727131</v>
      </c>
      <c r="V276" s="37">
        <v>0.56088646775774276</v>
      </c>
      <c r="W276" s="37">
        <v>0.58401169794547947</v>
      </c>
      <c r="X276" s="37">
        <v>0.85227580990172247</v>
      </c>
      <c r="Y276" s="37">
        <v>0.63435429123929332</v>
      </c>
      <c r="Z276" s="37">
        <v>0.69409126424554224</v>
      </c>
      <c r="AA276" s="37">
        <v>0.50272581159817076</v>
      </c>
      <c r="AB276" s="37">
        <v>0.52300393523535238</v>
      </c>
    </row>
    <row r="277" spans="21:28" x14ac:dyDescent="0.25">
      <c r="U277" s="37">
        <v>0.73085125465431056</v>
      </c>
      <c r="V277" s="37">
        <v>0.57743273233704584</v>
      </c>
      <c r="W277" s="37">
        <v>0.69233280561559551</v>
      </c>
      <c r="X277" s="37">
        <v>0.72076613526803879</v>
      </c>
      <c r="Y277" s="37">
        <v>0.68626097838525058</v>
      </c>
      <c r="Z277" s="37">
        <v>0.75226593707676437</v>
      </c>
      <c r="AA277" s="37">
        <v>0.52155007405097165</v>
      </c>
      <c r="AB277" s="37">
        <v>0.5280082926085482</v>
      </c>
    </row>
    <row r="278" spans="21:28" x14ac:dyDescent="0.25">
      <c r="U278" s="37">
        <v>0.69529044379225979</v>
      </c>
      <c r="V278" s="37">
        <v>0.54130189543947893</v>
      </c>
      <c r="W278" s="37">
        <v>0.656701368111131</v>
      </c>
      <c r="X278" s="37">
        <v>0.45840233862680407</v>
      </c>
      <c r="Y278" s="37">
        <v>0.72243630606440268</v>
      </c>
      <c r="Z278" s="37">
        <v>0.70209934839087773</v>
      </c>
      <c r="AA278" s="37">
        <v>0.50100542139132165</v>
      </c>
      <c r="AB278" s="37">
        <v>0.47969580740035456</v>
      </c>
    </row>
    <row r="279" spans="21:28" x14ac:dyDescent="0.25">
      <c r="U279" s="37">
        <v>0.69005433901764646</v>
      </c>
      <c r="V279" s="37">
        <v>0.51802447324452883</v>
      </c>
      <c r="W279" s="37">
        <v>0.70299253078394508</v>
      </c>
      <c r="X279" s="37">
        <v>0.42739308688143901</v>
      </c>
      <c r="Y279" s="37">
        <v>0.68116066040755285</v>
      </c>
      <c r="Z279" s="37">
        <v>0.72705037670923955</v>
      </c>
      <c r="AA279" s="37">
        <v>0.46350687533879364</v>
      </c>
      <c r="AB279" s="37">
        <v>0.50931314739674238</v>
      </c>
    </row>
    <row r="280" spans="21:28" x14ac:dyDescent="0.25">
      <c r="U280" s="37">
        <v>0.66233282170797747</v>
      </c>
      <c r="V280" s="37">
        <v>0.50919937874676102</v>
      </c>
      <c r="W280" s="37">
        <v>0.62190062389454626</v>
      </c>
      <c r="X280" s="37">
        <v>0.47725104459273177</v>
      </c>
      <c r="Y280" s="37">
        <v>0.78873607708855153</v>
      </c>
      <c r="Z280" s="37">
        <v>0.68787505543196281</v>
      </c>
      <c r="AA280" s="37">
        <v>0.50267064666023842</v>
      </c>
      <c r="AB280" s="37">
        <v>0.45913199030540586</v>
      </c>
    </row>
    <row r="281" spans="21:28" x14ac:dyDescent="0.25">
      <c r="U281" s="37">
        <v>0.66477709116698558</v>
      </c>
      <c r="V281" s="37">
        <v>0.48032550405120455</v>
      </c>
      <c r="W281" s="37">
        <v>0.64694185545771776</v>
      </c>
      <c r="X281" s="37">
        <v>0.49405313367252984</v>
      </c>
      <c r="Y281" s="37">
        <v>0.71841504504145759</v>
      </c>
      <c r="Z281" s="37">
        <v>0.76018760017062315</v>
      </c>
      <c r="AA281" s="37">
        <v>0.49293758181489267</v>
      </c>
      <c r="AB281" s="37">
        <v>0.5791161603027527</v>
      </c>
    </row>
    <row r="282" spans="21:28" x14ac:dyDescent="0.25">
      <c r="U282" s="37">
        <v>0.64286307830913625</v>
      </c>
      <c r="V282" s="37">
        <v>0.46708204365457906</v>
      </c>
      <c r="W282" s="37">
        <v>0.61867943011040949</v>
      </c>
      <c r="X282" s="37">
        <v>0.34036145973610554</v>
      </c>
      <c r="Y282" s="37">
        <v>0.69649671481992403</v>
      </c>
      <c r="Z282" s="37">
        <v>0.65925433490120355</v>
      </c>
      <c r="AA282" s="37">
        <v>0.55066066246522094</v>
      </c>
      <c r="AB282" s="37">
        <v>0.5950984806980586</v>
      </c>
    </row>
    <row r="283" spans="21:28" x14ac:dyDescent="0.25">
      <c r="U283" s="37">
        <v>0.64845594935388695</v>
      </c>
      <c r="V283" s="37">
        <v>0.46857127569138407</v>
      </c>
      <c r="W283" s="37">
        <v>0.70977502239186829</v>
      </c>
      <c r="X283" s="37">
        <v>0.44889798023353633</v>
      </c>
      <c r="Y283" s="37">
        <v>0.76672621733161106</v>
      </c>
      <c r="Z283" s="37">
        <v>0.75448633808748478</v>
      </c>
      <c r="AA283" s="37">
        <v>0.48409182843771414</v>
      </c>
      <c r="AB283" s="37">
        <v>0.54215965300239111</v>
      </c>
    </row>
    <row r="284" spans="21:28" x14ac:dyDescent="0.25">
      <c r="U284" s="37">
        <v>0.70176756739187163</v>
      </c>
      <c r="V284" s="37">
        <v>0.54623387446329796</v>
      </c>
      <c r="W284" s="37">
        <v>0.68078552437014139</v>
      </c>
      <c r="X284" s="37">
        <v>0.6852695776069071</v>
      </c>
      <c r="Y284" s="37">
        <v>0.69159600168435154</v>
      </c>
      <c r="Z284" s="37">
        <v>0.69361542564883916</v>
      </c>
      <c r="AA284" s="37">
        <v>0.50370473813041849</v>
      </c>
      <c r="AB284" s="37">
        <v>0.49320527694897187</v>
      </c>
    </row>
    <row r="285" spans="21:28" x14ac:dyDescent="0.25">
      <c r="U285" s="37">
        <v>0.8100047285749663</v>
      </c>
      <c r="V285" s="37">
        <v>0.68669529801798335</v>
      </c>
      <c r="W285" s="37">
        <v>0.85834575613198394</v>
      </c>
      <c r="X285" s="37">
        <v>0.55478549097560315</v>
      </c>
      <c r="Y285" s="37">
        <v>0.61644446821652865</v>
      </c>
      <c r="Z285" s="37">
        <v>0.76938571008852807</v>
      </c>
      <c r="AA285" s="37">
        <v>0.56283053109701031</v>
      </c>
      <c r="AB285" s="37">
        <v>0.54554146913901058</v>
      </c>
    </row>
    <row r="286" spans="21:28" x14ac:dyDescent="0.25">
      <c r="U286" s="37">
        <v>0.66714173552943934</v>
      </c>
      <c r="V286" s="37">
        <v>0.50460672804340057</v>
      </c>
      <c r="W286" s="37">
        <v>0.65970819337947417</v>
      </c>
      <c r="X286" s="37">
        <v>0.59546053277925304</v>
      </c>
      <c r="Y286" s="37">
        <v>0.77199973429041568</v>
      </c>
      <c r="Z286" s="37">
        <v>0.72493885643496914</v>
      </c>
      <c r="AA286" s="37">
        <v>0.49632585569452209</v>
      </c>
      <c r="AB286" s="37">
        <v>0.49256338964833474</v>
      </c>
    </row>
    <row r="287" spans="21:28" x14ac:dyDescent="0.25">
      <c r="U287" s="37">
        <v>0.6755264250592653</v>
      </c>
      <c r="V287" s="37">
        <v>0.50713659108273668</v>
      </c>
      <c r="W287" s="37">
        <v>0.93754031497785073</v>
      </c>
      <c r="X287" s="37">
        <v>0.60426034292715625</v>
      </c>
      <c r="Y287" s="37">
        <v>0.70396859002205359</v>
      </c>
      <c r="Z287" s="37">
        <v>0.70256493993715619</v>
      </c>
      <c r="AA287" s="37">
        <v>0.52648926687913977</v>
      </c>
      <c r="AB287" s="37">
        <v>0.55253755913769043</v>
      </c>
    </row>
    <row r="288" spans="21:28" x14ac:dyDescent="0.25">
      <c r="U288" s="37">
        <v>0.60228971677302012</v>
      </c>
      <c r="V288" s="37">
        <v>0.41562472192310895</v>
      </c>
      <c r="W288" s="37">
        <v>0.70681456517613028</v>
      </c>
      <c r="X288" s="37">
        <v>0.82872490091202333</v>
      </c>
      <c r="Y288" s="37">
        <v>0.75168162773115588</v>
      </c>
      <c r="Z288" s="37">
        <v>0.67846375909003842</v>
      </c>
      <c r="AA288" s="37">
        <v>0.4604057149162436</v>
      </c>
      <c r="AB288" s="37">
        <v>0.53320730534818306</v>
      </c>
    </row>
    <row r="289" spans="21:28" x14ac:dyDescent="0.25">
      <c r="U289" s="37">
        <v>0.67482460991608662</v>
      </c>
      <c r="V289" s="37">
        <v>0.48028640117003579</v>
      </c>
      <c r="W289" s="37">
        <v>0.59899730062361012</v>
      </c>
      <c r="X289" s="37">
        <v>0.46995763512525163</v>
      </c>
      <c r="Y289" s="37">
        <v>0.6195865045517539</v>
      </c>
      <c r="Z289" s="37">
        <v>0.71282980268457108</v>
      </c>
      <c r="AA289" s="37">
        <v>0.44061466746776901</v>
      </c>
      <c r="AB289" s="37">
        <v>0.56286805002977536</v>
      </c>
    </row>
    <row r="290" spans="21:28" x14ac:dyDescent="0.25">
      <c r="U290" s="37">
        <v>0.69834301615428951</v>
      </c>
      <c r="V290" s="37">
        <v>0.50968617241320324</v>
      </c>
      <c r="W290" s="37">
        <v>0.71895759056886122</v>
      </c>
      <c r="X290" s="37">
        <v>0.77286949644762726</v>
      </c>
      <c r="Y290" s="37">
        <v>0.62155796802329655</v>
      </c>
      <c r="Z290" s="37">
        <v>0.74754522985320448</v>
      </c>
      <c r="AA290" s="37">
        <v>0.46542574003394266</v>
      </c>
      <c r="AB290" s="37">
        <v>0.58568947710460684</v>
      </c>
    </row>
    <row r="291" spans="21:28" x14ac:dyDescent="0.25">
      <c r="U291" s="37">
        <v>0.74502586982947239</v>
      </c>
      <c r="V291" s="37">
        <v>0.58756625715930499</v>
      </c>
      <c r="W291" s="37">
        <v>0.76521225467220499</v>
      </c>
      <c r="X291" s="37">
        <v>0.35013691160987764</v>
      </c>
      <c r="Y291" s="37">
        <v>0.6346607386119002</v>
      </c>
      <c r="Z291" s="37">
        <v>0.75372227289185789</v>
      </c>
      <c r="AA291" s="37">
        <v>0.48335622860056598</v>
      </c>
      <c r="AB291" s="37">
        <v>0.52100780221578069</v>
      </c>
    </row>
    <row r="292" spans="21:28" x14ac:dyDescent="0.25">
      <c r="U292" s="37">
        <v>0.73216301388375538</v>
      </c>
      <c r="V292" s="37">
        <v>0.58761649744543831</v>
      </c>
      <c r="W292" s="37">
        <v>0.61467900891802696</v>
      </c>
      <c r="X292" s="37">
        <v>0.49000926170985215</v>
      </c>
      <c r="Y292" s="37">
        <v>0.68140267211796945</v>
      </c>
      <c r="Z292" s="37">
        <v>0.70719237426570536</v>
      </c>
      <c r="AA292" s="37">
        <v>0.47381656761010382</v>
      </c>
      <c r="AB292" s="37">
        <v>0.44628679543510186</v>
      </c>
    </row>
    <row r="293" spans="21:28" x14ac:dyDescent="0.25">
      <c r="U293" s="37">
        <v>0.63502235350040614</v>
      </c>
      <c r="V293" s="37">
        <v>0.45960974329914134</v>
      </c>
      <c r="W293" s="37">
        <v>0.61056957749391816</v>
      </c>
      <c r="X293" s="37">
        <v>0.45741252122338394</v>
      </c>
      <c r="Y293" s="37">
        <v>0.7121676481703163</v>
      </c>
      <c r="Z293" s="37">
        <v>0.65822358872025966</v>
      </c>
      <c r="AA293" s="37">
        <v>0.56116133270998203</v>
      </c>
      <c r="AB293" s="37">
        <v>0.60180217187106599</v>
      </c>
    </row>
    <row r="294" spans="21:28" x14ac:dyDescent="0.25">
      <c r="U294" s="37">
        <v>0.64811171196811701</v>
      </c>
      <c r="V294" s="37">
        <v>0.48548885239355355</v>
      </c>
      <c r="W294" s="37">
        <v>0.5682558433819378</v>
      </c>
      <c r="X294" s="37">
        <v>0.70225181580843621</v>
      </c>
      <c r="Y294" s="37">
        <v>0.74625384130559547</v>
      </c>
      <c r="Z294" s="37">
        <v>0.66322366943156552</v>
      </c>
      <c r="AA294" s="37">
        <v>0.59293196125423819</v>
      </c>
      <c r="AB294" s="37">
        <v>0.57884605097690345</v>
      </c>
    </row>
    <row r="295" spans="21:28" x14ac:dyDescent="0.25">
      <c r="U295" s="37">
        <v>0.64550771297336806</v>
      </c>
      <c r="V295" s="37">
        <v>0.45939940992968459</v>
      </c>
      <c r="W295" s="37">
        <v>0.67360007554434587</v>
      </c>
      <c r="X295" s="37">
        <v>0.4502174890498522</v>
      </c>
      <c r="Y295" s="37">
        <v>0.63979296006235975</v>
      </c>
      <c r="Z295" s="37">
        <v>0.64594430300058725</v>
      </c>
      <c r="AA295" s="37">
        <v>0.44999088794185571</v>
      </c>
      <c r="AB295" s="37">
        <v>0.52739127458547563</v>
      </c>
    </row>
    <row r="296" spans="21:28" x14ac:dyDescent="0.25">
      <c r="U296" s="37">
        <v>0.67745315132128059</v>
      </c>
      <c r="V296" s="37">
        <v>0.51667398561323918</v>
      </c>
      <c r="W296" s="37">
        <v>0.73421775319268912</v>
      </c>
      <c r="X296" s="37">
        <v>0.43713717552912262</v>
      </c>
      <c r="Y296" s="37">
        <v>0.73835038370797657</v>
      </c>
      <c r="Z296" s="37">
        <v>0.70777648377085312</v>
      </c>
      <c r="AA296" s="37">
        <v>0.49607161721149595</v>
      </c>
      <c r="AB296" s="37">
        <v>0.4908236113265384</v>
      </c>
    </row>
    <row r="297" spans="21:28" x14ac:dyDescent="0.25">
      <c r="U297" s="37">
        <v>0.6566777003006623</v>
      </c>
      <c r="V297" s="37">
        <v>0.48217452010719014</v>
      </c>
      <c r="W297" s="37">
        <v>0.4467911076989543</v>
      </c>
      <c r="X297" s="37">
        <v>0.63707508166915738</v>
      </c>
      <c r="Y297" s="37">
        <v>0.74317760112870068</v>
      </c>
      <c r="Z297" s="37">
        <v>0.72642469772060614</v>
      </c>
      <c r="AA297" s="37">
        <v>0.46809844196123984</v>
      </c>
      <c r="AB297" s="37">
        <v>0.50605179153016655</v>
      </c>
    </row>
    <row r="298" spans="21:28" x14ac:dyDescent="0.25">
      <c r="U298" s="37">
        <v>0.64023229304167828</v>
      </c>
      <c r="V298" s="37">
        <v>0.45881041715633314</v>
      </c>
      <c r="W298" s="37">
        <v>0.67107093680214858</v>
      </c>
      <c r="X298" s="37">
        <v>0.36223483955612129</v>
      </c>
      <c r="Y298" s="37">
        <v>0.70734489755544794</v>
      </c>
      <c r="Z298" s="37">
        <v>0.68595457424775286</v>
      </c>
      <c r="AA298" s="37">
        <v>0.5180902636421949</v>
      </c>
      <c r="AB298" s="37">
        <v>0.58398316945183759</v>
      </c>
    </row>
    <row r="299" spans="21:28" x14ac:dyDescent="0.25">
      <c r="U299" s="37">
        <v>0.66554789394160541</v>
      </c>
      <c r="V299" s="37">
        <v>0.50046196011378896</v>
      </c>
      <c r="W299" s="37">
        <v>0.64211120081489803</v>
      </c>
      <c r="X299" s="37">
        <v>0.60267985575297689</v>
      </c>
      <c r="Y299" s="37">
        <v>0.74983671439722865</v>
      </c>
      <c r="Z299" s="37">
        <v>0.71176969490556763</v>
      </c>
      <c r="AA299" s="37">
        <v>0.54446377382783395</v>
      </c>
      <c r="AB299" s="37">
        <v>0.55072494345600653</v>
      </c>
    </row>
    <row r="300" spans="21:28" x14ac:dyDescent="0.25">
      <c r="U300" s="37">
        <v>0.7392420398151841</v>
      </c>
      <c r="V300" s="37">
        <v>0.59404244936984429</v>
      </c>
      <c r="W300" s="37">
        <v>0.69821611886203883</v>
      </c>
      <c r="X300" s="37">
        <v>0.74848210742745014</v>
      </c>
      <c r="Y300" s="37">
        <v>0.69389765518323177</v>
      </c>
      <c r="Z300" s="37">
        <v>0.74305317225817313</v>
      </c>
      <c r="AA300" s="37">
        <v>0.49496687380180238</v>
      </c>
      <c r="AB300" s="37">
        <v>0.47582490037831238</v>
      </c>
    </row>
    <row r="301" spans="21:28" x14ac:dyDescent="0.25">
      <c r="U301" s="37">
        <v>0.69222473804684925</v>
      </c>
      <c r="V301" s="37">
        <v>0.53499381537615887</v>
      </c>
      <c r="W301" s="37">
        <v>0.7408309772593995</v>
      </c>
      <c r="X301" s="37">
        <v>0.83264838689832599</v>
      </c>
      <c r="Y301" s="37">
        <v>0.72299810020556765</v>
      </c>
      <c r="Z301" s="37">
        <v>0.71029386871868816</v>
      </c>
      <c r="AA301" s="37">
        <v>0.49427501317299333</v>
      </c>
      <c r="AB301" s="37">
        <v>0.48404400209255838</v>
      </c>
    </row>
    <row r="302" spans="21:28" x14ac:dyDescent="0.25">
      <c r="U302" s="37">
        <v>0.70426840859727191</v>
      </c>
      <c r="V302" s="37">
        <v>0.51472786194377895</v>
      </c>
      <c r="W302" s="37">
        <v>0.82594510100341334</v>
      </c>
      <c r="X302" s="37">
        <v>0.7708774620308263</v>
      </c>
      <c r="Y302" s="37">
        <v>0.62693195488998177</v>
      </c>
      <c r="Z302" s="37">
        <v>0.77271878712691056</v>
      </c>
      <c r="AA302" s="37">
        <v>0.42360154747512357</v>
      </c>
      <c r="AB302" s="37">
        <v>0.54093485292111287</v>
      </c>
    </row>
    <row r="303" spans="21:28" x14ac:dyDescent="0.25">
      <c r="U303" s="37">
        <v>0.62356252198091322</v>
      </c>
      <c r="V303" s="37">
        <v>0.4352584378035661</v>
      </c>
      <c r="W303" s="37">
        <v>0.632105161746644</v>
      </c>
      <c r="X303" s="37">
        <v>0.60557708371005781</v>
      </c>
      <c r="Y303" s="37">
        <v>0.76708147825949158</v>
      </c>
      <c r="Z303" s="37">
        <v>0.73791278911586367</v>
      </c>
      <c r="AA303" s="37">
        <v>0.46279400367339396</v>
      </c>
      <c r="AB303" s="37">
        <v>0.54546652537877105</v>
      </c>
    </row>
    <row r="304" spans="21:28" x14ac:dyDescent="0.25">
      <c r="U304" s="37">
        <v>0.65933391889432447</v>
      </c>
      <c r="V304" s="37">
        <v>0.48623520475998316</v>
      </c>
      <c r="W304" s="37">
        <v>0.70720954521442536</v>
      </c>
      <c r="X304" s="37">
        <v>0.73444203695590615</v>
      </c>
      <c r="Y304" s="37">
        <v>0.75323944211219074</v>
      </c>
      <c r="Z304" s="37">
        <v>0.7360285430875495</v>
      </c>
      <c r="AA304" s="37">
        <v>0.49055268129911489</v>
      </c>
      <c r="AB304" s="37">
        <v>0.52573258572362136</v>
      </c>
    </row>
    <row r="305" spans="21:28" x14ac:dyDescent="0.25">
      <c r="U305" s="37">
        <v>0.76798485407597983</v>
      </c>
      <c r="V305" s="37">
        <v>0.64219573273850428</v>
      </c>
      <c r="W305" s="37">
        <v>0.67792254013329989</v>
      </c>
      <c r="X305" s="37">
        <v>0.76246315369033346</v>
      </c>
      <c r="Y305" s="37">
        <v>0.67798857965831416</v>
      </c>
      <c r="Z305" s="37">
        <v>0.70688014264371479</v>
      </c>
      <c r="AA305" s="37">
        <v>0.55722740470847254</v>
      </c>
      <c r="AB305" s="37">
        <v>0.48245020301443287</v>
      </c>
    </row>
    <row r="306" spans="21:28" x14ac:dyDescent="0.25">
      <c r="U306" s="37">
        <v>0.76505373198005744</v>
      </c>
      <c r="V306" s="37">
        <v>0.63359555331861006</v>
      </c>
      <c r="W306" s="37">
        <v>0.92290021897190722</v>
      </c>
      <c r="X306" s="37">
        <v>0.54301790379963499</v>
      </c>
      <c r="Y306" s="37">
        <v>0.68970945421820973</v>
      </c>
      <c r="Z306" s="37">
        <v>0.74213325963707355</v>
      </c>
      <c r="AA306" s="37">
        <v>0.54405658893909559</v>
      </c>
      <c r="AB306" s="37">
        <v>0.4927330670260695</v>
      </c>
    </row>
    <row r="307" spans="21:28" x14ac:dyDescent="0.25">
      <c r="U307" s="37">
        <v>0.71602755830282561</v>
      </c>
      <c r="V307" s="37">
        <v>0.56344780381993087</v>
      </c>
      <c r="W307" s="37">
        <v>1.005123629207894</v>
      </c>
      <c r="X307" s="37">
        <v>0.51259026740399138</v>
      </c>
      <c r="Y307" s="37">
        <v>0.68366613469834769</v>
      </c>
      <c r="Z307" s="37">
        <v>0.70641748488195877</v>
      </c>
      <c r="AA307" s="37">
        <v>0.49910837052315093</v>
      </c>
      <c r="AB307" s="37">
        <v>0.48811547202740541</v>
      </c>
    </row>
    <row r="308" spans="21:28" x14ac:dyDescent="0.25">
      <c r="U308" s="37">
        <v>0.70162333060817372</v>
      </c>
      <c r="V308" s="37">
        <v>0.53744012842453903</v>
      </c>
      <c r="W308" s="37">
        <v>0.71881586833279199</v>
      </c>
      <c r="X308" s="37">
        <v>0.66908686633652881</v>
      </c>
      <c r="Y308" s="37">
        <v>0.62550773508136337</v>
      </c>
      <c r="Z308" s="37">
        <v>0.66190124939945461</v>
      </c>
      <c r="AA308" s="37">
        <v>0.51764799273429529</v>
      </c>
      <c r="AB308" s="37">
        <v>0.54353685706579657</v>
      </c>
    </row>
    <row r="309" spans="21:28" x14ac:dyDescent="0.25">
      <c r="U309" s="37">
        <v>0.82339081329561559</v>
      </c>
      <c r="V309" s="37">
        <v>0.71588976618157263</v>
      </c>
      <c r="W309" s="37">
        <v>0.86591114204636821</v>
      </c>
      <c r="X309" s="37">
        <v>0.79069515666606571</v>
      </c>
      <c r="Y309" s="37">
        <v>0.63865163209770481</v>
      </c>
      <c r="Z309" s="37">
        <v>0.74758415277459456</v>
      </c>
      <c r="AA309" s="37">
        <v>0.54388775705130832</v>
      </c>
      <c r="AB309" s="37">
        <v>0.47426735007488618</v>
      </c>
    </row>
    <row r="310" spans="21:28" x14ac:dyDescent="0.25">
      <c r="U310" s="37">
        <v>0.76926905035666016</v>
      </c>
      <c r="V310" s="37">
        <v>0.6267240874524278</v>
      </c>
      <c r="W310" s="37">
        <v>0.83941039310374588</v>
      </c>
      <c r="X310" s="37">
        <v>0.56065058381268917</v>
      </c>
      <c r="Y310" s="37">
        <v>0.62861374922470237</v>
      </c>
      <c r="Z310" s="37">
        <v>0.74683825220904265</v>
      </c>
      <c r="AA310" s="37">
        <v>0.53397116442310444</v>
      </c>
      <c r="AB310" s="37">
        <v>0.53981896078309899</v>
      </c>
    </row>
    <row r="311" spans="21:28" x14ac:dyDescent="0.25">
      <c r="U311" s="37">
        <v>0.64931540157895695</v>
      </c>
      <c r="V311" s="37">
        <v>0.4694151076833179</v>
      </c>
      <c r="W311" s="37">
        <v>0.83729083930441994</v>
      </c>
      <c r="X311" s="37">
        <v>0.40259565065735203</v>
      </c>
      <c r="Y311" s="37">
        <v>0.65026242455610983</v>
      </c>
      <c r="Z311" s="37">
        <v>0.64150566444588319</v>
      </c>
      <c r="AA311" s="37">
        <v>0.49913653621129622</v>
      </c>
      <c r="AB311" s="37">
        <v>0.55942023716988321</v>
      </c>
    </row>
    <row r="312" spans="21:28" x14ac:dyDescent="0.25">
      <c r="U312" s="37">
        <v>0.76076674676903555</v>
      </c>
      <c r="V312" s="37">
        <v>0.63003359777846391</v>
      </c>
      <c r="W312" s="37">
        <v>0.72642085945773149</v>
      </c>
      <c r="X312" s="37">
        <v>0.66323790367969693</v>
      </c>
      <c r="Y312" s="37">
        <v>0.63352728373036116</v>
      </c>
      <c r="Z312" s="37">
        <v>0.66577296469310931</v>
      </c>
      <c r="AA312" s="37">
        <v>0.5113175319422183</v>
      </c>
      <c r="AB312" s="37">
        <v>0.45483287252414978</v>
      </c>
    </row>
    <row r="313" spans="21:28" x14ac:dyDescent="0.25">
      <c r="U313" s="37">
        <v>0.71953298787553854</v>
      </c>
      <c r="V313" s="37">
        <v>0.56766958684100699</v>
      </c>
      <c r="W313" s="37">
        <v>0.67091923137406284</v>
      </c>
      <c r="X313" s="37">
        <v>0.50997288349993186</v>
      </c>
      <c r="Y313" s="37">
        <v>0.68477260643111693</v>
      </c>
      <c r="Z313" s="37">
        <v>0.71304078042081365</v>
      </c>
      <c r="AA313" s="37">
        <v>0.49948979220365808</v>
      </c>
      <c r="AB313" s="37">
        <v>0.48861075108893537</v>
      </c>
    </row>
    <row r="314" spans="21:28" x14ac:dyDescent="0.25">
      <c r="U314" s="37">
        <v>0.8338103462087334</v>
      </c>
      <c r="V314" s="37">
        <v>0.72922413311842271</v>
      </c>
      <c r="W314" s="37">
        <v>0.70363296155027355</v>
      </c>
      <c r="X314" s="37">
        <v>0.63069608257869492</v>
      </c>
      <c r="Y314" s="37">
        <v>0.63945150085915492</v>
      </c>
      <c r="Z314" s="37">
        <v>0.7738819591410061</v>
      </c>
      <c r="AA314" s="37">
        <v>0.50542215423209924</v>
      </c>
      <c r="AB314" s="37">
        <v>0.44732625753874922</v>
      </c>
    </row>
    <row r="315" spans="21:28" x14ac:dyDescent="0.25">
      <c r="U315" s="37">
        <v>0.58040818635814162</v>
      </c>
      <c r="V315" s="37">
        <v>0.37980916801579601</v>
      </c>
      <c r="W315" s="37">
        <v>0.56406105860224365</v>
      </c>
      <c r="X315" s="37">
        <v>0.41615096901071968</v>
      </c>
      <c r="Y315" s="37">
        <v>0.76957041278057237</v>
      </c>
      <c r="Z315" s="37">
        <v>0.70753318752077499</v>
      </c>
      <c r="AA315" s="37">
        <v>0.43116675850214753</v>
      </c>
      <c r="AB315" s="37">
        <v>0.55659886830452732</v>
      </c>
    </row>
    <row r="316" spans="21:28" x14ac:dyDescent="0.25">
      <c r="U316" s="37">
        <v>0.73533723593946709</v>
      </c>
      <c r="V316" s="37">
        <v>0.59043893021821547</v>
      </c>
      <c r="W316" s="37">
        <v>0.6320300442780129</v>
      </c>
      <c r="X316" s="37">
        <v>0.69799974775578988</v>
      </c>
      <c r="Y316" s="37">
        <v>0.67709608658105636</v>
      </c>
      <c r="Z316" s="37">
        <v>0.71288162986427117</v>
      </c>
      <c r="AA316" s="37">
        <v>0.5551117465275125</v>
      </c>
      <c r="AB316" s="37">
        <v>0.52788168107588151</v>
      </c>
    </row>
    <row r="317" spans="21:28" x14ac:dyDescent="0.25">
      <c r="U317" s="37">
        <v>0.73920406189726195</v>
      </c>
      <c r="V317" s="37">
        <v>0.58293720149463479</v>
      </c>
      <c r="W317" s="37">
        <v>0.78245565843632836</v>
      </c>
      <c r="X317" s="37">
        <v>0.55622886953136996</v>
      </c>
      <c r="Y317" s="37">
        <v>0.62504435423512938</v>
      </c>
      <c r="Z317" s="37">
        <v>0.7202338965688363</v>
      </c>
      <c r="AA317" s="37">
        <v>0.49033393008320636</v>
      </c>
      <c r="AB317" s="37">
        <v>0.51688857566222146</v>
      </c>
    </row>
    <row r="318" spans="21:28" x14ac:dyDescent="0.25">
      <c r="U318" s="37">
        <v>0.76236931147058695</v>
      </c>
      <c r="V318" s="37">
        <v>0.61890039520819307</v>
      </c>
      <c r="W318" s="37">
        <v>0.91334204544543807</v>
      </c>
      <c r="X318" s="37">
        <v>0.69912374452166748</v>
      </c>
      <c r="Y318" s="37">
        <v>0.69080900091688924</v>
      </c>
      <c r="Z318" s="37">
        <v>0.80206568338326378</v>
      </c>
      <c r="AA318" s="37">
        <v>0.54572830587029975</v>
      </c>
      <c r="AB318" s="37">
        <v>0.54597367951193487</v>
      </c>
    </row>
    <row r="319" spans="21:28" x14ac:dyDescent="0.25">
      <c r="U319" s="37">
        <v>0.764479514582044</v>
      </c>
      <c r="V319" s="37">
        <v>0.64049539379749887</v>
      </c>
      <c r="W319" s="37">
        <v>0.66677220338758614</v>
      </c>
      <c r="X319" s="37">
        <v>0.57813399794244136</v>
      </c>
      <c r="Y319" s="37">
        <v>0.70735498566263388</v>
      </c>
      <c r="Z319" s="37">
        <v>0.71609634021620638</v>
      </c>
      <c r="AA319" s="37">
        <v>0.56560671084141467</v>
      </c>
      <c r="AB319" s="37">
        <v>0.47675649313634927</v>
      </c>
    </row>
    <row r="320" spans="21:28" x14ac:dyDescent="0.25">
      <c r="U320" s="37">
        <v>0.75018145277769155</v>
      </c>
      <c r="V320" s="37">
        <v>0.60647177288290355</v>
      </c>
      <c r="W320" s="37">
        <v>0.60211833935886794</v>
      </c>
      <c r="X320" s="37">
        <v>0.46133900127473276</v>
      </c>
      <c r="Y320" s="37">
        <v>0.69644519429663587</v>
      </c>
      <c r="Z320" s="37">
        <v>0.77045086284757602</v>
      </c>
      <c r="AA320" s="37">
        <v>0.52240540734534258</v>
      </c>
      <c r="AB320" s="37">
        <v>0.50818180304770288</v>
      </c>
    </row>
    <row r="321" spans="21:28" x14ac:dyDescent="0.25">
      <c r="U321" s="37">
        <v>0.65683729625357812</v>
      </c>
      <c r="V321" s="37">
        <v>0.48078517528024117</v>
      </c>
      <c r="W321" s="37">
        <v>0.53128586671423128</v>
      </c>
      <c r="X321" s="37">
        <v>0.46485972353807226</v>
      </c>
      <c r="Y321" s="37">
        <v>0.70754454767133956</v>
      </c>
      <c r="Z321" s="37">
        <v>0.69805818807916975</v>
      </c>
      <c r="AA321" s="37">
        <v>0.51108599255300158</v>
      </c>
      <c r="AB321" s="37">
        <v>0.55929995683357092</v>
      </c>
    </row>
    <row r="322" spans="21:28" x14ac:dyDescent="0.25">
      <c r="U322" s="37">
        <v>0.68739702968255056</v>
      </c>
      <c r="V322" s="37">
        <v>0.51889207087368139</v>
      </c>
      <c r="W322" s="37">
        <v>0.75587917941349581</v>
      </c>
      <c r="X322" s="37">
        <v>0.54913240749366787</v>
      </c>
      <c r="Y322" s="37">
        <v>0.64514215355588778</v>
      </c>
      <c r="Z322" s="37">
        <v>0.66876211344183445</v>
      </c>
      <c r="AA322" s="37">
        <v>0.4241906376012809</v>
      </c>
      <c r="AB322" s="37">
        <v>0.451922875434078</v>
      </c>
    </row>
    <row r="323" spans="21:28" x14ac:dyDescent="0.25">
      <c r="U323" s="37">
        <v>0.65750854493758326</v>
      </c>
      <c r="V323" s="37">
        <v>0.47041028388434192</v>
      </c>
      <c r="W323" s="37">
        <v>0.81232143660774947</v>
      </c>
      <c r="X323" s="37">
        <v>0.67913541346727424</v>
      </c>
      <c r="Y323" s="37">
        <v>0.73899917125580405</v>
      </c>
      <c r="Z323" s="37">
        <v>0.77635547161399276</v>
      </c>
      <c r="AA323" s="37">
        <v>0.50162853651402162</v>
      </c>
      <c r="AB323" s="37">
        <v>0.59742876937459211</v>
      </c>
    </row>
    <row r="324" spans="21:28" x14ac:dyDescent="0.25">
      <c r="U324" s="37">
        <v>0.6427094185905522</v>
      </c>
      <c r="V324" s="37">
        <v>0.46944396580940517</v>
      </c>
      <c r="W324" s="37">
        <v>0.64254016056791996</v>
      </c>
      <c r="X324" s="37">
        <v>0.25977057511422658</v>
      </c>
      <c r="Y324" s="37">
        <v>0.71783828638710856</v>
      </c>
      <c r="Z324" s="37">
        <v>0.6694431226939962</v>
      </c>
      <c r="AA324" s="37">
        <v>0.52182254865056554</v>
      </c>
      <c r="AB324" s="37">
        <v>0.55282819607490086</v>
      </c>
    </row>
    <row r="325" spans="21:28" x14ac:dyDescent="0.25">
      <c r="U325" s="37">
        <v>0.6681243240339384</v>
      </c>
      <c r="V325" s="37">
        <v>0.49941560744041663</v>
      </c>
      <c r="W325" s="37">
        <v>0.58222268341801187</v>
      </c>
      <c r="X325" s="37">
        <v>0.39687856876855693</v>
      </c>
      <c r="Y325" s="37">
        <v>0.66052620329901213</v>
      </c>
      <c r="Z325" s="37">
        <v>0.64572679160064872</v>
      </c>
      <c r="AA325" s="37">
        <v>0.51194441470468244</v>
      </c>
      <c r="AB325" s="37">
        <v>0.53442097151542101</v>
      </c>
    </row>
    <row r="326" spans="21:28" x14ac:dyDescent="0.25">
      <c r="U326" s="37">
        <v>0.7425793912996197</v>
      </c>
      <c r="V326" s="37">
        <v>0.60085618241134597</v>
      </c>
      <c r="W326" s="37">
        <v>0.69608363928122352</v>
      </c>
      <c r="X326" s="37">
        <v>0.4417025618357967</v>
      </c>
      <c r="Y326" s="37">
        <v>0.63204152228306631</v>
      </c>
      <c r="Z326" s="37">
        <v>0.6691753440829763</v>
      </c>
      <c r="AA326" s="37">
        <v>0.51451291659239762</v>
      </c>
      <c r="AB326" s="37">
        <v>0.48348622691619336</v>
      </c>
    </row>
    <row r="327" spans="21:28" x14ac:dyDescent="0.25">
      <c r="U327" s="37">
        <v>0.72830123670722524</v>
      </c>
      <c r="V327" s="37">
        <v>0.5850962227280988</v>
      </c>
      <c r="W327" s="37">
        <v>0.67540649397120189</v>
      </c>
      <c r="X327" s="37">
        <v>0.56443495444404501</v>
      </c>
      <c r="Y327" s="37">
        <v>0.65332619042676932</v>
      </c>
      <c r="Z327" s="37">
        <v>0.66221236724371468</v>
      </c>
      <c r="AA327" s="37">
        <v>0.47163076870059772</v>
      </c>
      <c r="AB327" s="37">
        <v>0.43571859356656628</v>
      </c>
    </row>
    <row r="328" spans="21:28" x14ac:dyDescent="0.25">
      <c r="U328" s="37">
        <v>0.71397497486604122</v>
      </c>
      <c r="V328" s="37">
        <v>0.55245155655818357</v>
      </c>
      <c r="W328" s="37">
        <v>0.83810550191130284</v>
      </c>
      <c r="X328" s="37">
        <v>0.29184476087488748</v>
      </c>
      <c r="Y328" s="37">
        <v>0.69623525074154013</v>
      </c>
      <c r="Z328" s="37">
        <v>0.75610851501766085</v>
      </c>
      <c r="AA328" s="37">
        <v>0.48217795618365578</v>
      </c>
      <c r="AB328" s="37">
        <v>0.50548155125785987</v>
      </c>
    </row>
    <row r="329" spans="21:28" x14ac:dyDescent="0.25">
      <c r="U329" s="37">
        <v>0.68275666524518208</v>
      </c>
      <c r="V329" s="37">
        <v>0.50925335354847145</v>
      </c>
      <c r="W329" s="37">
        <v>0.70252182210733094</v>
      </c>
      <c r="X329" s="37">
        <v>0.56301744049904945</v>
      </c>
      <c r="Y329" s="37">
        <v>0.66570202898360442</v>
      </c>
      <c r="Z329" s="37">
        <v>0.70015113841883958</v>
      </c>
      <c r="AA329" s="37">
        <v>0.51170192560651029</v>
      </c>
      <c r="AB329" s="37">
        <v>0.56358459139400774</v>
      </c>
    </row>
    <row r="330" spans="21:28" x14ac:dyDescent="0.25">
      <c r="U330" s="37">
        <v>0.67381079254059295</v>
      </c>
      <c r="V330" s="37">
        <v>0.51499861765140031</v>
      </c>
      <c r="W330" s="37">
        <v>0.6509697435372378</v>
      </c>
      <c r="X330" s="37">
        <v>0.53123007433504754</v>
      </c>
      <c r="Y330" s="37">
        <v>0.67056586590488687</v>
      </c>
      <c r="Z330" s="37">
        <v>0.62784480446098312</v>
      </c>
      <c r="AA330" s="37">
        <v>0.53481312982503071</v>
      </c>
      <c r="AB330" s="37">
        <v>0.5185264302804331</v>
      </c>
    </row>
    <row r="331" spans="21:28" x14ac:dyDescent="0.25">
      <c r="U331" s="37">
        <v>0.80919631663501279</v>
      </c>
      <c r="V331" s="37">
        <v>0.70306529585980604</v>
      </c>
      <c r="W331" s="37">
        <v>0.90068541347384357</v>
      </c>
      <c r="X331" s="37">
        <v>0.83573091066063876</v>
      </c>
      <c r="Y331" s="37">
        <v>0.70566839215870425</v>
      </c>
      <c r="Z331" s="37">
        <v>0.75483652850965011</v>
      </c>
      <c r="AA331" s="37">
        <v>0.5515793112469507</v>
      </c>
      <c r="AB331" s="37">
        <v>0.44753663172223968</v>
      </c>
    </row>
    <row r="332" spans="21:28" x14ac:dyDescent="0.25">
      <c r="U332" s="37">
        <v>0.75387642369856867</v>
      </c>
      <c r="V332" s="37">
        <v>0.60874598441205563</v>
      </c>
      <c r="W332" s="37">
        <v>0.7451095720442491</v>
      </c>
      <c r="X332" s="37">
        <v>0.43851039306411971</v>
      </c>
      <c r="Y332" s="37">
        <v>0.69002302514325109</v>
      </c>
      <c r="Z332" s="37">
        <v>0.78246610176739939</v>
      </c>
      <c r="AA332" s="37">
        <v>0.47495511375354754</v>
      </c>
      <c r="AB332" s="37">
        <v>0.47182662712270329</v>
      </c>
    </row>
    <row r="333" spans="21:28" x14ac:dyDescent="0.25">
      <c r="U333" s="37">
        <v>0.65370306450781035</v>
      </c>
      <c r="V333" s="37">
        <v>0.46313213504973116</v>
      </c>
      <c r="W333" s="37">
        <v>0.6841034306912025</v>
      </c>
      <c r="X333" s="37">
        <v>0.46593517342696761</v>
      </c>
      <c r="Y333" s="37">
        <v>0.73729235582210551</v>
      </c>
      <c r="Z333" s="37">
        <v>0.78026906930683193</v>
      </c>
      <c r="AA333" s="37">
        <v>0.50194115705616826</v>
      </c>
      <c r="AB333" s="37">
        <v>0.61166916814652361</v>
      </c>
    </row>
    <row r="334" spans="21:28" x14ac:dyDescent="0.25">
      <c r="U334" s="37">
        <v>0.64298563509796025</v>
      </c>
      <c r="V334" s="37">
        <v>0.45350780654075928</v>
      </c>
      <c r="W334" s="37">
        <v>0.64743874913450894</v>
      </c>
      <c r="X334" s="37">
        <v>0.40006473408420584</v>
      </c>
      <c r="Y334" s="37">
        <v>0.67745359455072762</v>
      </c>
      <c r="Z334" s="37">
        <v>0.6914311098193231</v>
      </c>
      <c r="AA334" s="37">
        <v>0.45757817105579313</v>
      </c>
      <c r="AB334" s="37">
        <v>0.54917901508070588</v>
      </c>
    </row>
    <row r="335" spans="21:28" x14ac:dyDescent="0.25">
      <c r="U335" s="37">
        <v>0.66411374098006748</v>
      </c>
      <c r="V335" s="37">
        <v>0.49059371628755954</v>
      </c>
      <c r="W335" s="37">
        <v>0.68337829580818121</v>
      </c>
      <c r="X335" s="37">
        <v>0.4794293051227061</v>
      </c>
      <c r="Y335" s="37">
        <v>0.72545123754002228</v>
      </c>
      <c r="Z335" s="37">
        <v>0.72071281727272529</v>
      </c>
      <c r="AA335" s="37">
        <v>0.49832547251167664</v>
      </c>
      <c r="AB335" s="37">
        <v>0.53815721133181338</v>
      </c>
    </row>
    <row r="336" spans="21:28" x14ac:dyDescent="0.25">
      <c r="U336" s="37">
        <v>0.71866598863518738</v>
      </c>
      <c r="V336" s="37">
        <v>0.55524678485675905</v>
      </c>
      <c r="W336" s="37">
        <v>0.62062334253156215</v>
      </c>
      <c r="X336" s="37">
        <v>0.67436381760524311</v>
      </c>
      <c r="Y336" s="37">
        <v>0.65614471852198497</v>
      </c>
      <c r="Z336" s="37">
        <v>0.7329547191152701</v>
      </c>
      <c r="AA336" s="37">
        <v>0.52320442026882508</v>
      </c>
      <c r="AB336" s="37">
        <v>0.5613411737948929</v>
      </c>
    </row>
    <row r="337" spans="21:28" x14ac:dyDescent="0.25">
      <c r="U337" s="37">
        <v>0.72856456677916281</v>
      </c>
      <c r="V337" s="37">
        <v>0.5861907821113822</v>
      </c>
      <c r="W337" s="37">
        <v>0.53051831149278783</v>
      </c>
      <c r="X337" s="37">
        <v>0.65879984697234151</v>
      </c>
      <c r="Y337" s="37">
        <v>0.74410970142319777</v>
      </c>
      <c r="Z337" s="37">
        <v>0.75058021620701321</v>
      </c>
      <c r="AA337" s="37">
        <v>0.55295318854941844</v>
      </c>
      <c r="AB337" s="37">
        <v>0.50742699365689903</v>
      </c>
    </row>
    <row r="338" spans="21:28" x14ac:dyDescent="0.25">
      <c r="U338" s="37">
        <v>0.64351833006407699</v>
      </c>
      <c r="V338" s="37">
        <v>0.45729457770890986</v>
      </c>
      <c r="W338" s="37">
        <v>0.66074665786413311</v>
      </c>
      <c r="X338" s="37">
        <v>0.60523182562496713</v>
      </c>
      <c r="Y338" s="37">
        <v>0.73271917442041923</v>
      </c>
      <c r="Z338" s="37">
        <v>0.73609197454926045</v>
      </c>
      <c r="AA338" s="37">
        <v>0.48413371176635578</v>
      </c>
      <c r="AB338" s="37">
        <v>0.56718904977797202</v>
      </c>
    </row>
    <row r="339" spans="21:28" x14ac:dyDescent="0.25">
      <c r="U339" s="37">
        <v>0.66822313173325931</v>
      </c>
      <c r="V339" s="37">
        <v>0.50231140296551835</v>
      </c>
      <c r="W339" s="37">
        <v>0.75610780361805252</v>
      </c>
      <c r="X339" s="37">
        <v>0.72565997862035414</v>
      </c>
      <c r="Y339" s="37">
        <v>0.73120053760642845</v>
      </c>
      <c r="Z339" s="37">
        <v>0.70317616860039966</v>
      </c>
      <c r="AA339" s="37">
        <v>0.4570037437357638</v>
      </c>
      <c r="AB339" s="37">
        <v>0.46659319511112346</v>
      </c>
    </row>
    <row r="340" spans="21:28" x14ac:dyDescent="0.25">
      <c r="U340" s="37">
        <v>0.67060169497868605</v>
      </c>
      <c r="V340" s="37">
        <v>0.48537805227484654</v>
      </c>
      <c r="W340" s="37">
        <v>0.79994293982246012</v>
      </c>
      <c r="X340" s="37">
        <v>0.26485052814186866</v>
      </c>
      <c r="Y340" s="37">
        <v>0.70186045478991232</v>
      </c>
      <c r="Z340" s="37">
        <v>0.75896629682431516</v>
      </c>
      <c r="AA340" s="37">
        <v>0.45672452580612938</v>
      </c>
      <c r="AB340" s="37">
        <v>0.54263768931611711</v>
      </c>
    </row>
    <row r="341" spans="21:28" x14ac:dyDescent="0.25">
      <c r="U341" s="37">
        <v>0.58583009827899091</v>
      </c>
      <c r="V341" s="37">
        <v>0.40111525812786264</v>
      </c>
      <c r="W341" s="37">
        <v>0.63050147156822811</v>
      </c>
      <c r="X341" s="37">
        <v>0.30880333344847266</v>
      </c>
      <c r="Y341" s="37">
        <v>0.74917594568317336</v>
      </c>
      <c r="Z341" s="37">
        <v>0.64254527539445061</v>
      </c>
      <c r="AA341" s="37">
        <v>0.42661642823342671</v>
      </c>
      <c r="AB341" s="37">
        <v>0.4864658309995929</v>
      </c>
    </row>
    <row r="342" spans="21:28" x14ac:dyDescent="0.25">
      <c r="U342" s="37">
        <v>0.78049101823698197</v>
      </c>
      <c r="V342" s="37">
        <v>0.63927424286422996</v>
      </c>
      <c r="W342" s="37">
        <v>0.74768984586732945</v>
      </c>
      <c r="X342" s="37">
        <v>0.523848861908213</v>
      </c>
      <c r="Y342" s="37">
        <v>0.62128687033059615</v>
      </c>
      <c r="Z342" s="37">
        <v>0.76863972721903306</v>
      </c>
      <c r="AA342" s="37">
        <v>0.4894907043935145</v>
      </c>
      <c r="AB342" s="37">
        <v>0.50518672776192064</v>
      </c>
    </row>
    <row r="343" spans="21:28" x14ac:dyDescent="0.25">
      <c r="U343" s="37">
        <v>0.5966158981575751</v>
      </c>
      <c r="V343" s="37">
        <v>0.39307969130369025</v>
      </c>
      <c r="W343" s="37">
        <v>0.71899773454491211</v>
      </c>
      <c r="X343" s="37">
        <v>0.42230479513270935</v>
      </c>
      <c r="Y343" s="37">
        <v>0.70913375009252144</v>
      </c>
      <c r="Z343" s="37">
        <v>0.68809390444237672</v>
      </c>
      <c r="AA343" s="37">
        <v>0.41115443670737023</v>
      </c>
      <c r="AB343" s="37">
        <v>0.54126253646600964</v>
      </c>
    </row>
    <row r="344" spans="21:28" x14ac:dyDescent="0.25">
      <c r="U344" s="37">
        <v>0.80194355118317295</v>
      </c>
      <c r="V344" s="37">
        <v>0.68074334701996286</v>
      </c>
      <c r="W344" s="37">
        <v>0.62036656451861572</v>
      </c>
      <c r="X344" s="37">
        <v>0.79414780347116909</v>
      </c>
      <c r="Y344" s="37">
        <v>0.62372042489687773</v>
      </c>
      <c r="Z344" s="37">
        <v>0.73400832565533103</v>
      </c>
      <c r="AA344" s="37">
        <v>0.511995744936525</v>
      </c>
      <c r="AB344" s="37">
        <v>0.47201739582446006</v>
      </c>
    </row>
    <row r="345" spans="21:28" x14ac:dyDescent="0.25">
      <c r="U345" s="37">
        <v>0.63352429230513496</v>
      </c>
      <c r="V345" s="37">
        <v>0.43386314397828846</v>
      </c>
      <c r="W345" s="37">
        <v>0.68416744988071587</v>
      </c>
      <c r="X345" s="37">
        <v>0.52856387610237487</v>
      </c>
      <c r="Y345" s="37">
        <v>0.68570023173746197</v>
      </c>
      <c r="Z345" s="37">
        <v>0.71842150685384421</v>
      </c>
      <c r="AA345" s="37">
        <v>0.4610371241880708</v>
      </c>
      <c r="AB345" s="37">
        <v>0.59373439158435248</v>
      </c>
    </row>
    <row r="346" spans="21:28" x14ac:dyDescent="0.25">
      <c r="U346" s="37">
        <v>0.68135322765405959</v>
      </c>
      <c r="V346" s="37">
        <v>0.51213379176393015</v>
      </c>
      <c r="W346" s="37">
        <v>0.7563027090968214</v>
      </c>
      <c r="X346" s="37">
        <v>0.38689057351868733</v>
      </c>
      <c r="Y346" s="37">
        <v>0.68096146763730458</v>
      </c>
      <c r="Z346" s="37">
        <v>0.69544039535677815</v>
      </c>
      <c r="AA346" s="37">
        <v>0.47514631767126303</v>
      </c>
      <c r="AB346" s="37">
        <v>0.50529540557041719</v>
      </c>
    </row>
    <row r="347" spans="21:28" x14ac:dyDescent="0.25">
      <c r="U347" s="37">
        <v>0.77058391766624701</v>
      </c>
      <c r="V347" s="37">
        <v>0.6415932454281108</v>
      </c>
      <c r="W347" s="37">
        <v>0.80954833871489285</v>
      </c>
      <c r="X347" s="37">
        <v>0.51545756403396092</v>
      </c>
      <c r="Y347" s="37">
        <v>0.65009617649096363</v>
      </c>
      <c r="Z347" s="37">
        <v>0.7029245556804663</v>
      </c>
      <c r="AA347" s="37">
        <v>0.54473494342882356</v>
      </c>
      <c r="AB347" s="37">
        <v>0.48957653442923316</v>
      </c>
    </row>
    <row r="348" spans="21:28" x14ac:dyDescent="0.25">
      <c r="U348" s="37">
        <v>0.66149141939142508</v>
      </c>
      <c r="V348" s="37">
        <v>0.49417783951116662</v>
      </c>
      <c r="W348" s="37">
        <v>0.70321569790416016</v>
      </c>
      <c r="X348" s="37">
        <v>0.47618706375513903</v>
      </c>
      <c r="Y348" s="37">
        <v>0.74438544197107914</v>
      </c>
      <c r="Z348" s="37">
        <v>0.7075482109187704</v>
      </c>
      <c r="AA348" s="37">
        <v>0.55364752456585675</v>
      </c>
      <c r="AB348" s="37">
        <v>0.56790056498894026</v>
      </c>
    </row>
    <row r="349" spans="21:28" x14ac:dyDescent="0.25">
      <c r="U349" s="37">
        <v>0.70372285658673084</v>
      </c>
      <c r="V349" s="37">
        <v>0.54633188322622694</v>
      </c>
      <c r="W349" s="37">
        <v>0.70326754795747326</v>
      </c>
      <c r="X349" s="37">
        <v>0.57166132271008763</v>
      </c>
      <c r="Y349" s="37">
        <v>0.70039717820758118</v>
      </c>
      <c r="Z349" s="37">
        <v>0.715521547124778</v>
      </c>
      <c r="AA349" s="37">
        <v>0.46489865619543314</v>
      </c>
      <c r="AB349" s="37">
        <v>0.46360073100425642</v>
      </c>
    </row>
    <row r="350" spans="21:28" x14ac:dyDescent="0.25">
      <c r="U350" s="37">
        <v>0.65168629385209775</v>
      </c>
      <c r="V350" s="37">
        <v>0.48173962891090449</v>
      </c>
      <c r="W350" s="37">
        <v>0.64961744352594308</v>
      </c>
      <c r="X350" s="37">
        <v>0.48776726694184197</v>
      </c>
      <c r="Y350" s="37">
        <v>0.70992110253329543</v>
      </c>
      <c r="Z350" s="37">
        <v>0.66611440302565128</v>
      </c>
      <c r="AA350" s="37">
        <v>0.51242686352068045</v>
      </c>
      <c r="AB350" s="37">
        <v>0.53225811592491257</v>
      </c>
    </row>
    <row r="351" spans="21:28" x14ac:dyDescent="0.25">
      <c r="U351" s="37">
        <v>0.64532869114499336</v>
      </c>
      <c r="V351" s="37">
        <v>0.45728985140756895</v>
      </c>
      <c r="W351" s="37">
        <v>0.56116456725657149</v>
      </c>
      <c r="X351" s="37">
        <v>0.35287980433395238</v>
      </c>
      <c r="Y351" s="37">
        <v>0.68029367956506437</v>
      </c>
      <c r="Z351" s="37">
        <v>0.69360880489540866</v>
      </c>
      <c r="AA351" s="37">
        <v>0.50802810042452295</v>
      </c>
      <c r="AB351" s="37">
        <v>0.60405762634034477</v>
      </c>
    </row>
    <row r="352" spans="21:28" x14ac:dyDescent="0.25">
      <c r="U352" s="37">
        <v>0.63401154123267633</v>
      </c>
      <c r="V352" s="37">
        <v>0.44360127415737372</v>
      </c>
      <c r="W352" s="37">
        <v>0.50743907698099422</v>
      </c>
      <c r="X352" s="37">
        <v>0.52036737347728457</v>
      </c>
      <c r="Y352" s="37">
        <v>0.7300245327033692</v>
      </c>
      <c r="Z352" s="37">
        <v>0.73039380863238124</v>
      </c>
      <c r="AA352" s="37">
        <v>0.43547969474596754</v>
      </c>
      <c r="AB352" s="37">
        <v>0.52379191620685761</v>
      </c>
    </row>
    <row r="353" spans="21:28" x14ac:dyDescent="0.25">
      <c r="U353" s="37">
        <v>0.62904750611744698</v>
      </c>
      <c r="V353" s="37">
        <v>0.44549202538470978</v>
      </c>
      <c r="W353" s="37">
        <v>0.72500930712849188</v>
      </c>
      <c r="X353" s="37">
        <v>0.48379655477824696</v>
      </c>
      <c r="Y353" s="37">
        <v>0.73898771743844893</v>
      </c>
      <c r="Z353" s="37">
        <v>0.70320659947108011</v>
      </c>
      <c r="AA353" s="37">
        <v>0.49766307523422065</v>
      </c>
      <c r="AB353" s="37">
        <v>0.56689841251494566</v>
      </c>
    </row>
    <row r="354" spans="21:28" x14ac:dyDescent="0.25">
      <c r="U354" s="37">
        <v>0.80569366216381799</v>
      </c>
      <c r="V354" s="37">
        <v>0.68060809258418675</v>
      </c>
      <c r="W354" s="37">
        <v>0.83134110510695935</v>
      </c>
      <c r="X354" s="37">
        <v>0.50901240253564661</v>
      </c>
      <c r="Y354" s="37">
        <v>0.62754522139509272</v>
      </c>
      <c r="Z354" s="37">
        <v>0.77689428584117948</v>
      </c>
      <c r="AA354" s="37">
        <v>0.53605723343630496</v>
      </c>
      <c r="AB354" s="37">
        <v>0.51998999886907704</v>
      </c>
    </row>
    <row r="355" spans="21:28" x14ac:dyDescent="0.25">
      <c r="U355" s="37">
        <v>0.74307771004336187</v>
      </c>
      <c r="V355" s="37">
        <v>0.58577714265521008</v>
      </c>
      <c r="W355" s="37">
        <v>0.67923142336825959</v>
      </c>
      <c r="X355" s="37">
        <v>0.72172963172512727</v>
      </c>
      <c r="Y355" s="37">
        <v>0.62125170245439465</v>
      </c>
      <c r="Z355" s="37">
        <v>0.73146365732300445</v>
      </c>
      <c r="AA355" s="37">
        <v>0.45675688026663092</v>
      </c>
      <c r="AB355" s="37">
        <v>0.48960052684935529</v>
      </c>
    </row>
    <row r="356" spans="21:28" x14ac:dyDescent="0.25">
      <c r="U356" s="37">
        <v>0.71162160793061713</v>
      </c>
      <c r="V356" s="37">
        <v>0.5427491790484561</v>
      </c>
      <c r="W356" s="37">
        <v>0.69218601178702377</v>
      </c>
      <c r="X356" s="37">
        <v>0.50904238380082034</v>
      </c>
      <c r="Y356" s="37">
        <v>0.6703347974776821</v>
      </c>
      <c r="Z356" s="37">
        <v>0.7548913599378182</v>
      </c>
      <c r="AA356" s="37">
        <v>0.47956750719901525</v>
      </c>
      <c r="AB356" s="37">
        <v>0.53064894311088651</v>
      </c>
    </row>
    <row r="357" spans="21:28" x14ac:dyDescent="0.25">
      <c r="U357" s="37">
        <v>0.66739730782973183</v>
      </c>
      <c r="V357" s="37">
        <v>0.49326031971107975</v>
      </c>
      <c r="W357" s="37">
        <v>0.65090118638335714</v>
      </c>
      <c r="X357" s="37">
        <v>0.4321785422162257</v>
      </c>
      <c r="Y357" s="37">
        <v>0.68725017947369871</v>
      </c>
      <c r="Z357" s="37">
        <v>0.69195330295328228</v>
      </c>
      <c r="AA357" s="37">
        <v>0.4995512662176439</v>
      </c>
      <c r="AB357" s="37">
        <v>0.54378828513765942</v>
      </c>
    </row>
    <row r="358" spans="21:28" x14ac:dyDescent="0.25">
      <c r="U358" s="37">
        <v>0.68584486121771604</v>
      </c>
      <c r="V358" s="37">
        <v>0.52038972887722768</v>
      </c>
      <c r="W358" s="37">
        <v>0.5533253997775236</v>
      </c>
      <c r="X358" s="37">
        <v>0.33212121706826669</v>
      </c>
      <c r="Y358" s="37">
        <v>0.64969066725184299</v>
      </c>
      <c r="Z358" s="37">
        <v>0.65802040298159536</v>
      </c>
      <c r="AA358" s="37">
        <v>0.46256434549018299</v>
      </c>
      <c r="AB358" s="37">
        <v>0.48010939908528122</v>
      </c>
    </row>
    <row r="359" spans="21:28" x14ac:dyDescent="0.25">
      <c r="U359" s="37">
        <v>0.66496374886005982</v>
      </c>
      <c r="V359" s="37">
        <v>0.49983774241831558</v>
      </c>
      <c r="W359" s="37">
        <v>0.78635461976585086</v>
      </c>
      <c r="X359" s="37">
        <v>0.53365998824895333</v>
      </c>
      <c r="Y359" s="37">
        <v>0.72283231442136642</v>
      </c>
      <c r="Z359" s="37">
        <v>0.68510619259244232</v>
      </c>
      <c r="AA359" s="37">
        <v>0.51692527596019222</v>
      </c>
      <c r="AB359" s="37">
        <v>0.52273682285762701</v>
      </c>
    </row>
    <row r="360" spans="21:28" x14ac:dyDescent="0.25">
      <c r="U360" s="37">
        <v>0.61354847028049719</v>
      </c>
      <c r="V360" s="37">
        <v>0.41643972703628257</v>
      </c>
      <c r="W360" s="37">
        <v>0.59515849024128986</v>
      </c>
      <c r="X360" s="37">
        <v>0.41954861763744922</v>
      </c>
      <c r="Y360" s="37">
        <v>0.67833531718265039</v>
      </c>
      <c r="Z360" s="37">
        <v>0.66535273052764721</v>
      </c>
      <c r="AA360" s="37">
        <v>0.43271147015334716</v>
      </c>
      <c r="AB360" s="37">
        <v>0.54352285071737683</v>
      </c>
    </row>
    <row r="361" spans="21:28" x14ac:dyDescent="0.25">
      <c r="U361" s="37">
        <v>0.61807260972114764</v>
      </c>
      <c r="V361" s="37">
        <v>0.41474077387375141</v>
      </c>
      <c r="W361" s="37">
        <v>0.55278988505850091</v>
      </c>
      <c r="X361" s="37">
        <v>0.59940162674498554</v>
      </c>
      <c r="Y361" s="37">
        <v>0.6747199248235134</v>
      </c>
      <c r="Z361" s="37">
        <v>0.6907879738053786</v>
      </c>
      <c r="AA361" s="37">
        <v>0.44830846894050341</v>
      </c>
      <c r="AB361" s="37">
        <v>0.59018134911273523</v>
      </c>
    </row>
    <row r="362" spans="21:28" x14ac:dyDescent="0.25">
      <c r="U362" s="37">
        <v>0.64035096342927922</v>
      </c>
      <c r="V362" s="37">
        <v>0.46892079835094314</v>
      </c>
      <c r="W362" s="37">
        <v>0.66143061256856905</v>
      </c>
      <c r="X362" s="37">
        <v>0.39027541648724395</v>
      </c>
      <c r="Y362" s="37">
        <v>0.76604606401697373</v>
      </c>
      <c r="Z362" s="37">
        <v>0.7021984782304268</v>
      </c>
      <c r="AA362" s="37">
        <v>0.49430008501414247</v>
      </c>
      <c r="AB362" s="37">
        <v>0.51530009958749967</v>
      </c>
    </row>
    <row r="363" spans="21:28" x14ac:dyDescent="0.25">
      <c r="U363" s="37">
        <v>0.60585770294653007</v>
      </c>
      <c r="V363" s="37">
        <v>0.42290025045747703</v>
      </c>
      <c r="W363" s="37">
        <v>0.61427539090348415</v>
      </c>
      <c r="X363" s="37">
        <v>0.4196850149330244</v>
      </c>
      <c r="Y363" s="37">
        <v>0.69499803522225312</v>
      </c>
      <c r="Z363" s="37">
        <v>0.62040786440556617</v>
      </c>
      <c r="AA363" s="37">
        <v>0.46812082920230569</v>
      </c>
      <c r="AB363" s="37">
        <v>0.52696015639836491</v>
      </c>
    </row>
    <row r="364" spans="21:28" x14ac:dyDescent="0.25">
      <c r="U364" s="37">
        <v>0.70874709077771447</v>
      </c>
      <c r="V364" s="37">
        <v>0.54923999883809138</v>
      </c>
      <c r="W364" s="37">
        <v>0.54098346028616995</v>
      </c>
      <c r="X364" s="37">
        <v>0.57493136807116507</v>
      </c>
      <c r="Y364" s="37">
        <v>0.67738132288635</v>
      </c>
      <c r="Z364" s="37">
        <v>0.71341066822915145</v>
      </c>
      <c r="AA364" s="37">
        <v>0.51569649597865364</v>
      </c>
      <c r="AB364" s="37">
        <v>0.52735424101182082</v>
      </c>
    </row>
    <row r="365" spans="21:28" x14ac:dyDescent="0.25">
      <c r="U365" s="37">
        <v>0.66278377434406555</v>
      </c>
      <c r="V365" s="37">
        <v>0.48789143671293589</v>
      </c>
      <c r="W365" s="37">
        <v>0.54780498486032669</v>
      </c>
      <c r="X365" s="37">
        <v>0.53501801367604029</v>
      </c>
      <c r="Y365" s="37">
        <v>0.68826086857886593</v>
      </c>
      <c r="Z365" s="37">
        <v>0.686454970521166</v>
      </c>
      <c r="AA365" s="37">
        <v>0.49922994481064265</v>
      </c>
      <c r="AB365" s="37">
        <v>0.54425251676242192</v>
      </c>
    </row>
    <row r="366" spans="21:28" x14ac:dyDescent="0.25">
      <c r="U366" s="37">
        <v>0.71802917011116607</v>
      </c>
      <c r="V366" s="37">
        <v>0.55055174455579126</v>
      </c>
      <c r="W366" s="37">
        <v>0.65938264819086301</v>
      </c>
      <c r="X366" s="37">
        <v>0.46393672078063475</v>
      </c>
      <c r="Y366" s="37">
        <v>0.65914101815075032</v>
      </c>
      <c r="Z366" s="37">
        <v>0.75288230265464551</v>
      </c>
      <c r="AA366" s="37">
        <v>0.43816565248235856</v>
      </c>
      <c r="AB366" s="37">
        <v>0.48478924449363386</v>
      </c>
    </row>
    <row r="367" spans="21:28" x14ac:dyDescent="0.25">
      <c r="U367" s="37">
        <v>0.6882644690635854</v>
      </c>
      <c r="V367" s="37">
        <v>0.51521185365687128</v>
      </c>
      <c r="W367" s="37">
        <v>0.67647489048241483</v>
      </c>
      <c r="X367" s="37">
        <v>0.4712460799505202</v>
      </c>
      <c r="Y367" s="37">
        <v>0.66195035514529665</v>
      </c>
      <c r="Z367" s="37">
        <v>0.70666557965383792</v>
      </c>
      <c r="AA367" s="37">
        <v>0.44718729075838054</v>
      </c>
      <c r="AB367" s="37">
        <v>0.49414699985740951</v>
      </c>
    </row>
    <row r="368" spans="21:28" x14ac:dyDescent="0.25">
      <c r="U368" s="37">
        <v>0.65843736040742873</v>
      </c>
      <c r="V368" s="37">
        <v>0.4758353701208598</v>
      </c>
      <c r="W368" s="37">
        <v>0.58122527039782401</v>
      </c>
      <c r="X368" s="37">
        <v>0.68608438659533699</v>
      </c>
      <c r="Y368" s="37">
        <v>0.64759097546878441</v>
      </c>
      <c r="Z368" s="37">
        <v>0.66578282882277673</v>
      </c>
      <c r="AA368" s="37">
        <v>0.45874645844111567</v>
      </c>
      <c r="AB368" s="37">
        <v>0.52858135985979127</v>
      </c>
    </row>
    <row r="369" spans="21:28" x14ac:dyDescent="0.25">
      <c r="U369" s="37">
        <v>0.67038892023460217</v>
      </c>
      <c r="V369" s="37">
        <v>0.4846564023946775</v>
      </c>
      <c r="W369" s="37">
        <v>0.6412156255170387</v>
      </c>
      <c r="X369" s="37">
        <v>0.37423239509986472</v>
      </c>
      <c r="Y369" s="37">
        <v>0.71013893195381306</v>
      </c>
      <c r="Z369" s="37">
        <v>0.76953100618447057</v>
      </c>
      <c r="AA369" s="37">
        <v>0.47193752917341769</v>
      </c>
      <c r="AB369" s="37">
        <v>0.56272654127781774</v>
      </c>
    </row>
    <row r="370" spans="21:28" x14ac:dyDescent="0.25">
      <c r="U370" s="37">
        <v>0.73873603704797275</v>
      </c>
      <c r="V370" s="37">
        <v>0.5884817784684292</v>
      </c>
      <c r="W370" s="37">
        <v>0.84592901761114359</v>
      </c>
      <c r="X370" s="37">
        <v>0.54050235139234082</v>
      </c>
      <c r="Y370" s="37">
        <v>0.65763529475969973</v>
      </c>
      <c r="Z370" s="37">
        <v>0.72732589406877757</v>
      </c>
      <c r="AA370" s="37">
        <v>0.51858248862021106</v>
      </c>
      <c r="AB370" s="37">
        <v>0.51974797034137776</v>
      </c>
    </row>
    <row r="371" spans="21:28" x14ac:dyDescent="0.25">
      <c r="U371" s="37">
        <v>0.70700326331118957</v>
      </c>
      <c r="V371" s="37">
        <v>0.54793738191647834</v>
      </c>
      <c r="W371" s="37">
        <v>0.55215004548664826</v>
      </c>
      <c r="X371" s="37">
        <v>0.49254976621482388</v>
      </c>
      <c r="Y371" s="37">
        <v>0.69893912727155394</v>
      </c>
      <c r="Z371" s="37">
        <v>0.72970994080742813</v>
      </c>
      <c r="AA371" s="37">
        <v>0.4896412774089231</v>
      </c>
      <c r="AB371" s="37">
        <v>0.49753316974389034</v>
      </c>
    </row>
    <row r="372" spans="21:28" x14ac:dyDescent="0.25">
      <c r="U372" s="37">
        <v>0.73273293735581824</v>
      </c>
      <c r="V372" s="37">
        <v>0.5865613313458391</v>
      </c>
      <c r="W372" s="37">
        <v>0.79847060856524843</v>
      </c>
      <c r="X372" s="37">
        <v>0.4872631150761812</v>
      </c>
      <c r="Y372" s="37">
        <v>0.69976781365298979</v>
      </c>
      <c r="Z372" s="37">
        <v>0.73598370213119546</v>
      </c>
      <c r="AA372" s="37">
        <v>0.48186877539902373</v>
      </c>
      <c r="AB372" s="37">
        <v>0.46078000934362234</v>
      </c>
    </row>
    <row r="373" spans="21:28" x14ac:dyDescent="0.25">
      <c r="U373" s="37">
        <v>0.76888169997946032</v>
      </c>
      <c r="V373" s="37">
        <v>0.64579129105430244</v>
      </c>
      <c r="W373" s="37">
        <v>0.85941139584616411</v>
      </c>
      <c r="X373" s="37">
        <v>0.63354752248016666</v>
      </c>
      <c r="Y373" s="37">
        <v>0.66561141054536932</v>
      </c>
      <c r="Z373" s="37">
        <v>0.68172197712998917</v>
      </c>
      <c r="AA373" s="37">
        <v>0.54962824014439793</v>
      </c>
      <c r="AB373" s="37">
        <v>0.46486562162756062</v>
      </c>
    </row>
    <row r="374" spans="21:28" x14ac:dyDescent="0.25">
      <c r="U374" s="37">
        <v>0.65384199347396821</v>
      </c>
      <c r="V374" s="37">
        <v>0.47590629846514504</v>
      </c>
      <c r="W374" s="37">
        <v>0.56167390916782145</v>
      </c>
      <c r="X374" s="37">
        <v>0.33028290991370474</v>
      </c>
      <c r="Y374" s="37">
        <v>0.71309552508536456</v>
      </c>
      <c r="Z374" s="37">
        <v>0.70490901593409494</v>
      </c>
      <c r="AA374" s="37">
        <v>0.50659456167897432</v>
      </c>
      <c r="AB374" s="37">
        <v>0.56116227009236996</v>
      </c>
    </row>
    <row r="375" spans="21:28" x14ac:dyDescent="0.25">
      <c r="U375" s="37">
        <v>0.70554700264109749</v>
      </c>
      <c r="V375" s="37">
        <v>0.53792595182808489</v>
      </c>
      <c r="W375" s="37">
        <v>0.64127483755493053</v>
      </c>
      <c r="X375" s="37">
        <v>0.63299144117939921</v>
      </c>
      <c r="Y375" s="37">
        <v>0.66150675183015117</v>
      </c>
      <c r="Z375" s="37">
        <v>0.72417498166896488</v>
      </c>
      <c r="AA375" s="37">
        <v>0.53329338449658825</v>
      </c>
      <c r="AB375" s="37">
        <v>0.57878460854233704</v>
      </c>
    </row>
    <row r="376" spans="21:28" x14ac:dyDescent="0.25">
      <c r="U376" s="37">
        <v>0.63685162788089522</v>
      </c>
      <c r="V376" s="37">
        <v>0.47109123294045574</v>
      </c>
      <c r="W376" s="37">
        <v>0.57691710791668038</v>
      </c>
      <c r="X376" s="37">
        <v>0.7044958037568757</v>
      </c>
      <c r="Y376" s="37">
        <v>0.76610807537064995</v>
      </c>
      <c r="Z376" s="37">
        <v>0.67248618603646726</v>
      </c>
      <c r="AA376" s="37">
        <v>0.53366737648866736</v>
      </c>
      <c r="AB376" s="37">
        <v>0.53030167488644075</v>
      </c>
    </row>
    <row r="377" spans="21:28" x14ac:dyDescent="0.25">
      <c r="U377" s="37">
        <v>0.67215819285944101</v>
      </c>
      <c r="V377" s="37">
        <v>0.49525955026221713</v>
      </c>
      <c r="W377" s="37">
        <v>0.59369472595696682</v>
      </c>
      <c r="X377" s="37">
        <v>0.51843556136908031</v>
      </c>
      <c r="Y377" s="37">
        <v>0.71849918182053818</v>
      </c>
      <c r="Z377" s="37">
        <v>0.74556085847441156</v>
      </c>
      <c r="AA377" s="37">
        <v>0.51472699927450283</v>
      </c>
      <c r="AB377" s="37">
        <v>0.5751285811530884</v>
      </c>
    </row>
    <row r="378" spans="21:28" x14ac:dyDescent="0.25">
      <c r="U378" s="37">
        <v>0.69432920310676061</v>
      </c>
      <c r="V378" s="37">
        <v>0.52497410053322691</v>
      </c>
      <c r="W378" s="37">
        <v>0.76453884040585507</v>
      </c>
      <c r="X378" s="37">
        <v>0.56466010509973474</v>
      </c>
      <c r="Y378" s="37">
        <v>0.73491559543703644</v>
      </c>
      <c r="Z378" s="37">
        <v>0.7830301001620934</v>
      </c>
      <c r="AA378" s="37">
        <v>0.50110342763120796</v>
      </c>
      <c r="AB378" s="37">
        <v>0.54236858592012549</v>
      </c>
    </row>
    <row r="379" spans="21:28" x14ac:dyDescent="0.25">
      <c r="U379" s="37">
        <v>0.74358652984192342</v>
      </c>
      <c r="V379" s="37">
        <v>0.59839325368256002</v>
      </c>
      <c r="W379" s="37">
        <v>0.68854608845151255</v>
      </c>
      <c r="X379" s="37">
        <v>0.65746834077764027</v>
      </c>
      <c r="Y379" s="37">
        <v>0.63034031867057327</v>
      </c>
      <c r="Z379" s="37">
        <v>0.68640021664630291</v>
      </c>
      <c r="AA379" s="37">
        <v>0.55819314465475001</v>
      </c>
      <c r="AB379" s="37">
        <v>0.54170665785509398</v>
      </c>
    </row>
    <row r="380" spans="21:28" x14ac:dyDescent="0.25">
      <c r="U380" s="37">
        <v>0.68058890989022747</v>
      </c>
      <c r="V380" s="37">
        <v>0.53199431735595526</v>
      </c>
      <c r="W380" s="37">
        <v>0.71814977991288709</v>
      </c>
      <c r="X380" s="37">
        <v>0.43487620383644771</v>
      </c>
      <c r="Y380" s="37">
        <v>0.75737171751587362</v>
      </c>
      <c r="Z380" s="37">
        <v>0.67757715350083703</v>
      </c>
      <c r="AA380" s="37">
        <v>0.54747064577963567</v>
      </c>
      <c r="AB380" s="37">
        <v>0.4909842424596455</v>
      </c>
    </row>
    <row r="381" spans="21:28" x14ac:dyDescent="0.25">
      <c r="U381" s="37">
        <v>0.80415169542250342</v>
      </c>
      <c r="V381" s="37">
        <v>0.68567556214150227</v>
      </c>
      <c r="W381" s="37">
        <v>0.73175579411379588</v>
      </c>
      <c r="X381" s="37">
        <v>0.65514990824161889</v>
      </c>
      <c r="Y381" s="37">
        <v>0.65330327113204933</v>
      </c>
      <c r="Z381" s="37">
        <v>0.76001566611358318</v>
      </c>
      <c r="AA381" s="37">
        <v>0.56593727193749732</v>
      </c>
      <c r="AB381" s="37">
        <v>0.51206061788749946</v>
      </c>
    </row>
    <row r="382" spans="21:28" x14ac:dyDescent="0.25">
      <c r="U382" s="37">
        <v>0.74633550562418205</v>
      </c>
      <c r="V382" s="37">
        <v>0.59786411212405999</v>
      </c>
      <c r="W382" s="37">
        <v>0.91054509842595632</v>
      </c>
      <c r="X382" s="37">
        <v>0.69074060923776803</v>
      </c>
      <c r="Y382" s="37">
        <v>0.67734377450631678</v>
      </c>
      <c r="Z382" s="37">
        <v>0.76241055765597032</v>
      </c>
      <c r="AA382" s="37">
        <v>0.53298292651473445</v>
      </c>
      <c r="AB382" s="37">
        <v>0.53512422129063197</v>
      </c>
    </row>
    <row r="383" spans="21:28" x14ac:dyDescent="0.25">
      <c r="U383" s="37">
        <v>0.62162219667806862</v>
      </c>
      <c r="V383" s="37">
        <v>0.40528870410725415</v>
      </c>
      <c r="W383" s="37">
        <v>0.62688630071869345</v>
      </c>
      <c r="X383" s="37">
        <v>0.49598860769111391</v>
      </c>
      <c r="Y383" s="37">
        <v>0.65484375176656029</v>
      </c>
      <c r="Z383" s="37">
        <v>0.71999993059493061</v>
      </c>
      <c r="AA383" s="37">
        <v>0.40345378422342781</v>
      </c>
      <c r="AB383" s="37">
        <v>0.58369785690544052</v>
      </c>
    </row>
    <row r="384" spans="21:28" x14ac:dyDescent="0.25">
      <c r="U384" s="37">
        <v>0.70702663434680124</v>
      </c>
      <c r="V384" s="37">
        <v>0.5421500363193652</v>
      </c>
      <c r="W384" s="37">
        <v>0.62613943477551293</v>
      </c>
      <c r="X384" s="37">
        <v>0.52569046527466745</v>
      </c>
      <c r="Y384" s="37">
        <v>0.69476828477693497</v>
      </c>
      <c r="Z384" s="37">
        <v>0.75191287148617236</v>
      </c>
      <c r="AA384" s="37">
        <v>0.44014235738264629</v>
      </c>
      <c r="AB384" s="37">
        <v>0.46856003825412768</v>
      </c>
    </row>
    <row r="385" spans="21:28" x14ac:dyDescent="0.25">
      <c r="U385" s="37">
        <v>0.64586897270295485</v>
      </c>
      <c r="V385" s="37">
        <v>0.45991494675104283</v>
      </c>
      <c r="W385" s="37">
        <v>0.64761692730468789</v>
      </c>
      <c r="X385" s="37">
        <v>0.43258482265196402</v>
      </c>
      <c r="Y385" s="37">
        <v>0.69228138815572293</v>
      </c>
      <c r="Z385" s="37">
        <v>0.69907040754043881</v>
      </c>
      <c r="AA385" s="37">
        <v>0.49030276234045495</v>
      </c>
      <c r="AB385" s="37">
        <v>0.57410207572009242</v>
      </c>
    </row>
    <row r="386" spans="21:28" x14ac:dyDescent="0.25">
      <c r="U386" s="37">
        <v>0.57874093150491335</v>
      </c>
      <c r="V386" s="37">
        <v>0.38429636187511368</v>
      </c>
      <c r="W386" s="37">
        <v>0.58198102277383024</v>
      </c>
      <c r="X386" s="37">
        <v>0.53070147844978632</v>
      </c>
      <c r="Y386" s="37">
        <v>0.73398709581045984</v>
      </c>
      <c r="Z386" s="37">
        <v>0.65152582794855574</v>
      </c>
      <c r="AA386" s="37">
        <v>0.4632175261874712</v>
      </c>
      <c r="AB386" s="37">
        <v>0.57059237070752344</v>
      </c>
    </row>
    <row r="387" spans="21:28" x14ac:dyDescent="0.25">
      <c r="U387" s="37">
        <v>0.661451658342608</v>
      </c>
      <c r="V387" s="37">
        <v>0.48528669680765879</v>
      </c>
      <c r="W387" s="37">
        <v>0.86532762760173154</v>
      </c>
      <c r="X387" s="37">
        <v>0.38244286232642094</v>
      </c>
      <c r="Y387" s="37">
        <v>0.7118619900079689</v>
      </c>
      <c r="Z387" s="37">
        <v>0.71234651381755665</v>
      </c>
      <c r="AA387" s="37">
        <v>0.52986385481280851</v>
      </c>
      <c r="AB387" s="37">
        <v>0.58267374033705321</v>
      </c>
    </row>
    <row r="388" spans="21:28" x14ac:dyDescent="0.25">
      <c r="U388" s="37">
        <v>0.65219770113101871</v>
      </c>
      <c r="V388" s="37">
        <v>0.45767908904256749</v>
      </c>
      <c r="W388" s="37">
        <v>0.63270517811569582</v>
      </c>
      <c r="X388" s="37">
        <v>0.49883781578668751</v>
      </c>
      <c r="Y388" s="37">
        <v>0.66197766769477318</v>
      </c>
      <c r="Z388" s="37">
        <v>0.71198149932765042</v>
      </c>
      <c r="AA388" s="37">
        <v>0.41438142459569666</v>
      </c>
      <c r="AB388" s="37">
        <v>0.51931231019228585</v>
      </c>
    </row>
    <row r="389" spans="21:28" x14ac:dyDescent="0.25">
      <c r="U389" s="37">
        <v>0.7694927860316978</v>
      </c>
      <c r="V389" s="37">
        <v>0.64991591917650693</v>
      </c>
      <c r="W389" s="37">
        <v>1.0501317675952921</v>
      </c>
      <c r="X389" s="37">
        <v>1.0140479255301518</v>
      </c>
      <c r="Y389" s="37">
        <v>0.72408888442500141</v>
      </c>
      <c r="Z389" s="37">
        <v>0.72235583495012567</v>
      </c>
      <c r="AA389" s="37">
        <v>0.53779944446628258</v>
      </c>
      <c r="AB389" s="37">
        <v>0.44023697694667496</v>
      </c>
    </row>
    <row r="390" spans="21:28" x14ac:dyDescent="0.25">
      <c r="U390" s="37">
        <v>0.66144014518054428</v>
      </c>
      <c r="V390" s="37">
        <v>0.49690643083661135</v>
      </c>
      <c r="W390" s="37">
        <v>0.71879795007154879</v>
      </c>
      <c r="X390" s="37">
        <v>0.2881769774000964</v>
      </c>
      <c r="Y390" s="37">
        <v>0.72589088316957895</v>
      </c>
      <c r="Z390" s="37">
        <v>0.67840250126967461</v>
      </c>
      <c r="AA390" s="37">
        <v>0.48935055178892051</v>
      </c>
      <c r="AB390" s="37">
        <v>0.4908237871873441</v>
      </c>
    </row>
    <row r="391" spans="21:28" x14ac:dyDescent="0.25">
      <c r="U391" s="37">
        <v>0.59746609804873563</v>
      </c>
      <c r="V391" s="37">
        <v>0.41368697280091515</v>
      </c>
      <c r="W391" s="37">
        <v>0.53830950971026703</v>
      </c>
      <c r="X391" s="37">
        <v>0.3345751083082259</v>
      </c>
      <c r="Y391" s="37">
        <v>0.76965019504766286</v>
      </c>
      <c r="Z391" s="37">
        <v>0.67574642546122698</v>
      </c>
      <c r="AA391" s="37">
        <v>0.49106507639332309</v>
      </c>
      <c r="AB391" s="37">
        <v>0.55580393329201772</v>
      </c>
    </row>
    <row r="392" spans="21:28" x14ac:dyDescent="0.25">
      <c r="U392" s="37">
        <v>0.6238149077120283</v>
      </c>
      <c r="V392" s="37">
        <v>0.42644568261355548</v>
      </c>
      <c r="W392" s="37">
        <v>0.59297878136050652</v>
      </c>
      <c r="X392" s="37">
        <v>0.41101063805490901</v>
      </c>
      <c r="Y392" s="37">
        <v>0.72698916261331781</v>
      </c>
      <c r="Z392" s="37">
        <v>0.73350393515113299</v>
      </c>
      <c r="AA392" s="37">
        <v>0.43925878309123745</v>
      </c>
      <c r="AB392" s="37">
        <v>0.55423670233377487</v>
      </c>
    </row>
    <row r="393" spans="21:28" x14ac:dyDescent="0.25">
      <c r="U393" s="37">
        <v>0.75355702387848966</v>
      </c>
      <c r="V393" s="37">
        <v>0.61534507134361094</v>
      </c>
      <c r="W393" s="37">
        <v>0.60651310319062346</v>
      </c>
      <c r="X393" s="37">
        <v>0.63734018655501412</v>
      </c>
      <c r="Y393" s="37">
        <v>0.61525477336493484</v>
      </c>
      <c r="Z393" s="37">
        <v>0.66356092774522901</v>
      </c>
      <c r="AA393" s="37">
        <v>0.58469097488328614</v>
      </c>
      <c r="AB393" s="37">
        <v>0.54650924892216157</v>
      </c>
    </row>
    <row r="394" spans="21:28" x14ac:dyDescent="0.25">
      <c r="U394" s="37">
        <v>0.6136899269626892</v>
      </c>
      <c r="V394" s="37">
        <v>0.43157488374249714</v>
      </c>
      <c r="W394" s="37">
        <v>0.6326822498901522</v>
      </c>
      <c r="X394" s="37">
        <v>0.58171890540673243</v>
      </c>
      <c r="Y394" s="37">
        <v>0.72942692897971928</v>
      </c>
      <c r="Z394" s="37">
        <v>0.66128433911152384</v>
      </c>
      <c r="AA394" s="37">
        <v>0.45932467098763252</v>
      </c>
      <c r="AB394" s="37">
        <v>0.51455771478160983</v>
      </c>
    </row>
    <row r="395" spans="21:28" x14ac:dyDescent="0.25">
      <c r="U395" s="37">
        <v>0.7139710414523468</v>
      </c>
      <c r="V395" s="37">
        <v>0.56204296670572718</v>
      </c>
      <c r="W395" s="37">
        <v>0.90269516282128115</v>
      </c>
      <c r="X395" s="37">
        <v>0.40810395094406998</v>
      </c>
      <c r="Y395" s="37">
        <v>0.73492814318702893</v>
      </c>
      <c r="Z395" s="37">
        <v>0.75070544254344374</v>
      </c>
      <c r="AA395" s="37">
        <v>0.49449201793815861</v>
      </c>
      <c r="AB395" s="37">
        <v>0.47926806603060523</v>
      </c>
    </row>
    <row r="396" spans="21:28" x14ac:dyDescent="0.25">
      <c r="U396" s="37">
        <v>0.7030888435594419</v>
      </c>
      <c r="V396" s="37">
        <v>0.54038243282864573</v>
      </c>
      <c r="W396" s="37">
        <v>0.76680961703555428</v>
      </c>
      <c r="X396" s="37">
        <v>0.57371783449896463</v>
      </c>
      <c r="Y396" s="37">
        <v>0.67418433265684519</v>
      </c>
      <c r="Z396" s="37">
        <v>0.71048262287104258</v>
      </c>
      <c r="AA396" s="37">
        <v>0.50214613583171419</v>
      </c>
      <c r="AB396" s="37">
        <v>0.52223712981684112</v>
      </c>
    </row>
    <row r="397" spans="21:28" x14ac:dyDescent="0.25">
      <c r="U397" s="37">
        <v>0.69937020215980716</v>
      </c>
      <c r="V397" s="37">
        <v>0.53840035114780382</v>
      </c>
      <c r="W397" s="37">
        <v>0.7867516079447372</v>
      </c>
      <c r="X397" s="37">
        <v>0.61595165934410567</v>
      </c>
      <c r="Y397" s="37">
        <v>0.67417715455751781</v>
      </c>
      <c r="Z397" s="37">
        <v>0.69419775587317867</v>
      </c>
      <c r="AA397" s="37">
        <v>0.44493994823356786</v>
      </c>
      <c r="AB397" s="37">
        <v>0.45380500105318478</v>
      </c>
    </row>
    <row r="398" spans="21:28" x14ac:dyDescent="0.25">
      <c r="U398" s="37">
        <v>0.7127270043558831</v>
      </c>
      <c r="V398" s="37">
        <v>0.55270351915637128</v>
      </c>
      <c r="W398" s="37">
        <v>0.71753084476395623</v>
      </c>
      <c r="X398" s="37">
        <v>0.42300901061390345</v>
      </c>
      <c r="Y398" s="37">
        <v>0.64926585938187797</v>
      </c>
      <c r="Z398" s="37">
        <v>0.69551763288373525</v>
      </c>
      <c r="AA398" s="37">
        <v>0.50337231821914175</v>
      </c>
      <c r="AB398" s="37">
        <v>0.52029148160252681</v>
      </c>
    </row>
    <row r="399" spans="21:28" x14ac:dyDescent="0.25">
      <c r="U399" s="37">
        <v>0.76900073507359712</v>
      </c>
      <c r="V399" s="37">
        <v>0.62771772639291801</v>
      </c>
      <c r="W399" s="37">
        <v>0.66630356298652027</v>
      </c>
      <c r="X399" s="37">
        <v>0.64617728635619198</v>
      </c>
      <c r="Y399" s="37">
        <v>0.62544235277430826</v>
      </c>
      <c r="Z399" s="37">
        <v>0.73563651802120622</v>
      </c>
      <c r="AA399" s="37">
        <v>0.53195043972277689</v>
      </c>
      <c r="AB399" s="37">
        <v>0.53155329051102895</v>
      </c>
    </row>
    <row r="400" spans="21:28" x14ac:dyDescent="0.25">
      <c r="U400" s="37">
        <v>0.63878341265873406</v>
      </c>
      <c r="V400" s="37">
        <v>0.45713854854893771</v>
      </c>
      <c r="W400" s="37">
        <v>0.67459497349869457</v>
      </c>
      <c r="X400" s="37">
        <v>0.5440473637278832</v>
      </c>
      <c r="Y400" s="37">
        <v>0.7130014572302561</v>
      </c>
      <c r="Z400" s="37">
        <v>0.68951308390027455</v>
      </c>
      <c r="AA400" s="37">
        <v>0.46790756947955003</v>
      </c>
      <c r="AB400" s="37">
        <v>0.52787167457580964</v>
      </c>
    </row>
    <row r="401" spans="21:28" x14ac:dyDescent="0.25">
      <c r="U401" s="37">
        <v>0.81642195748465252</v>
      </c>
      <c r="V401" s="37">
        <v>0.70917630101331908</v>
      </c>
      <c r="W401" s="37">
        <v>0.80204506357890426</v>
      </c>
      <c r="X401" s="37">
        <v>0.67794152299724986</v>
      </c>
      <c r="Y401" s="37">
        <v>0.61903474499691835</v>
      </c>
      <c r="Z401" s="37">
        <v>0.69545760291575542</v>
      </c>
      <c r="AA401" s="37">
        <v>0.54614700014588913</v>
      </c>
      <c r="AB401" s="37">
        <v>0.46139725940170112</v>
      </c>
    </row>
    <row r="402" spans="21:28" x14ac:dyDescent="0.25">
      <c r="U402" s="37">
        <v>0.666369844481844</v>
      </c>
      <c r="V402" s="37">
        <v>0.50667067973982249</v>
      </c>
      <c r="W402" s="37">
        <v>0.71828758303276152</v>
      </c>
      <c r="X402" s="37">
        <v>0.73032228234856655</v>
      </c>
      <c r="Y402" s="37">
        <v>0.77917102044539266</v>
      </c>
      <c r="Z402" s="37">
        <v>0.71724378660615351</v>
      </c>
      <c r="AA402" s="37">
        <v>0.49425038467276294</v>
      </c>
      <c r="AB402" s="37">
        <v>0.47887182392839789</v>
      </c>
    </row>
    <row r="403" spans="21:28" x14ac:dyDescent="0.25">
      <c r="U403" s="37">
        <v>0.7800259885431754</v>
      </c>
      <c r="V403" s="37">
        <v>0.66003857965627366</v>
      </c>
      <c r="W403" s="37">
        <v>0.69080528110810235</v>
      </c>
      <c r="X403" s="37">
        <v>0.88300426526430165</v>
      </c>
      <c r="Y403" s="37">
        <v>0.70461381668101219</v>
      </c>
      <c r="Z403" s="37">
        <v>0.73911516226524721</v>
      </c>
      <c r="AA403" s="37">
        <v>0.51790864240871359</v>
      </c>
      <c r="AB403" s="37">
        <v>0.43894371220195383</v>
      </c>
    </row>
    <row r="404" spans="21:28" x14ac:dyDescent="0.25">
      <c r="U404" s="37">
        <v>0.68339265754677569</v>
      </c>
      <c r="V404" s="37">
        <v>0.50994626329439618</v>
      </c>
      <c r="W404" s="37">
        <v>0.73974012768780162</v>
      </c>
      <c r="X404" s="37">
        <v>0.90747395203411074</v>
      </c>
      <c r="Y404" s="37">
        <v>0.73505046191902468</v>
      </c>
      <c r="Z404" s="37">
        <v>0.77438709087470825</v>
      </c>
      <c r="AA404" s="37">
        <v>0.49645658781922347</v>
      </c>
      <c r="AB404" s="37">
        <v>0.54696791630880837</v>
      </c>
    </row>
    <row r="405" spans="21:28" x14ac:dyDescent="0.25">
      <c r="U405" s="37">
        <v>0.67903273322745183</v>
      </c>
      <c r="V405" s="37">
        <v>0.51432906788603061</v>
      </c>
      <c r="W405" s="37">
        <v>0.64176164557843607</v>
      </c>
      <c r="X405" s="37">
        <v>0.49637606546722268</v>
      </c>
      <c r="Y405" s="37">
        <v>0.65747438061357621</v>
      </c>
      <c r="Z405" s="37">
        <v>0.64881071137552504</v>
      </c>
      <c r="AA405" s="37">
        <v>0.53716807105685183</v>
      </c>
      <c r="AB405" s="37">
        <v>0.54963241279960284</v>
      </c>
    </row>
    <row r="406" spans="21:28" x14ac:dyDescent="0.25">
      <c r="U406" s="37">
        <v>0.63263793949117564</v>
      </c>
      <c r="V406" s="37">
        <v>0.43883888344308675</v>
      </c>
      <c r="W406" s="37">
        <v>0.60246332181188433</v>
      </c>
      <c r="X406" s="37">
        <v>0.46328149639793942</v>
      </c>
      <c r="Y406" s="37">
        <v>0.71726126071612017</v>
      </c>
      <c r="Z406" s="37">
        <v>0.7276648330685126</v>
      </c>
      <c r="AA406" s="37">
        <v>0.47696788964907022</v>
      </c>
      <c r="AB406" s="37">
        <v>0.58803353074011833</v>
      </c>
    </row>
    <row r="407" spans="21:28" x14ac:dyDescent="0.25">
      <c r="U407" s="37">
        <v>0.63524884205520882</v>
      </c>
      <c r="V407" s="37">
        <v>0.4399896657911852</v>
      </c>
      <c r="W407" s="37">
        <v>0.72215814534769651</v>
      </c>
      <c r="X407" s="37">
        <v>0.34354616303955093</v>
      </c>
      <c r="Y407" s="37">
        <v>0.73659334321470782</v>
      </c>
      <c r="Z407" s="37">
        <v>0.7582967936069982</v>
      </c>
      <c r="AA407" s="37">
        <v>0.43900851986376932</v>
      </c>
      <c r="AB407" s="37">
        <v>0.54777970897027295</v>
      </c>
    </row>
    <row r="408" spans="21:28" x14ac:dyDescent="0.25">
      <c r="U408" s="37">
        <v>0.67887091128907839</v>
      </c>
      <c r="V408" s="37">
        <v>0.5311642754716559</v>
      </c>
      <c r="W408" s="37">
        <v>0.55345755883618331</v>
      </c>
      <c r="X408" s="37">
        <v>0.35609961167789328</v>
      </c>
      <c r="Y408" s="37">
        <v>0.75524209612018101</v>
      </c>
      <c r="Z408" s="37">
        <v>0.66804113485358929</v>
      </c>
      <c r="AA408" s="37">
        <v>0.5032101680660549</v>
      </c>
      <c r="AB408" s="37">
        <v>0.44689099622525758</v>
      </c>
    </row>
    <row r="409" spans="21:28" x14ac:dyDescent="0.25">
      <c r="U409" s="37">
        <v>0.70547747680520101</v>
      </c>
      <c r="V409" s="37">
        <v>0.55863754276543121</v>
      </c>
      <c r="W409" s="37">
        <v>0.40907444805447629</v>
      </c>
      <c r="X409" s="37">
        <v>0.55763282927489355</v>
      </c>
      <c r="Y409" s="37">
        <v>0.75085880055944865</v>
      </c>
      <c r="Z409" s="37">
        <v>0.719913968073713</v>
      </c>
      <c r="AA409" s="37">
        <v>0.5648465807864913</v>
      </c>
      <c r="AB409" s="37">
        <v>0.51699548288896047</v>
      </c>
    </row>
    <row r="410" spans="21:28" x14ac:dyDescent="0.25">
      <c r="U410" s="37">
        <v>0.60342604116768317</v>
      </c>
      <c r="V410" s="37">
        <v>0.40360041008555997</v>
      </c>
      <c r="W410" s="37">
        <v>0.59358306486860479</v>
      </c>
      <c r="X410" s="37">
        <v>0.39927033060848721</v>
      </c>
      <c r="Y410" s="37">
        <v>0.70070893746955321</v>
      </c>
      <c r="Z410" s="37">
        <v>0.67898677252368445</v>
      </c>
      <c r="AA410" s="37">
        <v>0.46539141021215641</v>
      </c>
      <c r="AB410" s="37">
        <v>0.59587403241935644</v>
      </c>
    </row>
    <row r="411" spans="21:28" x14ac:dyDescent="0.25">
      <c r="U411" s="37">
        <v>0.66289434144165649</v>
      </c>
      <c r="V411" s="37">
        <v>0.48131870225439249</v>
      </c>
      <c r="W411" s="37">
        <v>0.72389397099266672</v>
      </c>
      <c r="X411" s="37">
        <v>0.49450427247401346</v>
      </c>
      <c r="Y411" s="37">
        <v>0.6766380718348548</v>
      </c>
      <c r="Z411" s="37">
        <v>0.70088154669184677</v>
      </c>
      <c r="AA411" s="37">
        <v>0.46649429988509766</v>
      </c>
      <c r="AB411" s="37">
        <v>0.53538455505191573</v>
      </c>
    </row>
    <row r="412" spans="21:28" x14ac:dyDescent="0.25">
      <c r="U412" s="37">
        <v>0.74455863511856357</v>
      </c>
      <c r="V412" s="37">
        <v>0.61768437304665713</v>
      </c>
      <c r="W412" s="37">
        <v>0.69858994261764329</v>
      </c>
      <c r="X412" s="37">
        <v>0.92832814827907639</v>
      </c>
      <c r="Y412" s="37">
        <v>0.75313506199253544</v>
      </c>
      <c r="Z412" s="37">
        <v>0.71936917797112632</v>
      </c>
      <c r="AA412" s="37">
        <v>0.58269734086169767</v>
      </c>
      <c r="AB412" s="37">
        <v>0.48052879819017175</v>
      </c>
    </row>
    <row r="413" spans="21:28" x14ac:dyDescent="0.25">
      <c r="U413" s="37">
        <v>0.72413018280791108</v>
      </c>
      <c r="V413" s="37">
        <v>0.5818998437380366</v>
      </c>
      <c r="W413" s="37">
        <v>0.65945258906588589</v>
      </c>
      <c r="X413" s="37">
        <v>0.60558353663816578</v>
      </c>
      <c r="Y413" s="37">
        <v>0.72397293519092165</v>
      </c>
      <c r="Z413" s="37">
        <v>0.71780593621529531</v>
      </c>
      <c r="AA413" s="37">
        <v>0.5226695269345889</v>
      </c>
      <c r="AB413" s="37">
        <v>0.47492791045666743</v>
      </c>
    </row>
    <row r="414" spans="21:28" x14ac:dyDescent="0.25">
      <c r="U414" s="37">
        <v>0.71439362118913852</v>
      </c>
      <c r="V414" s="37">
        <v>0.55259737729394998</v>
      </c>
      <c r="W414" s="37">
        <v>0.79178150556678772</v>
      </c>
      <c r="X414" s="37">
        <v>0.45544640499961647</v>
      </c>
      <c r="Y414" s="37">
        <v>0.69955385451385155</v>
      </c>
      <c r="Z414" s="37">
        <v>0.76211119743782685</v>
      </c>
      <c r="AA414" s="37">
        <v>0.49903033980482114</v>
      </c>
      <c r="AB414" s="37">
        <v>0.52466169541855612</v>
      </c>
    </row>
    <row r="415" spans="21:28" x14ac:dyDescent="0.25">
      <c r="U415" s="37">
        <v>0.61281301378821085</v>
      </c>
      <c r="V415" s="37">
        <v>0.4259781482590202</v>
      </c>
      <c r="W415" s="37">
        <v>0.53691392953162642</v>
      </c>
      <c r="X415" s="37">
        <v>0.53287788373849254</v>
      </c>
      <c r="Y415" s="37">
        <v>0.70900933835253532</v>
      </c>
      <c r="Z415" s="37">
        <v>0.65793923224225681</v>
      </c>
      <c r="AA415" s="37">
        <v>0.47745412022507661</v>
      </c>
      <c r="AB415" s="37">
        <v>0.55467959660270127</v>
      </c>
    </row>
    <row r="416" spans="21:28" x14ac:dyDescent="0.25">
      <c r="U416" s="37">
        <v>0.84637170635744363</v>
      </c>
      <c r="V416" s="37">
        <v>0.7479142080000436</v>
      </c>
      <c r="W416" s="37">
        <v>0.79255562569740201</v>
      </c>
      <c r="X416" s="37">
        <v>0.90666307072939556</v>
      </c>
      <c r="Y416" s="37">
        <v>0.616467166732239</v>
      </c>
      <c r="Z416" s="37">
        <v>0.75977359699757496</v>
      </c>
      <c r="AA416" s="37">
        <v>0.49770701087263103</v>
      </c>
      <c r="AB416" s="37">
        <v>0.43738134904009518</v>
      </c>
    </row>
    <row r="417" spans="21:28" x14ac:dyDescent="0.25">
      <c r="U417" s="37">
        <v>0.71244751465394685</v>
      </c>
      <c r="V417" s="37">
        <v>0.56819135890041839</v>
      </c>
      <c r="W417" s="37">
        <v>0.9397645348648177</v>
      </c>
      <c r="X417" s="37">
        <v>0.57925805567139088</v>
      </c>
      <c r="Y417" s="37">
        <v>0.70300470595235665</v>
      </c>
      <c r="Z417" s="37">
        <v>0.678222381634769</v>
      </c>
      <c r="AA417" s="37">
        <v>0.51542661567061099</v>
      </c>
      <c r="AB417" s="37">
        <v>0.46671326017495723</v>
      </c>
    </row>
    <row r="418" spans="21:28" x14ac:dyDescent="0.25">
      <c r="U418" s="37">
        <v>0.60562291137085367</v>
      </c>
      <c r="V418" s="37">
        <v>0.42853223168093768</v>
      </c>
      <c r="W418" s="37">
        <v>0.66558158929908817</v>
      </c>
      <c r="X418" s="37">
        <v>0.45903542622454824</v>
      </c>
      <c r="Y418" s="37">
        <v>0.78543371392055039</v>
      </c>
      <c r="Z418" s="37">
        <v>0.67825065761422576</v>
      </c>
      <c r="AA418" s="37">
        <v>0.55427342890721609</v>
      </c>
      <c r="AB418" s="37">
        <v>0.59564196830181448</v>
      </c>
    </row>
    <row r="419" spans="21:28" x14ac:dyDescent="0.25">
      <c r="U419" s="37">
        <v>0.62515799953873008</v>
      </c>
      <c r="V419" s="37">
        <v>0.43748197611846201</v>
      </c>
      <c r="W419" s="37">
        <v>0.61308327731280365</v>
      </c>
      <c r="X419" s="37">
        <v>0.47450557378828057</v>
      </c>
      <c r="Y419" s="37">
        <v>0.70114782608890713</v>
      </c>
      <c r="Z419" s="37">
        <v>0.67509795751996127</v>
      </c>
      <c r="AA419" s="37">
        <v>0.49276450449956422</v>
      </c>
      <c r="AB419" s="37">
        <v>0.57836298714391632</v>
      </c>
    </row>
    <row r="420" spans="21:28" x14ac:dyDescent="0.25">
      <c r="U420" s="37">
        <v>0.70918770974787182</v>
      </c>
      <c r="V420" s="37">
        <v>0.54642076805145812</v>
      </c>
      <c r="W420" s="37">
        <v>0.7256256059112155</v>
      </c>
      <c r="X420" s="37">
        <v>0.92017549811817478</v>
      </c>
      <c r="Y420" s="37">
        <v>0.64883825329524336</v>
      </c>
      <c r="Z420" s="37">
        <v>0.69837156716179039</v>
      </c>
      <c r="AA420" s="37">
        <v>0.55531354949504552</v>
      </c>
      <c r="AB420" s="37">
        <v>0.58334464365423688</v>
      </c>
    </row>
    <row r="421" spans="21:28" x14ac:dyDescent="0.25">
      <c r="U421" s="37">
        <v>0.79372333802968975</v>
      </c>
      <c r="V421" s="37">
        <v>0.67423134270319351</v>
      </c>
      <c r="W421" s="37">
        <v>0.66271423625329284</v>
      </c>
      <c r="X421" s="37">
        <v>0.52261188996062558</v>
      </c>
      <c r="Y421" s="37">
        <v>0.64832292237238576</v>
      </c>
      <c r="Z421" s="37">
        <v>0.72223204123987306</v>
      </c>
      <c r="AA421" s="37">
        <v>0.56316406708870403</v>
      </c>
      <c r="AB421" s="37">
        <v>0.49622131161773714</v>
      </c>
    </row>
    <row r="422" spans="21:28" x14ac:dyDescent="0.25">
      <c r="U422" s="37">
        <v>0.71192761356695078</v>
      </c>
      <c r="V422" s="37">
        <v>0.54997403441529247</v>
      </c>
      <c r="W422" s="37">
        <v>0.59796879553409787</v>
      </c>
      <c r="X422" s="37">
        <v>0.59545175374816905</v>
      </c>
      <c r="Y422" s="37">
        <v>0.73064699682683343</v>
      </c>
      <c r="Z422" s="37">
        <v>0.78993831602338671</v>
      </c>
      <c r="AA422" s="37">
        <v>0.48597695894050363</v>
      </c>
      <c r="AB422" s="37">
        <v>0.50947526973870816</v>
      </c>
    </row>
    <row r="423" spans="21:28" x14ac:dyDescent="0.25">
      <c r="U423" s="37">
        <v>0.69437633793923348</v>
      </c>
      <c r="V423" s="37">
        <v>0.52990117711560636</v>
      </c>
      <c r="W423" s="37">
        <v>0.64103263732177951</v>
      </c>
      <c r="X423" s="37">
        <v>0.45810859150308714</v>
      </c>
      <c r="Y423" s="37">
        <v>0.73870018025171214</v>
      </c>
      <c r="Z423" s="37">
        <v>0.76450126054794754</v>
      </c>
      <c r="AA423" s="37">
        <v>0.48473134975831395</v>
      </c>
      <c r="AB423" s="37">
        <v>0.50487081183259896</v>
      </c>
    </row>
    <row r="424" spans="21:28" x14ac:dyDescent="0.25">
      <c r="U424" s="37">
        <v>0.83040770951995357</v>
      </c>
      <c r="V424" s="37">
        <v>0.72896154146625103</v>
      </c>
      <c r="W424" s="37">
        <v>0.70038096111453108</v>
      </c>
      <c r="X424" s="37">
        <v>0.40674609861685734</v>
      </c>
      <c r="Y424" s="37">
        <v>0.65294562710018378</v>
      </c>
      <c r="Z424" s="37">
        <v>0.75110943143565034</v>
      </c>
      <c r="AA424" s="37">
        <v>0.59530154214569564</v>
      </c>
      <c r="AB424" s="37">
        <v>0.50098258268131568</v>
      </c>
    </row>
    <row r="425" spans="21:28" x14ac:dyDescent="0.25">
      <c r="U425" s="37">
        <v>0.7175070909140242</v>
      </c>
      <c r="V425" s="37">
        <v>0.5614874866428271</v>
      </c>
      <c r="W425" s="37">
        <v>0.76510845933219296</v>
      </c>
      <c r="X425" s="37">
        <v>0.5754854113104807</v>
      </c>
      <c r="Y425" s="37">
        <v>0.6936375168265384</v>
      </c>
      <c r="Z425" s="37">
        <v>0.73671727271837639</v>
      </c>
      <c r="AA425" s="37">
        <v>0.49651510852464931</v>
      </c>
      <c r="AB425" s="37">
        <v>0.50086963336488899</v>
      </c>
    </row>
    <row r="426" spans="21:28" x14ac:dyDescent="0.25">
      <c r="U426" s="37">
        <v>0.75960519914554936</v>
      </c>
      <c r="V426" s="37">
        <v>0.61400334956575342</v>
      </c>
      <c r="W426" s="37">
        <v>0.56596937742760245</v>
      </c>
      <c r="X426" s="37">
        <v>0.54351337238382724</v>
      </c>
      <c r="Y426" s="37">
        <v>0.63012800779392486</v>
      </c>
      <c r="Z426" s="37">
        <v>0.73395132859588841</v>
      </c>
      <c r="AA426" s="37">
        <v>0.55079110834349065</v>
      </c>
      <c r="AB426" s="37">
        <v>0.55720973617787006</v>
      </c>
    </row>
    <row r="427" spans="21:28" x14ac:dyDescent="0.25">
      <c r="U427" s="37">
        <v>0.69360580124995252</v>
      </c>
      <c r="V427" s="37">
        <v>0.52949404363822594</v>
      </c>
      <c r="W427" s="37">
        <v>0.78890592378143887</v>
      </c>
      <c r="X427" s="37">
        <v>0.50228185803002201</v>
      </c>
      <c r="Y427" s="37">
        <v>0.69423724619463445</v>
      </c>
      <c r="Z427" s="37">
        <v>0.71509497303524316</v>
      </c>
      <c r="AA427" s="37">
        <v>0.51472518878339457</v>
      </c>
      <c r="AB427" s="37">
        <v>0.53399131796973442</v>
      </c>
    </row>
    <row r="428" spans="21:28" x14ac:dyDescent="0.25">
      <c r="U428" s="37">
        <v>0.69432297882163374</v>
      </c>
      <c r="V428" s="37">
        <v>0.53106583916114325</v>
      </c>
      <c r="W428" s="37">
        <v>0.66541421648034438</v>
      </c>
      <c r="X428" s="37">
        <v>0.59021103498564809</v>
      </c>
      <c r="Y428" s="37">
        <v>0.75454874272005523</v>
      </c>
      <c r="Z428" s="37">
        <v>0.77498508944067768</v>
      </c>
      <c r="AA428" s="37">
        <v>0.52558478318246349</v>
      </c>
      <c r="AB428" s="37">
        <v>0.54208139534889099</v>
      </c>
    </row>
    <row r="429" spans="21:28" x14ac:dyDescent="0.25">
      <c r="U429" s="37">
        <v>0.67821285701352141</v>
      </c>
      <c r="V429" s="37">
        <v>0.51640485967531757</v>
      </c>
      <c r="W429" s="37">
        <v>0.75850229155342264</v>
      </c>
      <c r="X429" s="37">
        <v>0.53691079049330814</v>
      </c>
      <c r="Y429" s="37">
        <v>0.68568063644507593</v>
      </c>
      <c r="Z429" s="37">
        <v>0.66305543069832262</v>
      </c>
      <c r="AA429" s="37">
        <v>0.48473042663889437</v>
      </c>
      <c r="AB429" s="37">
        <v>0.48406306963505374</v>
      </c>
    </row>
    <row r="430" spans="21:28" x14ac:dyDescent="0.25">
      <c r="U430" s="37">
        <v>0.66691814473695155</v>
      </c>
      <c r="V430" s="37">
        <v>0.48241379247652405</v>
      </c>
      <c r="W430" s="37">
        <v>0.58009585501626837</v>
      </c>
      <c r="X430" s="37">
        <v>0.49108451400070052</v>
      </c>
      <c r="Y430" s="37">
        <v>0.69032863782291276</v>
      </c>
      <c r="Z430" s="37">
        <v>0.73537385755171236</v>
      </c>
      <c r="AA430" s="37">
        <v>0.44995988112327945</v>
      </c>
      <c r="AB430" s="37">
        <v>0.52987131874417359</v>
      </c>
    </row>
    <row r="431" spans="21:28" x14ac:dyDescent="0.25">
      <c r="U431" s="37">
        <v>0.74395291963603849</v>
      </c>
      <c r="V431" s="37">
        <v>0.60788532833130426</v>
      </c>
      <c r="W431" s="37">
        <v>0.85240275035916124</v>
      </c>
      <c r="X431" s="37">
        <v>0.73457995786497587</v>
      </c>
      <c r="Y431" s="37">
        <v>0.68755505505142844</v>
      </c>
      <c r="Z431" s="37">
        <v>0.70264992565233109</v>
      </c>
      <c r="AA431" s="37">
        <v>0.50025069546463685</v>
      </c>
      <c r="AB431" s="37">
        <v>0.44849912822034954</v>
      </c>
    </row>
    <row r="432" spans="21:28" x14ac:dyDescent="0.25">
      <c r="U432" s="37">
        <v>0.79035771496401019</v>
      </c>
      <c r="V432" s="37">
        <v>0.65742141028403844</v>
      </c>
      <c r="W432" s="37">
        <v>0.68503853350467758</v>
      </c>
      <c r="X432" s="37">
        <v>0.50527811050911864</v>
      </c>
      <c r="Y432" s="37">
        <v>0.63137241664779209</v>
      </c>
      <c r="Z432" s="37">
        <v>0.76992244130751009</v>
      </c>
      <c r="AA432" s="37">
        <v>0.4880524127728873</v>
      </c>
      <c r="AB432" s="37">
        <v>0.48277862425078022</v>
      </c>
    </row>
    <row r="433" spans="21:28" x14ac:dyDescent="0.25">
      <c r="U433" s="37">
        <v>0.6673410533826557</v>
      </c>
      <c r="V433" s="37">
        <v>0.51032707718417236</v>
      </c>
      <c r="W433" s="37">
        <v>0.6646507114502922</v>
      </c>
      <c r="X433" s="37">
        <v>0.44912511384445913</v>
      </c>
      <c r="Y433" s="37">
        <v>0.77573151684649666</v>
      </c>
      <c r="Z433" s="37">
        <v>0.70412083723194763</v>
      </c>
      <c r="AA433" s="37">
        <v>0.4852059244527307</v>
      </c>
      <c r="AB433" s="37">
        <v>0.46023249783694042</v>
      </c>
    </row>
    <row r="434" spans="21:28" x14ac:dyDescent="0.25">
      <c r="U434" s="37">
        <v>0.7089299593461893</v>
      </c>
      <c r="V434" s="37">
        <v>0.55106574684559329</v>
      </c>
      <c r="W434" s="37">
        <v>0.92226805399461387</v>
      </c>
      <c r="X434" s="37">
        <v>0.55158329725675881</v>
      </c>
      <c r="Y434" s="37">
        <v>0.65928274458581371</v>
      </c>
      <c r="Z434" s="37">
        <v>0.68762957333019703</v>
      </c>
      <c r="AA434" s="37">
        <v>0.49622589129659134</v>
      </c>
      <c r="AB434" s="37">
        <v>0.50086753105103077</v>
      </c>
    </row>
    <row r="435" spans="21:28" x14ac:dyDescent="0.25">
      <c r="U435" s="37">
        <v>0.66447757375858962</v>
      </c>
      <c r="V435" s="37">
        <v>0.49171975588736777</v>
      </c>
      <c r="W435" s="37">
        <v>0.51759726101710546</v>
      </c>
      <c r="X435" s="37">
        <v>0.62496749014704467</v>
      </c>
      <c r="Y435" s="37">
        <v>0.70628032550255515</v>
      </c>
      <c r="Z435" s="37">
        <v>0.69934249888151656</v>
      </c>
      <c r="AA435" s="37">
        <v>0.52150635335835061</v>
      </c>
      <c r="AB435" s="37">
        <v>0.56003967814770927</v>
      </c>
    </row>
    <row r="436" spans="21:28" x14ac:dyDescent="0.25">
      <c r="U436" s="37">
        <v>0.63866931433876706</v>
      </c>
      <c r="V436" s="37">
        <v>0.45845964015980439</v>
      </c>
      <c r="W436" s="37">
        <v>0.72957189261177235</v>
      </c>
      <c r="X436" s="37">
        <v>0.68425675594829261</v>
      </c>
      <c r="Y436" s="37">
        <v>0.75488889960354777</v>
      </c>
      <c r="Z436" s="37">
        <v>0.72402398240570187</v>
      </c>
      <c r="AA436" s="37">
        <v>0.46385510786418443</v>
      </c>
      <c r="AB436" s="37">
        <v>0.51750575674493093</v>
      </c>
    </row>
    <row r="437" spans="21:28" x14ac:dyDescent="0.25">
      <c r="U437" s="37">
        <v>0.71789749803773073</v>
      </c>
      <c r="V437" s="37">
        <v>0.5530023900103781</v>
      </c>
      <c r="W437" s="37">
        <v>0.55720592060954111</v>
      </c>
      <c r="X437" s="37">
        <v>0.40682646941313355</v>
      </c>
      <c r="Y437" s="37">
        <v>0.62955070856366935</v>
      </c>
      <c r="Z437" s="37">
        <v>0.70766579915520689</v>
      </c>
      <c r="AA437" s="37">
        <v>0.53049047858479237</v>
      </c>
      <c r="AB437" s="37">
        <v>0.57505861449083862</v>
      </c>
    </row>
    <row r="438" spans="21:28" x14ac:dyDescent="0.25">
      <c r="U438" s="37">
        <v>0.69912905063685915</v>
      </c>
      <c r="V438" s="37">
        <v>0.52320959511918519</v>
      </c>
      <c r="W438" s="37">
        <v>0.6908143613434875</v>
      </c>
      <c r="X438" s="37">
        <v>0.39915838018508831</v>
      </c>
      <c r="Y438" s="37">
        <v>0.63666371754845419</v>
      </c>
      <c r="Z438" s="37">
        <v>0.71588023661651246</v>
      </c>
      <c r="AA438" s="37">
        <v>0.5068713135858347</v>
      </c>
      <c r="AB438" s="37">
        <v>0.5809199933819531</v>
      </c>
    </row>
    <row r="439" spans="21:28" x14ac:dyDescent="0.25">
      <c r="U439" s="37">
        <v>0.70271346499345244</v>
      </c>
      <c r="V439" s="37">
        <v>0.5260307012799299</v>
      </c>
      <c r="W439" s="37">
        <v>0.73818326900905917</v>
      </c>
      <c r="X439" s="37">
        <v>0.53539072358973983</v>
      </c>
      <c r="Y439" s="37">
        <v>0.63572160751787576</v>
      </c>
      <c r="Z439" s="37">
        <v>0.72657855263976934</v>
      </c>
      <c r="AA439" s="37">
        <v>0.49716000578846159</v>
      </c>
      <c r="AB439" s="37">
        <v>0.57605603655170512</v>
      </c>
    </row>
    <row r="440" spans="21:28" x14ac:dyDescent="0.25">
      <c r="U440" s="37">
        <v>0.65829519432229999</v>
      </c>
      <c r="V440" s="37">
        <v>0.48124003286990702</v>
      </c>
      <c r="W440" s="37">
        <v>0.76824602175377243</v>
      </c>
      <c r="X440" s="37">
        <v>0.49125815065687534</v>
      </c>
      <c r="Y440" s="37">
        <v>0.69940510702877401</v>
      </c>
      <c r="Z440" s="37">
        <v>0.69692005231516463</v>
      </c>
      <c r="AA440" s="37">
        <v>0.50270567341597672</v>
      </c>
      <c r="AB440" s="37">
        <v>0.55509873633207629</v>
      </c>
    </row>
    <row r="441" spans="21:28" x14ac:dyDescent="0.25">
      <c r="U441" s="37">
        <v>0.69486144578281406</v>
      </c>
      <c r="V441" s="37">
        <v>0.53878432585141423</v>
      </c>
      <c r="W441" s="37">
        <v>0.68900627321147045</v>
      </c>
      <c r="X441" s="37">
        <v>0.65332276495985186</v>
      </c>
      <c r="Y441" s="37">
        <v>0.69085235607398465</v>
      </c>
      <c r="Z441" s="37">
        <v>0.67955413232416728</v>
      </c>
      <c r="AA441" s="37">
        <v>0.54532077407335733</v>
      </c>
      <c r="AB441" s="37">
        <v>0.53093327284839098</v>
      </c>
    </row>
    <row r="442" spans="21:28" x14ac:dyDescent="0.25">
      <c r="U442" s="37">
        <v>0.65920868787624454</v>
      </c>
      <c r="V442" s="37">
        <v>0.4710448930920525</v>
      </c>
      <c r="W442" s="37">
        <v>0.64572943948089445</v>
      </c>
      <c r="X442" s="37">
        <v>0.39309601149038204</v>
      </c>
      <c r="Y442" s="37">
        <v>0.69747956664968747</v>
      </c>
      <c r="Z442" s="37">
        <v>0.74058633412839181</v>
      </c>
      <c r="AA442" s="37">
        <v>0.44455656653309839</v>
      </c>
      <c r="AB442" s="37">
        <v>0.53440802751441052</v>
      </c>
    </row>
    <row r="443" spans="21:28" x14ac:dyDescent="0.25">
      <c r="U443" s="37">
        <v>0.69993863583449734</v>
      </c>
      <c r="V443" s="37">
        <v>0.54444263460662889</v>
      </c>
      <c r="W443" s="37">
        <v>0.68067334744859431</v>
      </c>
      <c r="X443" s="37">
        <v>0.54267024461816193</v>
      </c>
      <c r="Y443" s="37">
        <v>0.69864874110147901</v>
      </c>
      <c r="Z443" s="37">
        <v>0.69624915791611919</v>
      </c>
      <c r="AA443" s="37">
        <v>0.49816046717072432</v>
      </c>
      <c r="AB443" s="37">
        <v>0.48628063334618876</v>
      </c>
    </row>
    <row r="444" spans="21:28" x14ac:dyDescent="0.25">
      <c r="U444" s="37">
        <v>0.69996979094798273</v>
      </c>
      <c r="V444" s="37">
        <v>0.53070235530295951</v>
      </c>
      <c r="W444" s="37">
        <v>0.68701873607719965</v>
      </c>
      <c r="X444" s="37">
        <v>0.35047657478402566</v>
      </c>
      <c r="Y444" s="37">
        <v>0.66119473867406564</v>
      </c>
      <c r="Z444" s="37">
        <v>0.71735557146678441</v>
      </c>
      <c r="AA444" s="37">
        <v>0.49771045990741714</v>
      </c>
      <c r="AB444" s="37">
        <v>0.54261885172526281</v>
      </c>
    </row>
    <row r="445" spans="21:28" x14ac:dyDescent="0.25">
      <c r="U445" s="37">
        <v>0.79901054113158887</v>
      </c>
      <c r="V445" s="37">
        <v>0.68115297590178414</v>
      </c>
      <c r="W445" s="37">
        <v>0.85336172866022597</v>
      </c>
      <c r="X445" s="37">
        <v>0.40541333501552085</v>
      </c>
      <c r="Y445" s="37">
        <v>0.68029833051708999</v>
      </c>
      <c r="Z445" s="37">
        <v>0.76714992261148118</v>
      </c>
      <c r="AA445" s="37">
        <v>0.58599862171597539</v>
      </c>
      <c r="AB445" s="37">
        <v>0.51736472592162996</v>
      </c>
    </row>
    <row r="446" spans="21:28" x14ac:dyDescent="0.25">
      <c r="U446" s="37">
        <v>0.80390722775363443</v>
      </c>
      <c r="V446" s="37">
        <v>0.6885520696355325</v>
      </c>
      <c r="W446" s="37">
        <v>0.87846633988049361</v>
      </c>
      <c r="X446" s="37">
        <v>0.82685304703004636</v>
      </c>
      <c r="Y446" s="37">
        <v>0.6530600325633914</v>
      </c>
      <c r="Z446" s="37">
        <v>0.73879712112759521</v>
      </c>
      <c r="AA446" s="37">
        <v>0.53200702559718394</v>
      </c>
      <c r="AB446" s="37">
        <v>0.4661403595713926</v>
      </c>
    </row>
    <row r="447" spans="21:28" x14ac:dyDescent="0.25">
      <c r="U447" s="37">
        <v>0.79242230888732634</v>
      </c>
      <c r="V447" s="37">
        <v>0.67874411250268396</v>
      </c>
      <c r="W447" s="37">
        <v>0.85145119953690651</v>
      </c>
      <c r="X447" s="37">
        <v>0.68962210958416148</v>
      </c>
      <c r="Y447" s="37">
        <v>0.68120700272207557</v>
      </c>
      <c r="Z447" s="37">
        <v>0.71741798140310986</v>
      </c>
      <c r="AA447" s="37">
        <v>0.54179121223066151</v>
      </c>
      <c r="AB447" s="37">
        <v>0.44831479706333505</v>
      </c>
    </row>
    <row r="448" spans="21:28" x14ac:dyDescent="0.25">
      <c r="U448" s="37">
        <v>0.61143763992130562</v>
      </c>
      <c r="V448" s="37">
        <v>0.4127136947005785</v>
      </c>
      <c r="W448" s="37">
        <v>0.44560918155008167</v>
      </c>
      <c r="X448" s="37">
        <v>0.57145308675006423</v>
      </c>
      <c r="Y448" s="37">
        <v>0.71409589371143145</v>
      </c>
      <c r="Z448" s="37">
        <v>0.70233233622603353</v>
      </c>
      <c r="AA448" s="37">
        <v>0.46069786188328893</v>
      </c>
      <c r="AB448" s="37">
        <v>0.58548730640213287</v>
      </c>
    </row>
    <row r="449" spans="21:28" x14ac:dyDescent="0.25">
      <c r="U449" s="37">
        <v>0.70133999915301748</v>
      </c>
      <c r="V449" s="37">
        <v>0.54875178615934705</v>
      </c>
      <c r="W449" s="37">
        <v>0.62490634156311564</v>
      </c>
      <c r="X449" s="37">
        <v>0.54597810276877912</v>
      </c>
      <c r="Y449" s="37">
        <v>0.729361403505844</v>
      </c>
      <c r="Z449" s="37">
        <v>0.71661081595159981</v>
      </c>
      <c r="AA449" s="37">
        <v>0.58660488316524317</v>
      </c>
      <c r="AB449" s="37">
        <v>0.56011131595522179</v>
      </c>
    </row>
    <row r="450" spans="21:28" x14ac:dyDescent="0.25">
      <c r="U450" s="37">
        <v>0.69083943496349309</v>
      </c>
      <c r="V450" s="37">
        <v>0.54807578723763783</v>
      </c>
      <c r="W450" s="37">
        <v>0.61335377045372064</v>
      </c>
      <c r="X450" s="37">
        <v>0.45088345694429333</v>
      </c>
      <c r="Y450" s="37">
        <v>0.72404820545085924</v>
      </c>
      <c r="Z450" s="37">
        <v>0.64298032148961759</v>
      </c>
      <c r="AA450" s="37">
        <v>0.51958919977161755</v>
      </c>
      <c r="AB450" s="37">
        <v>0.44896629364552876</v>
      </c>
    </row>
    <row r="451" spans="21:28" x14ac:dyDescent="0.25">
      <c r="U451" s="37">
        <v>0.6922752902982674</v>
      </c>
      <c r="V451" s="37">
        <v>0.53280220731491956</v>
      </c>
      <c r="W451" s="37">
        <v>0.7025903217981293</v>
      </c>
      <c r="X451" s="37">
        <v>0.63369325197003246</v>
      </c>
      <c r="Y451" s="37">
        <v>0.73098960828405024</v>
      </c>
      <c r="Z451" s="37">
        <v>0.72850557399200355</v>
      </c>
      <c r="AA451" s="37">
        <v>0.52972316936078656</v>
      </c>
      <c r="AB451" s="37">
        <v>0.52840712848499505</v>
      </c>
    </row>
    <row r="452" spans="21:28" x14ac:dyDescent="0.25">
      <c r="U452" s="37">
        <v>0.7078730980898279</v>
      </c>
      <c r="V452" s="37">
        <v>0.54359247698840574</v>
      </c>
      <c r="W452" s="37">
        <v>0.67841875554004205</v>
      </c>
      <c r="X452" s="37">
        <v>0.47518251171413045</v>
      </c>
      <c r="Y452" s="37">
        <v>0.61786558703351313</v>
      </c>
      <c r="Z452" s="37">
        <v>0.66819842369443538</v>
      </c>
      <c r="AA452" s="37">
        <v>0.49212412256531252</v>
      </c>
      <c r="AB452" s="37">
        <v>0.52212765162614339</v>
      </c>
    </row>
    <row r="453" spans="21:28" x14ac:dyDescent="0.25">
      <c r="U453" s="37">
        <v>0.66934324073860896</v>
      </c>
      <c r="V453" s="37">
        <v>0.48915400493873512</v>
      </c>
      <c r="W453" s="37">
        <v>0.76752884510053998</v>
      </c>
      <c r="X453" s="37">
        <v>0.73675984559524577</v>
      </c>
      <c r="Y453" s="37">
        <v>0.64648584147130306</v>
      </c>
      <c r="Z453" s="37">
        <v>0.67749658862121653</v>
      </c>
      <c r="AA453" s="37">
        <v>0.4364283167978194</v>
      </c>
      <c r="AB453" s="37">
        <v>0.4986311901840203</v>
      </c>
    </row>
    <row r="454" spans="21:28" x14ac:dyDescent="0.25">
      <c r="U454" s="37">
        <v>0.72237644077394048</v>
      </c>
      <c r="V454" s="37">
        <v>0.56171685458090503</v>
      </c>
      <c r="W454" s="37">
        <v>0.67332628760332547</v>
      </c>
      <c r="X454" s="37">
        <v>0.62990946699764472</v>
      </c>
      <c r="Y454" s="37">
        <v>0.64062829414396527</v>
      </c>
      <c r="Z454" s="37">
        <v>0.71294019171722534</v>
      </c>
      <c r="AA454" s="37">
        <v>0.49333827058472912</v>
      </c>
      <c r="AB454" s="37">
        <v>0.52124076430872957</v>
      </c>
    </row>
    <row r="455" spans="21:28" x14ac:dyDescent="0.25">
      <c r="U455" s="37">
        <v>0.70049414907097562</v>
      </c>
      <c r="V455" s="37">
        <v>0.54156666116596197</v>
      </c>
      <c r="W455" s="37">
        <v>0.6247448849274424</v>
      </c>
      <c r="X455" s="37">
        <v>0.68919554923885107</v>
      </c>
      <c r="Y455" s="37">
        <v>0.69970286798803882</v>
      </c>
      <c r="Z455" s="37">
        <v>0.71400954621356216</v>
      </c>
      <c r="AA455" s="37">
        <v>0.51401064698000198</v>
      </c>
      <c r="AB455" s="37">
        <v>0.51650507875702545</v>
      </c>
    </row>
    <row r="456" spans="21:28" x14ac:dyDescent="0.25">
      <c r="U456" s="37">
        <v>0.60616941118970746</v>
      </c>
      <c r="V456" s="37">
        <v>0.41478123102966008</v>
      </c>
      <c r="W456" s="37">
        <v>0.66025461647170192</v>
      </c>
      <c r="X456" s="37">
        <v>0.44022134785411754</v>
      </c>
      <c r="Y456" s="37">
        <v>0.7393248954393018</v>
      </c>
      <c r="Z456" s="37">
        <v>0.6909357353207245</v>
      </c>
      <c r="AA456" s="37">
        <v>0.50879462675322129</v>
      </c>
      <c r="AB456" s="37">
        <v>0.61134981201282668</v>
      </c>
    </row>
    <row r="457" spans="21:28" x14ac:dyDescent="0.25">
      <c r="U457" s="37">
        <v>0.67500402343885901</v>
      </c>
      <c r="V457" s="37">
        <v>0.50439145490882542</v>
      </c>
      <c r="W457" s="37">
        <v>0.59291892334675611</v>
      </c>
      <c r="X457" s="37">
        <v>0.42190514099986109</v>
      </c>
      <c r="Y457" s="37">
        <v>0.71078383587963145</v>
      </c>
      <c r="Z457" s="37">
        <v>0.71757489473837821</v>
      </c>
      <c r="AA457" s="37">
        <v>0.50819198873816351</v>
      </c>
      <c r="AB457" s="37">
        <v>0.54244264585787538</v>
      </c>
    </row>
    <row r="458" spans="21:28" x14ac:dyDescent="0.25">
      <c r="U458" s="37">
        <v>0.66729809043858945</v>
      </c>
      <c r="V458" s="37">
        <v>0.49883502457924322</v>
      </c>
      <c r="W458" s="37">
        <v>0.68265727736106641</v>
      </c>
      <c r="X458" s="37">
        <v>0.49989755330228219</v>
      </c>
      <c r="Y458" s="37">
        <v>0.67346102154535026</v>
      </c>
      <c r="Z458" s="37">
        <v>0.65578054411818321</v>
      </c>
      <c r="AA458" s="37">
        <v>0.46073441400054305</v>
      </c>
      <c r="AB458" s="37">
        <v>0.47962721201757424</v>
      </c>
    </row>
    <row r="459" spans="21:28" x14ac:dyDescent="0.25">
      <c r="U459" s="37">
        <v>0.67016853540818155</v>
      </c>
      <c r="V459" s="37">
        <v>0.49091414516791287</v>
      </c>
      <c r="W459" s="37">
        <v>0.57966736960927701</v>
      </c>
      <c r="X459" s="37">
        <v>0.33331111934443525</v>
      </c>
      <c r="Y459" s="37">
        <v>0.71538547889823645</v>
      </c>
      <c r="Z459" s="37">
        <v>0.74767781528703747</v>
      </c>
      <c r="AA459" s="37">
        <v>0.47270837955353706</v>
      </c>
      <c r="AB459" s="37">
        <v>0.53669329259607812</v>
      </c>
    </row>
    <row r="460" spans="21:28" x14ac:dyDescent="0.25">
      <c r="U460" s="37">
        <v>0.64190027298107277</v>
      </c>
      <c r="V460" s="37">
        <v>0.45555234239723458</v>
      </c>
      <c r="W460" s="37">
        <v>0.83505572072021828</v>
      </c>
      <c r="X460" s="37">
        <v>0.42782365564927738</v>
      </c>
      <c r="Y460" s="37">
        <v>0.73257140453633252</v>
      </c>
      <c r="Z460" s="37">
        <v>0.73310672408253286</v>
      </c>
      <c r="AA460" s="37">
        <v>0.48970148778520378</v>
      </c>
      <c r="AB460" s="37">
        <v>0.57368622042733119</v>
      </c>
    </row>
    <row r="461" spans="21:28" x14ac:dyDescent="0.25">
      <c r="U461" s="37">
        <v>0.63599503950546621</v>
      </c>
      <c r="V461" s="37">
        <v>0.46960366252673635</v>
      </c>
      <c r="W461" s="37">
        <v>0.57720883731577</v>
      </c>
      <c r="X461" s="37">
        <v>0.51734196805287125</v>
      </c>
      <c r="Y461" s="37">
        <v>0.79119506525911554</v>
      </c>
      <c r="Z461" s="37">
        <v>0.69551057865331722</v>
      </c>
      <c r="AA461" s="37">
        <v>0.52525975402737612</v>
      </c>
      <c r="AB461" s="37">
        <v>0.52435674533253873</v>
      </c>
    </row>
    <row r="462" spans="21:28" x14ac:dyDescent="0.25">
      <c r="U462" s="37">
        <v>0.81727063303945446</v>
      </c>
      <c r="V462" s="37">
        <v>0.70635670468210221</v>
      </c>
      <c r="W462" s="37">
        <v>0.63676872888598857</v>
      </c>
      <c r="X462" s="37">
        <v>1.0282885992861828</v>
      </c>
      <c r="Y462" s="37">
        <v>0.62845108074482869</v>
      </c>
      <c r="Z462" s="37">
        <v>0.73357727905800285</v>
      </c>
      <c r="AA462" s="37">
        <v>0.53518232317195302</v>
      </c>
      <c r="AB462" s="37">
        <v>0.47164596274763804</v>
      </c>
    </row>
    <row r="463" spans="21:28" x14ac:dyDescent="0.25">
      <c r="U463" s="37">
        <v>0.74408882387106923</v>
      </c>
      <c r="V463" s="37">
        <v>0.59247134331975826</v>
      </c>
      <c r="W463" s="37">
        <v>0.83645308747639358</v>
      </c>
      <c r="X463" s="37">
        <v>0.73368256994582526</v>
      </c>
      <c r="Y463" s="37">
        <v>0.65566031321788509</v>
      </c>
      <c r="Z463" s="37">
        <v>0.74702575662345883</v>
      </c>
      <c r="AA463" s="37">
        <v>0.50049683222718211</v>
      </c>
      <c r="AB463" s="37">
        <v>0.51328042464697543</v>
      </c>
    </row>
    <row r="464" spans="21:28" x14ac:dyDescent="0.25">
      <c r="U464" s="37">
        <v>0.6197929033354721</v>
      </c>
      <c r="V464" s="37">
        <v>0.42191343593956371</v>
      </c>
      <c r="W464" s="37">
        <v>0.83200231907177269</v>
      </c>
      <c r="X464" s="37">
        <v>0.50846047586123233</v>
      </c>
      <c r="Y464" s="37">
        <v>0.70116142333870513</v>
      </c>
      <c r="Z464" s="37">
        <v>0.70177062319863126</v>
      </c>
      <c r="AA464" s="37">
        <v>0.43575115929017455</v>
      </c>
      <c r="AB464" s="37">
        <v>0.55125990278929937</v>
      </c>
    </row>
    <row r="465" spans="21:28" x14ac:dyDescent="0.25">
      <c r="U465" s="37">
        <v>0.6220947294668373</v>
      </c>
      <c r="V465" s="37">
        <v>0.44371386724149958</v>
      </c>
      <c r="W465" s="37">
        <v>0.79806230135856382</v>
      </c>
      <c r="X465" s="37">
        <v>0.29976704458470771</v>
      </c>
      <c r="Y465" s="37">
        <v>0.77582196392803571</v>
      </c>
      <c r="Z465" s="37">
        <v>0.70424542893630859</v>
      </c>
      <c r="AA465" s="37">
        <v>0.51610158491566038</v>
      </c>
      <c r="AB465" s="37">
        <v>0.56306456330695565</v>
      </c>
    </row>
    <row r="466" spans="21:28" x14ac:dyDescent="0.25">
      <c r="U466" s="37">
        <v>0.69924765683494505</v>
      </c>
      <c r="V466" s="37">
        <v>0.53576589261982743</v>
      </c>
      <c r="W466" s="37">
        <v>0.73082493040798846</v>
      </c>
      <c r="X466" s="37">
        <v>0.51791180733089837</v>
      </c>
      <c r="Y466" s="37">
        <v>0.67430875993177075</v>
      </c>
      <c r="Z466" s="37">
        <v>0.7048809184739403</v>
      </c>
      <c r="AA466" s="37">
        <v>0.52393557136626945</v>
      </c>
      <c r="AB466" s="37">
        <v>0.54515978715537827</v>
      </c>
    </row>
    <row r="467" spans="21:28" x14ac:dyDescent="0.25">
      <c r="U467" s="37">
        <v>0.68450657191032072</v>
      </c>
      <c r="V467" s="37">
        <v>0.50720494512075043</v>
      </c>
      <c r="W467" s="37">
        <v>0.82403776805774687</v>
      </c>
      <c r="X467" s="37">
        <v>0.37750839305447065</v>
      </c>
      <c r="Y467" s="37">
        <v>0.63745264652156708</v>
      </c>
      <c r="Z467" s="37">
        <v>0.68891713720861658</v>
      </c>
      <c r="AA467" s="37">
        <v>0.46483728657150719</v>
      </c>
      <c r="AB467" s="37">
        <v>0.52820265080804252</v>
      </c>
    </row>
    <row r="468" spans="21:28" x14ac:dyDescent="0.25">
      <c r="U468" s="37">
        <v>0.7269669330203864</v>
      </c>
      <c r="V468" s="37">
        <v>0.57604151518575331</v>
      </c>
      <c r="W468" s="37">
        <v>0.63984068303248354</v>
      </c>
      <c r="X468" s="37">
        <v>0.87792156753031025</v>
      </c>
      <c r="Y468" s="37">
        <v>0.68504446705393296</v>
      </c>
      <c r="Z468" s="37">
        <v>0.7282199267963656</v>
      </c>
      <c r="AA468" s="37">
        <v>0.47912465187679332</v>
      </c>
      <c r="AB468" s="37">
        <v>0.47152265819257638</v>
      </c>
    </row>
    <row r="469" spans="21:28" x14ac:dyDescent="0.25">
      <c r="U469" s="37">
        <v>0.63508234695647026</v>
      </c>
      <c r="V469" s="37">
        <v>0.45851716811800736</v>
      </c>
      <c r="W469" s="37">
        <v>0.57235787204513966</v>
      </c>
      <c r="X469" s="37">
        <v>0.57846042253194851</v>
      </c>
      <c r="Y469" s="37">
        <v>0.7508665314279086</v>
      </c>
      <c r="Z469" s="37">
        <v>0.69866596719546215</v>
      </c>
      <c r="AA469" s="37">
        <v>0.45683292457687891</v>
      </c>
      <c r="AB469" s="37">
        <v>0.49439341267294906</v>
      </c>
    </row>
    <row r="470" spans="21:28" x14ac:dyDescent="0.25">
      <c r="U470" s="37">
        <v>0.64799290523767006</v>
      </c>
      <c r="V470" s="37">
        <v>0.48669894084310167</v>
      </c>
      <c r="W470" s="37">
        <v>0.53144772065831458</v>
      </c>
      <c r="X470" s="37">
        <v>0.44711843913741239</v>
      </c>
      <c r="Y470" s="37">
        <v>0.75009766684081858</v>
      </c>
      <c r="Z470" s="37">
        <v>0.66096912079373704</v>
      </c>
      <c r="AA470" s="37">
        <v>0.45648286814915778</v>
      </c>
      <c r="AB470" s="37">
        <v>0.44074914284909766</v>
      </c>
    </row>
    <row r="471" spans="21:28" x14ac:dyDescent="0.25">
      <c r="U471" s="37">
        <v>0.65817948747349364</v>
      </c>
      <c r="V471" s="37">
        <v>0.46086227051936396</v>
      </c>
      <c r="W471" s="37">
        <v>0.5903419465952876</v>
      </c>
      <c r="X471" s="37">
        <v>0.33081599952326396</v>
      </c>
      <c r="Y471" s="37">
        <v>0.63303426340801017</v>
      </c>
      <c r="Z471" s="37">
        <v>0.702733623882561</v>
      </c>
      <c r="AA471" s="37">
        <v>0.46110889264662935</v>
      </c>
      <c r="AB471" s="37">
        <v>0.59232477466623679</v>
      </c>
    </row>
    <row r="472" spans="21:28" x14ac:dyDescent="0.25">
      <c r="U472" s="37">
        <v>0.73886426051566834</v>
      </c>
      <c r="V472" s="37">
        <v>0.60359898096159192</v>
      </c>
      <c r="W472" s="37">
        <v>0.87439165780812056</v>
      </c>
      <c r="X472" s="37">
        <v>0.52152167667587368</v>
      </c>
      <c r="Y472" s="37">
        <v>0.6899021995979725</v>
      </c>
      <c r="Z472" s="37">
        <v>0.68723331750370242</v>
      </c>
      <c r="AA472" s="37">
        <v>0.58094041519286999</v>
      </c>
      <c r="AB472" s="37">
        <v>0.51128589040276451</v>
      </c>
    </row>
    <row r="473" spans="21:28" x14ac:dyDescent="0.25">
      <c r="U473" s="37">
        <v>0.66355395685799567</v>
      </c>
      <c r="V473" s="37">
        <v>0.48046246891296451</v>
      </c>
      <c r="W473" s="37">
        <v>0.57381040177138809</v>
      </c>
      <c r="X473" s="37">
        <v>0.42659475725473989</v>
      </c>
      <c r="Y473" s="37">
        <v>0.65851456795891439</v>
      </c>
      <c r="Z473" s="37">
        <v>0.68915160588553992</v>
      </c>
      <c r="AA473" s="37">
        <v>0.45173660249058539</v>
      </c>
      <c r="AB473" s="37">
        <v>0.52473403793762263</v>
      </c>
    </row>
    <row r="474" spans="21:28" x14ac:dyDescent="0.25">
      <c r="U474" s="37">
        <v>0.7466599307043843</v>
      </c>
      <c r="V474" s="37">
        <v>0.61819472367913075</v>
      </c>
      <c r="W474" s="37">
        <v>0.84496558552576662</v>
      </c>
      <c r="X474" s="37">
        <v>0.51329820245532198</v>
      </c>
      <c r="Y474" s="37">
        <v>0.77458677322167335</v>
      </c>
      <c r="Z474" s="37">
        <v>0.75535023594672324</v>
      </c>
      <c r="AA474" s="37">
        <v>0.52365254543331108</v>
      </c>
      <c r="AB474" s="37">
        <v>0.44051454832491649</v>
      </c>
    </row>
    <row r="475" spans="21:28" x14ac:dyDescent="0.25">
      <c r="U475" s="37">
        <v>0.80168781798335176</v>
      </c>
      <c r="V475" s="37">
        <v>0.6867125016110206</v>
      </c>
      <c r="W475" s="37">
        <v>0.76283116434219667</v>
      </c>
      <c r="X475" s="37">
        <v>0.47366822000514691</v>
      </c>
      <c r="Y475" s="37">
        <v>0.62867729283786511</v>
      </c>
      <c r="Z475" s="37">
        <v>0.7009380740496618</v>
      </c>
      <c r="AA475" s="37">
        <v>0.5788538564342266</v>
      </c>
      <c r="AB475" s="37">
        <v>0.50119864966617522</v>
      </c>
    </row>
    <row r="476" spans="21:28" x14ac:dyDescent="0.25">
      <c r="U476" s="37">
        <v>0.7293762220854132</v>
      </c>
      <c r="V476" s="37">
        <v>0.57360069889384613</v>
      </c>
      <c r="W476" s="37">
        <v>0.60382659869347444</v>
      </c>
      <c r="X476" s="37">
        <v>0.79286683868150087</v>
      </c>
      <c r="Y476" s="37">
        <v>0.66829166837948706</v>
      </c>
      <c r="Z476" s="37">
        <v>0.73976872906646052</v>
      </c>
      <c r="AA476" s="37">
        <v>0.4475634979898912</v>
      </c>
      <c r="AB476" s="37">
        <v>0.46061592467657425</v>
      </c>
    </row>
    <row r="477" spans="21:28" x14ac:dyDescent="0.25">
      <c r="U477" s="37">
        <v>0.58392299747491205</v>
      </c>
      <c r="V477" s="37">
        <v>0.39359012013985051</v>
      </c>
      <c r="W477" s="37">
        <v>0.61257050712483341</v>
      </c>
      <c r="X477" s="37">
        <v>0.39649495525023842</v>
      </c>
      <c r="Y477" s="37">
        <v>0.77791247916318951</v>
      </c>
      <c r="Z477" s="37">
        <v>0.68433301997642604</v>
      </c>
      <c r="AA477" s="37">
        <v>0.4944277245905857</v>
      </c>
      <c r="AB477" s="37">
        <v>0.58933118528162898</v>
      </c>
    </row>
    <row r="478" spans="21:28" x14ac:dyDescent="0.25">
      <c r="U478" s="37">
        <v>0.67619194770005009</v>
      </c>
      <c r="V478" s="37">
        <v>0.52171370150026219</v>
      </c>
      <c r="W478" s="37">
        <v>0.96099753985586223</v>
      </c>
      <c r="X478" s="37">
        <v>0.29761203766400257</v>
      </c>
      <c r="Y478" s="37">
        <v>0.68718887989711308</v>
      </c>
      <c r="Z478" s="37">
        <v>0.63045263663325302</v>
      </c>
      <c r="AA478" s="37">
        <v>0.53214509503098484</v>
      </c>
      <c r="AB478" s="37">
        <v>0.49904326827015294</v>
      </c>
    </row>
    <row r="479" spans="21:28" x14ac:dyDescent="0.25">
      <c r="U479" s="37">
        <v>0.68282193300579541</v>
      </c>
      <c r="V479" s="37">
        <v>0.52190914085446038</v>
      </c>
      <c r="W479" s="37">
        <v>0.65804068400465665</v>
      </c>
      <c r="X479" s="37">
        <v>0.4555662090388119</v>
      </c>
      <c r="Y479" s="37">
        <v>0.76336256461464314</v>
      </c>
      <c r="Z479" s="37">
        <v>0.74475758910694245</v>
      </c>
      <c r="AA479" s="37">
        <v>0.47690027991308115</v>
      </c>
      <c r="AB479" s="37">
        <v>0.47542366062837993</v>
      </c>
    </row>
    <row r="480" spans="21:28" x14ac:dyDescent="0.25">
      <c r="U480" s="37">
        <v>0.59674310511420292</v>
      </c>
      <c r="V480" s="37">
        <v>0.41494639868722333</v>
      </c>
      <c r="W480" s="37">
        <v>0.6399048179490302</v>
      </c>
      <c r="X480" s="37">
        <v>0.45088941496851964</v>
      </c>
      <c r="Y480" s="37">
        <v>0.75526834590239367</v>
      </c>
      <c r="Z480" s="37">
        <v>0.65479016695039549</v>
      </c>
      <c r="AA480" s="37">
        <v>0.46950643106143519</v>
      </c>
      <c r="AB480" s="37">
        <v>0.52313581019224531</v>
      </c>
    </row>
    <row r="481" spans="21:28" x14ac:dyDescent="0.25">
      <c r="U481" s="37">
        <v>0.711274941303352</v>
      </c>
      <c r="V481" s="37">
        <v>0.55896788033966438</v>
      </c>
      <c r="W481" s="37">
        <v>0.65391620869143929</v>
      </c>
      <c r="X481" s="37">
        <v>0.77817067088075598</v>
      </c>
      <c r="Y481" s="37">
        <v>0.73659535138515819</v>
      </c>
      <c r="Z481" s="37">
        <v>0.74724185431625856</v>
      </c>
      <c r="AA481" s="37">
        <v>0.54536887978356541</v>
      </c>
      <c r="AB481" s="37">
        <v>0.52783690729433264</v>
      </c>
    </row>
    <row r="482" spans="21:28" x14ac:dyDescent="0.25">
      <c r="U482" s="37">
        <v>0.68866531282678167</v>
      </c>
      <c r="V482" s="37">
        <v>0.50940970472173175</v>
      </c>
      <c r="W482" s="37">
        <v>0.59298259310433632</v>
      </c>
      <c r="X482" s="37">
        <v>0.60136328201817679</v>
      </c>
      <c r="Y482" s="37">
        <v>0.73006868465305053</v>
      </c>
      <c r="Z482" s="37">
        <v>0.80836149486542053</v>
      </c>
      <c r="AA482" s="37">
        <v>0.49468969355117187</v>
      </c>
      <c r="AB482" s="37">
        <v>0.57341834690159443</v>
      </c>
    </row>
    <row r="483" spans="21:28" x14ac:dyDescent="0.25">
      <c r="U483" s="37">
        <v>0.69954903773406718</v>
      </c>
      <c r="V483" s="37">
        <v>0.53339466231086663</v>
      </c>
      <c r="W483" s="37">
        <v>0.80370278054333288</v>
      </c>
      <c r="X483" s="37">
        <v>0.3693842610561987</v>
      </c>
      <c r="Y483" s="37">
        <v>0.67413245176934355</v>
      </c>
      <c r="Z483" s="37">
        <v>0.71693547971184435</v>
      </c>
      <c r="AA483" s="37">
        <v>0.43333374847256412</v>
      </c>
      <c r="AB483" s="37">
        <v>0.46075783195973918</v>
      </c>
    </row>
    <row r="484" spans="21:28" x14ac:dyDescent="0.25">
      <c r="U484" s="37">
        <v>0.71038716343452568</v>
      </c>
      <c r="V484" s="37">
        <v>0.55420179778780876</v>
      </c>
      <c r="W484" s="37">
        <v>0.82879606189563559</v>
      </c>
      <c r="X484" s="37">
        <v>0.75341714932611115</v>
      </c>
      <c r="Y484" s="37">
        <v>0.69671469599756153</v>
      </c>
      <c r="Z484" s="37">
        <v>0.72256040456976722</v>
      </c>
      <c r="AA484" s="37">
        <v>0.52459801510846171</v>
      </c>
      <c r="AB484" s="37">
        <v>0.5235304409389866</v>
      </c>
    </row>
    <row r="485" spans="21:28" x14ac:dyDescent="0.25">
      <c r="U485" s="37">
        <v>0.71507474630128953</v>
      </c>
      <c r="V485" s="37">
        <v>0.53362343381491018</v>
      </c>
      <c r="W485" s="37">
        <v>0.82147426800152756</v>
      </c>
      <c r="X485" s="37">
        <v>0.38205137014048574</v>
      </c>
      <c r="Y485" s="37">
        <v>0.65393848054707093</v>
      </c>
      <c r="Z485" s="37">
        <v>0.80087128142364583</v>
      </c>
      <c r="AA485" s="37">
        <v>0.43729571059965239</v>
      </c>
      <c r="AB485" s="37">
        <v>0.53521735736767628</v>
      </c>
    </row>
    <row r="486" spans="21:28" x14ac:dyDescent="0.25">
      <c r="U486" s="37">
        <v>0.73018660115834932</v>
      </c>
      <c r="V486" s="37">
        <v>0.58739793406344276</v>
      </c>
      <c r="W486" s="37">
        <v>0.69413362988050642</v>
      </c>
      <c r="X486" s="37">
        <v>0.44154730960555078</v>
      </c>
      <c r="Y486" s="37">
        <v>0.65315989206489966</v>
      </c>
      <c r="Z486" s="37">
        <v>0.66473170252674652</v>
      </c>
      <c r="AA486" s="37">
        <v>0.59195130178789224</v>
      </c>
      <c r="AB486" s="37">
        <v>0.54694604575733397</v>
      </c>
    </row>
    <row r="487" spans="21:28" x14ac:dyDescent="0.25">
      <c r="U487" s="37">
        <v>0.76057685743091474</v>
      </c>
      <c r="V487" s="37">
        <v>0.62809160990640545</v>
      </c>
      <c r="W487" s="37">
        <v>0.76698962897024847</v>
      </c>
      <c r="X487" s="37">
        <v>0.64307409250799108</v>
      </c>
      <c r="Y487" s="37">
        <v>0.6559204066975769</v>
      </c>
      <c r="Z487" s="37">
        <v>0.69798998884475294</v>
      </c>
      <c r="AA487" s="37">
        <v>0.56346014285244961</v>
      </c>
      <c r="AB487" s="37">
        <v>0.50909906379312131</v>
      </c>
    </row>
    <row r="488" spans="21:28" x14ac:dyDescent="0.25">
      <c r="U488" s="37">
        <v>0.60421511309846454</v>
      </c>
      <c r="V488" s="37">
        <v>0.40733451447961661</v>
      </c>
      <c r="W488" s="37">
        <v>0.56646154568285467</v>
      </c>
      <c r="X488" s="37">
        <v>0.52677254879328528</v>
      </c>
      <c r="Y488" s="37">
        <v>0.73502389000664436</v>
      </c>
      <c r="Z488" s="37">
        <v>0.70314003434349404</v>
      </c>
      <c r="AA488" s="37">
        <v>0.48398965349027484</v>
      </c>
      <c r="AB488" s="37">
        <v>0.60616279466290357</v>
      </c>
    </row>
    <row r="489" spans="21:28" x14ac:dyDescent="0.25">
      <c r="U489" s="37">
        <v>0.80191518012700236</v>
      </c>
      <c r="V489" s="37">
        <v>0.69503052761850337</v>
      </c>
      <c r="W489" s="37">
        <v>1.0272706447930404</v>
      </c>
      <c r="X489" s="37">
        <v>0.93981847565807208</v>
      </c>
      <c r="Y489" s="37">
        <v>0.70959937316243338</v>
      </c>
      <c r="Z489" s="37">
        <v>0.73633260964189806</v>
      </c>
      <c r="AA489" s="37">
        <v>0.54625886556988068</v>
      </c>
      <c r="AB489" s="37">
        <v>0.43493010298352042</v>
      </c>
    </row>
    <row r="490" spans="21:28" x14ac:dyDescent="0.25">
      <c r="U490" s="37">
        <v>0.64771948378017452</v>
      </c>
      <c r="V490" s="37">
        <v>0.48437532947610468</v>
      </c>
      <c r="W490" s="37">
        <v>0.67809924776854713</v>
      </c>
      <c r="X490" s="37">
        <v>0.32058744809987516</v>
      </c>
      <c r="Y490" s="37">
        <v>0.72617691679785712</v>
      </c>
      <c r="Z490" s="37">
        <v>0.64752131462596352</v>
      </c>
      <c r="AA490" s="37">
        <v>0.48751711883586912</v>
      </c>
      <c r="AB490" s="37">
        <v>0.47861193305523697</v>
      </c>
    </row>
    <row r="491" spans="21:28" x14ac:dyDescent="0.25">
      <c r="U491" s="37">
        <v>0.74511863959664526</v>
      </c>
      <c r="V491" s="37">
        <v>0.59430777938731705</v>
      </c>
      <c r="W491" s="37">
        <v>0.62698450084022206</v>
      </c>
      <c r="X491" s="37">
        <v>0.75613848061062683</v>
      </c>
      <c r="Y491" s="37">
        <v>0.66350238052440358</v>
      </c>
      <c r="Z491" s="37">
        <v>0.7549769324311254</v>
      </c>
      <c r="AA491" s="37">
        <v>0.52874128821934774</v>
      </c>
      <c r="AB491" s="37">
        <v>0.53986732775977819</v>
      </c>
    </row>
    <row r="492" spans="21:28" x14ac:dyDescent="0.25">
      <c r="U492" s="37">
        <v>0.59363406589033507</v>
      </c>
      <c r="V492" s="37">
        <v>0.41131999272407527</v>
      </c>
      <c r="W492" s="37">
        <v>0.58216172362532004</v>
      </c>
      <c r="X492" s="37">
        <v>0.70198869519404117</v>
      </c>
      <c r="Y492" s="37">
        <v>0.79795644106440067</v>
      </c>
      <c r="Z492" s="37">
        <v>0.68846004572039954</v>
      </c>
      <c r="AA492" s="37">
        <v>0.48418675373660214</v>
      </c>
      <c r="AB492" s="37">
        <v>0.5416224778234302</v>
      </c>
    </row>
    <row r="493" spans="21:28" x14ac:dyDescent="0.25">
      <c r="U493" s="37">
        <v>0.77635863161974294</v>
      </c>
      <c r="V493" s="37">
        <v>0.64203180928579284</v>
      </c>
      <c r="W493" s="37">
        <v>0.74837893115654197</v>
      </c>
      <c r="X493" s="37">
        <v>0.44038343394867513</v>
      </c>
      <c r="Y493" s="37">
        <v>0.66795029621226498</v>
      </c>
      <c r="Z493" s="37">
        <v>0.77152748734972298</v>
      </c>
      <c r="AA493" s="37">
        <v>0.54129926983420407</v>
      </c>
      <c r="AB493" s="37">
        <v>0.51934049881972166</v>
      </c>
    </row>
    <row r="494" spans="21:28" x14ac:dyDescent="0.25">
      <c r="U494" s="37">
        <v>0.64895044040419736</v>
      </c>
      <c r="V494" s="37">
        <v>0.47076241354098147</v>
      </c>
      <c r="W494" s="37">
        <v>0.69750719146135487</v>
      </c>
      <c r="X494" s="37">
        <v>0.42749243397582914</v>
      </c>
      <c r="Y494" s="37">
        <v>0.69156582287804325</v>
      </c>
      <c r="Z494" s="37">
        <v>0.67505672005706729</v>
      </c>
      <c r="AA494" s="37">
        <v>0.48519487296961261</v>
      </c>
      <c r="AB494" s="37">
        <v>0.53651911975630673</v>
      </c>
    </row>
    <row r="495" spans="21:28" x14ac:dyDescent="0.25">
      <c r="U495" s="37">
        <v>0.63150600147634994</v>
      </c>
      <c r="V495" s="37">
        <v>0.45625666687229344</v>
      </c>
      <c r="W495" s="37">
        <v>0.46613666708874046</v>
      </c>
      <c r="X495" s="37">
        <v>0.39446542068182838</v>
      </c>
      <c r="Y495" s="37">
        <v>0.76254396684396653</v>
      </c>
      <c r="Z495" s="37">
        <v>0.69740893041962237</v>
      </c>
      <c r="AA495" s="37">
        <v>0.48518234234771845</v>
      </c>
      <c r="AB495" s="37">
        <v>0.51865959525361793</v>
      </c>
    </row>
    <row r="496" spans="21:28" x14ac:dyDescent="0.25">
      <c r="U496" s="37">
        <v>0.56804633325408194</v>
      </c>
      <c r="V496" s="37">
        <v>0.37625449631589591</v>
      </c>
      <c r="W496" s="37">
        <v>0.4518898112524416</v>
      </c>
      <c r="X496" s="37">
        <v>0.31058108638888821</v>
      </c>
      <c r="Y496" s="37">
        <v>0.79773388170922799</v>
      </c>
      <c r="Z496" s="37">
        <v>0.68115766511507103</v>
      </c>
      <c r="AA496" s="37">
        <v>0.47275501424690608</v>
      </c>
      <c r="AB496" s="37">
        <v>0.57214761767672273</v>
      </c>
    </row>
    <row r="497" spans="21:28" x14ac:dyDescent="0.25">
      <c r="U497" s="37">
        <v>0.6847031772626625</v>
      </c>
      <c r="V497" s="37">
        <v>0.50904332399313246</v>
      </c>
      <c r="W497" s="37">
        <v>0.68850814225784163</v>
      </c>
      <c r="X497" s="37">
        <v>0.70637524422514042</v>
      </c>
      <c r="Y497" s="37">
        <v>0.64925247598598645</v>
      </c>
      <c r="Z497" s="37">
        <v>0.695605796251348</v>
      </c>
      <c r="AA497" s="37">
        <v>0.45464606422399634</v>
      </c>
      <c r="AB497" s="37">
        <v>0.51030791671365816</v>
      </c>
    </row>
    <row r="498" spans="21:28" x14ac:dyDescent="0.25">
      <c r="U498" s="37">
        <v>0.6752050687560166</v>
      </c>
      <c r="V498" s="37">
        <v>0.5020340774390939</v>
      </c>
      <c r="W498" s="37">
        <v>0.71011897306906113</v>
      </c>
      <c r="X498" s="37">
        <v>0.62006413401034155</v>
      </c>
      <c r="Y498" s="37">
        <v>0.69246693097344159</v>
      </c>
      <c r="Z498" s="37">
        <v>0.71000530675425422</v>
      </c>
      <c r="AA498" s="37">
        <v>0.49553834407040198</v>
      </c>
      <c r="AB498" s="37">
        <v>0.53972267310122013</v>
      </c>
    </row>
    <row r="499" spans="21:28" x14ac:dyDescent="0.25">
      <c r="U499" s="37">
        <v>0.58031921684757315</v>
      </c>
      <c r="V499" s="37">
        <v>0.37541180573574257</v>
      </c>
      <c r="W499" s="37">
        <v>0.50637279441147842</v>
      </c>
      <c r="X499" s="37">
        <v>0.31298665031759365</v>
      </c>
      <c r="Y499" s="37">
        <v>0.72060409111668344</v>
      </c>
      <c r="Z499" s="37">
        <v>0.67659995165386233</v>
      </c>
      <c r="AA499" s="37">
        <v>0.42998335548109917</v>
      </c>
      <c r="AB499" s="37">
        <v>0.573512642657097</v>
      </c>
    </row>
    <row r="500" spans="21:28" x14ac:dyDescent="0.25">
      <c r="U500" s="37">
        <v>0.67584285234875174</v>
      </c>
      <c r="V500" s="37">
        <v>0.50602907248419771</v>
      </c>
      <c r="W500" s="37">
        <v>0.64876968501541554</v>
      </c>
      <c r="X500" s="37">
        <v>0.46085423725864361</v>
      </c>
      <c r="Y500" s="37">
        <v>0.69296456050867961</v>
      </c>
      <c r="Z500" s="37">
        <v>0.69811184639680735</v>
      </c>
      <c r="AA500" s="37">
        <v>0.49426934209082091</v>
      </c>
      <c r="AB500" s="37">
        <v>0.52476664927330163</v>
      </c>
    </row>
    <row r="501" spans="21:28" x14ac:dyDescent="0.25">
      <c r="U501" s="37">
        <v>0.75943876627183626</v>
      </c>
      <c r="V501" s="37">
        <v>0.62336966413504524</v>
      </c>
      <c r="W501" s="37">
        <v>0.57727682765609933</v>
      </c>
      <c r="X501" s="37">
        <v>0.67117217361622084</v>
      </c>
      <c r="Y501" s="37">
        <v>0.72210620507812551</v>
      </c>
      <c r="Z501" s="37">
        <v>0.78547363092445299</v>
      </c>
      <c r="AA501" s="37">
        <v>0.58551739141472958</v>
      </c>
      <c r="AB501" s="37">
        <v>0.54486474356204195</v>
      </c>
    </row>
    <row r="502" spans="21:28" x14ac:dyDescent="0.25">
      <c r="U502" s="37">
        <v>0.75844465732668598</v>
      </c>
      <c r="V502" s="37">
        <v>0.60250527405550625</v>
      </c>
      <c r="W502" s="37">
        <v>0.66966821823986644</v>
      </c>
      <c r="X502" s="37">
        <v>0.78224188836099295</v>
      </c>
      <c r="Y502" s="37">
        <v>0.64211748221459741</v>
      </c>
      <c r="Z502" s="37">
        <v>0.79716884127816812</v>
      </c>
      <c r="AA502" s="37">
        <v>0.48952226738527665</v>
      </c>
      <c r="AB502" s="37">
        <v>0.53791227946137676</v>
      </c>
    </row>
    <row r="503" spans="21:28" x14ac:dyDescent="0.25">
      <c r="U503" s="37">
        <v>0.724697123145013</v>
      </c>
      <c r="V503" s="37">
        <v>0.57606364631734686</v>
      </c>
      <c r="W503" s="37">
        <v>0.95147812206492599</v>
      </c>
      <c r="X503" s="37">
        <v>0.61688293541780947</v>
      </c>
      <c r="Y503" s="37">
        <v>0.70575258661783313</v>
      </c>
      <c r="Z503" s="37">
        <v>0.73274864178311394</v>
      </c>
      <c r="AA503" s="37">
        <v>0.56080161367845527</v>
      </c>
      <c r="AB503" s="37">
        <v>0.5390206055941057</v>
      </c>
    </row>
    <row r="504" spans="21:28" x14ac:dyDescent="0.25">
      <c r="U504" s="37">
        <v>0.69870123300114773</v>
      </c>
      <c r="V504" s="37">
        <v>0.54034487497688999</v>
      </c>
      <c r="W504" s="37">
        <v>0.52951027189976285</v>
      </c>
      <c r="X504" s="37">
        <v>0.57788669647790902</v>
      </c>
      <c r="Y504" s="37">
        <v>0.7183791980874118</v>
      </c>
      <c r="Z504" s="37">
        <v>0.72608682266441504</v>
      </c>
      <c r="AA504" s="37">
        <v>0.52491552363156446</v>
      </c>
      <c r="AB504" s="37">
        <v>0.52362120454435135</v>
      </c>
    </row>
    <row r="505" spans="21:28" x14ac:dyDescent="0.25">
      <c r="U505" s="37">
        <v>0.67172245193234814</v>
      </c>
      <c r="V505" s="37">
        <v>0.49694577915817872</v>
      </c>
      <c r="W505" s="37">
        <v>0.58559683528385587</v>
      </c>
      <c r="X505" s="37">
        <v>0.48420226824190388</v>
      </c>
      <c r="Y505" s="37">
        <v>0.74444073350666873</v>
      </c>
      <c r="Z505" s="37">
        <v>0.76220022242279029</v>
      </c>
      <c r="AA505" s="37">
        <v>0.4752302157313999</v>
      </c>
      <c r="AB505" s="37">
        <v>0.52215329255463161</v>
      </c>
    </row>
    <row r="506" spans="21:28" x14ac:dyDescent="0.25">
      <c r="U506" s="37">
        <v>0.76502408684892387</v>
      </c>
      <c r="V506" s="37">
        <v>0.63880645376454215</v>
      </c>
      <c r="W506" s="37">
        <v>0.50379337202893992</v>
      </c>
      <c r="X506" s="37">
        <v>0.67241775501290346</v>
      </c>
      <c r="Y506" s="37">
        <v>0.71514557538430068</v>
      </c>
      <c r="Z506" s="37">
        <v>0.73873350730127074</v>
      </c>
      <c r="AA506" s="37">
        <v>0.51698566742603547</v>
      </c>
      <c r="AB506" s="37">
        <v>0.44582722803995434</v>
      </c>
    </row>
    <row r="507" spans="21:28" x14ac:dyDescent="0.25">
      <c r="U507" s="37">
        <v>0.65913102696549619</v>
      </c>
      <c r="V507" s="37">
        <v>0.485126162064139</v>
      </c>
      <c r="W507" s="37">
        <v>0.5704972047657878</v>
      </c>
      <c r="X507" s="37">
        <v>0.45847447182051337</v>
      </c>
      <c r="Y507" s="37">
        <v>0.65970973117931053</v>
      </c>
      <c r="Z507" s="37">
        <v>0.64762479094156222</v>
      </c>
      <c r="AA507" s="37">
        <v>0.46944165897892487</v>
      </c>
      <c r="AB507" s="37">
        <v>0.50659575253791145</v>
      </c>
    </row>
    <row r="508" spans="21:28" x14ac:dyDescent="0.25">
      <c r="U508" s="37">
        <v>0.6060049657047667</v>
      </c>
      <c r="V508" s="37">
        <v>0.4208577751221389</v>
      </c>
      <c r="W508" s="37">
        <v>0.62740984354624918</v>
      </c>
      <c r="X508" s="37">
        <v>0.36032004554796293</v>
      </c>
      <c r="Y508" s="37">
        <v>0.72346039821694275</v>
      </c>
      <c r="Z508" s="37">
        <v>0.65378928358272359</v>
      </c>
      <c r="AA508" s="37">
        <v>0.50339725621541886</v>
      </c>
      <c r="AB508" s="37">
        <v>0.576451219412913</v>
      </c>
    </row>
    <row r="509" spans="21:28" x14ac:dyDescent="0.25">
      <c r="U509" s="37">
        <v>0.71230535905606929</v>
      </c>
      <c r="V509" s="37">
        <v>0.56515607355253816</v>
      </c>
      <c r="W509" s="37">
        <v>0.55189040297162573</v>
      </c>
      <c r="X509" s="37">
        <v>0.50090449688475769</v>
      </c>
      <c r="Y509" s="37">
        <v>0.69804963374507345</v>
      </c>
      <c r="Z509" s="37">
        <v>0.68660876868620713</v>
      </c>
      <c r="AA509" s="37">
        <v>0.53232489824582063</v>
      </c>
      <c r="AB509" s="37">
        <v>0.49407793706038405</v>
      </c>
    </row>
    <row r="510" spans="21:28" x14ac:dyDescent="0.25">
      <c r="U510" s="37">
        <v>0.60082910085978558</v>
      </c>
      <c r="V510" s="37">
        <v>0.42335821389540079</v>
      </c>
      <c r="W510" s="37">
        <v>0.73041242216982061</v>
      </c>
      <c r="X510" s="37">
        <v>0.55888665153941519</v>
      </c>
      <c r="Y510" s="37">
        <v>0.76412643804587677</v>
      </c>
      <c r="Z510" s="37">
        <v>0.65332628303890172</v>
      </c>
      <c r="AA510" s="37">
        <v>0.53183688852134314</v>
      </c>
      <c r="AB510" s="37">
        <v>0.57279525163341638</v>
      </c>
    </row>
    <row r="511" spans="21:28" x14ac:dyDescent="0.25">
      <c r="U511" s="37">
        <v>0.62592177343282307</v>
      </c>
      <c r="V511" s="37">
        <v>0.45104401605645977</v>
      </c>
      <c r="W511" s="37">
        <v>0.70762918716822576</v>
      </c>
      <c r="X511" s="37">
        <v>0.42925693498491474</v>
      </c>
      <c r="Y511" s="37">
        <v>0.75819800126113901</v>
      </c>
      <c r="Z511" s="37">
        <v>0.68163430025643734</v>
      </c>
      <c r="AA511" s="37">
        <v>0.56687325172390124</v>
      </c>
      <c r="AB511" s="37">
        <v>0.60255941832707338</v>
      </c>
    </row>
    <row r="512" spans="21:28" x14ac:dyDescent="0.25">
      <c r="U512" s="37">
        <v>0.65025734983491035</v>
      </c>
      <c r="V512" s="37">
        <v>0.46509321569621354</v>
      </c>
      <c r="W512" s="37">
        <v>0.7338222111944116</v>
      </c>
      <c r="X512" s="37">
        <v>0.90029536689946532</v>
      </c>
      <c r="Y512" s="37">
        <v>0.73759217367484187</v>
      </c>
      <c r="Z512" s="37">
        <v>0.7509676489793139</v>
      </c>
      <c r="AA512" s="37">
        <v>0.52041533750072166</v>
      </c>
      <c r="AB512" s="37">
        <v>0.6075458377482521</v>
      </c>
    </row>
    <row r="513" spans="21:28" x14ac:dyDescent="0.25">
      <c r="U513" s="37">
        <v>0.66959472116975283</v>
      </c>
      <c r="V513" s="37">
        <v>0.49438340219869775</v>
      </c>
      <c r="W513" s="37">
        <v>0.66709204414852041</v>
      </c>
      <c r="X513" s="37">
        <v>0.59874100947541231</v>
      </c>
      <c r="Y513" s="37">
        <v>0.71529634962076027</v>
      </c>
      <c r="Z513" s="37">
        <v>0.72945389345857337</v>
      </c>
      <c r="AA513" s="37">
        <v>0.46662500522735662</v>
      </c>
      <c r="AB513" s="37">
        <v>0.51331032784047825</v>
      </c>
    </row>
    <row r="514" spans="21:28" x14ac:dyDescent="0.25">
      <c r="U514" s="37">
        <v>0.68309074344917053</v>
      </c>
      <c r="V514" s="37">
        <v>0.51655223680461149</v>
      </c>
      <c r="W514" s="37">
        <v>0.83370015549786902</v>
      </c>
      <c r="X514" s="37">
        <v>0.32224315077467358</v>
      </c>
      <c r="Y514" s="37">
        <v>0.674720831489932</v>
      </c>
      <c r="Z514" s="37">
        <v>0.68186832517493168</v>
      </c>
      <c r="AA514" s="37">
        <v>0.46491387118889571</v>
      </c>
      <c r="AB514" s="37">
        <v>0.48506360906547635</v>
      </c>
    </row>
    <row r="515" spans="21:28" x14ac:dyDescent="0.25">
      <c r="U515" s="37">
        <v>0.75082458618084302</v>
      </c>
      <c r="V515" s="37">
        <v>0.58583812293742554</v>
      </c>
      <c r="W515" s="37">
        <v>0.89223041697103234</v>
      </c>
      <c r="X515" s="37">
        <v>0.4357634321418119</v>
      </c>
      <c r="Y515" s="37">
        <v>0.60894185810359192</v>
      </c>
      <c r="Z515" s="37">
        <v>0.77538181103878123</v>
      </c>
      <c r="AA515" s="37">
        <v>0.45613986584148286</v>
      </c>
      <c r="AB515" s="37">
        <v>0.52871815134071665</v>
      </c>
    </row>
    <row r="516" spans="21:28" x14ac:dyDescent="0.25">
      <c r="U516" s="37">
        <v>0.73874588747849623</v>
      </c>
      <c r="V516" s="37">
        <v>0.57778319147077772</v>
      </c>
      <c r="W516" s="37">
        <v>0.76343068392080871</v>
      </c>
      <c r="X516" s="37">
        <v>1.0285890469612722</v>
      </c>
      <c r="Y516" s="37">
        <v>0.65745922704653725</v>
      </c>
      <c r="Z516" s="37">
        <v>0.77898228809884285</v>
      </c>
      <c r="AA516" s="37">
        <v>0.43523350861905036</v>
      </c>
      <c r="AB516" s="37">
        <v>0.47597069845670131</v>
      </c>
    </row>
    <row r="517" spans="21:28" x14ac:dyDescent="0.25">
      <c r="U517" s="37">
        <v>0.66440765616063446</v>
      </c>
      <c r="V517" s="37">
        <v>0.48670824767470611</v>
      </c>
      <c r="W517" s="37">
        <v>0.68975337851372764</v>
      </c>
      <c r="X517" s="37">
        <v>0.34666580583077244</v>
      </c>
      <c r="Y517" s="37">
        <v>0.69179952624853569</v>
      </c>
      <c r="Z517" s="37">
        <v>0.70445110461420735</v>
      </c>
      <c r="AA517" s="37">
        <v>0.47896950851186854</v>
      </c>
      <c r="AB517" s="37">
        <v>0.53440903721934552</v>
      </c>
    </row>
    <row r="518" spans="21:28" x14ac:dyDescent="0.25">
      <c r="U518" s="37">
        <v>0.68449366400772937</v>
      </c>
      <c r="V518" s="37">
        <v>0.49726901099803444</v>
      </c>
      <c r="W518" s="37">
        <v>0.7468658683624152</v>
      </c>
      <c r="X518" s="37">
        <v>0.4459877314425495</v>
      </c>
      <c r="Y518" s="37">
        <v>0.67637330012471431</v>
      </c>
      <c r="Z518" s="37">
        <v>0.7718591574068695</v>
      </c>
      <c r="AA518" s="37">
        <v>0.42206022129894832</v>
      </c>
      <c r="AB518" s="37">
        <v>0.51653371136438775</v>
      </c>
    </row>
    <row r="519" spans="21:28" x14ac:dyDescent="0.25">
      <c r="U519" s="37">
        <v>0.7407732559341238</v>
      </c>
      <c r="V519" s="37">
        <v>0.61269504989370727</v>
      </c>
      <c r="W519" s="37">
        <v>0.99586768381778323</v>
      </c>
      <c r="X519" s="37">
        <v>0.99688626063893782</v>
      </c>
      <c r="Y519" s="37">
        <v>0.70574781536448294</v>
      </c>
      <c r="Z519" s="37">
        <v>0.67056615475730952</v>
      </c>
      <c r="AA519" s="37">
        <v>0.56415648580424993</v>
      </c>
      <c r="AB519" s="37">
        <v>0.46656412225673838</v>
      </c>
    </row>
    <row r="520" spans="21:28" x14ac:dyDescent="0.25">
      <c r="U520" s="37">
        <v>0.70188396868795144</v>
      </c>
      <c r="V520" s="37">
        <v>0.55350754211180053</v>
      </c>
      <c r="W520" s="37">
        <v>0.69964795289317916</v>
      </c>
      <c r="X520" s="37">
        <v>0.63485368265450559</v>
      </c>
      <c r="Y520" s="37">
        <v>0.76104658370652667</v>
      </c>
      <c r="Z520" s="37">
        <v>0.72842941291748675</v>
      </c>
      <c r="AA520" s="37">
        <v>0.53369766531537777</v>
      </c>
      <c r="AB520" s="37">
        <v>0.49216647944432668</v>
      </c>
    </row>
    <row r="521" spans="21:28" x14ac:dyDescent="0.25">
      <c r="U521" s="37">
        <v>0.74154262727679698</v>
      </c>
      <c r="V521" s="37">
        <v>0.6036822343148599</v>
      </c>
      <c r="W521" s="37">
        <v>0.54780290045747382</v>
      </c>
      <c r="X521" s="37">
        <v>0.71249586359934747</v>
      </c>
      <c r="Y521" s="37">
        <v>0.71049143975742379</v>
      </c>
      <c r="Z521" s="37">
        <v>0.72879618889618125</v>
      </c>
      <c r="AA521" s="37">
        <v>0.53021806726042842</v>
      </c>
      <c r="AB521" s="37">
        <v>0.48046018999013018</v>
      </c>
    </row>
    <row r="522" spans="21:28" x14ac:dyDescent="0.25">
      <c r="U522" s="37">
        <v>0.67290019593474371</v>
      </c>
      <c r="V522" s="37">
        <v>0.51737196988107192</v>
      </c>
      <c r="W522" s="37">
        <v>0.62831010520849828</v>
      </c>
      <c r="X522" s="37">
        <v>0.63526594255822699</v>
      </c>
      <c r="Y522" s="37">
        <v>0.67982303372749453</v>
      </c>
      <c r="Z522" s="37">
        <v>0.62161497189736847</v>
      </c>
      <c r="AA522" s="37">
        <v>0.52072657606072503</v>
      </c>
      <c r="AB522" s="37">
        <v>0.490790871699542</v>
      </c>
    </row>
    <row r="523" spans="21:28" x14ac:dyDescent="0.25">
      <c r="U523" s="37">
        <v>0.75663665012301706</v>
      </c>
      <c r="V523" s="37">
        <v>0.61934364833662114</v>
      </c>
      <c r="W523" s="37">
        <v>0.52650484191817926</v>
      </c>
      <c r="X523" s="37">
        <v>0.58139178899735655</v>
      </c>
      <c r="Y523" s="37">
        <v>0.61837865642538514</v>
      </c>
      <c r="Z523" s="37">
        <v>0.67087927154851068</v>
      </c>
      <c r="AA523" s="37">
        <v>0.55354518200677416</v>
      </c>
      <c r="AB523" s="37">
        <v>0.51710091669663616</v>
      </c>
    </row>
    <row r="524" spans="21:28" x14ac:dyDescent="0.25">
      <c r="U524" s="37">
        <v>0.58294086497303144</v>
      </c>
      <c r="V524" s="37">
        <v>0.38449350981568342</v>
      </c>
      <c r="W524" s="37">
        <v>0.51570453545829309</v>
      </c>
      <c r="X524" s="37">
        <v>0.44275408555712703</v>
      </c>
      <c r="Y524" s="37">
        <v>0.7516468860044353</v>
      </c>
      <c r="Z524" s="37">
        <v>0.68779370381959204</v>
      </c>
      <c r="AA524" s="37">
        <v>0.46740753870274754</v>
      </c>
      <c r="AB524" s="37">
        <v>0.59321902560425099</v>
      </c>
    </row>
    <row r="525" spans="21:28" x14ac:dyDescent="0.25">
      <c r="U525" s="37">
        <v>0.66148597170296597</v>
      </c>
      <c r="V525" s="37">
        <v>0.45313919831731692</v>
      </c>
      <c r="W525" s="37">
        <v>0.68797391210364067</v>
      </c>
      <c r="X525" s="37">
        <v>0.38083842646557825</v>
      </c>
      <c r="Y525" s="37">
        <v>0.64318693856288756</v>
      </c>
      <c r="Z525" s="37">
        <v>0.76127922973961981</v>
      </c>
      <c r="AA525" s="37">
        <v>0.40797945011722409</v>
      </c>
      <c r="AB525" s="37">
        <v>0.56829974251606674</v>
      </c>
    </row>
    <row r="526" spans="21:28" x14ac:dyDescent="0.25">
      <c r="U526" s="37">
        <v>0.60029427336168273</v>
      </c>
      <c r="V526" s="37">
        <v>0.40199780906301313</v>
      </c>
      <c r="W526" s="37">
        <v>0.62166207184272471</v>
      </c>
      <c r="X526" s="37">
        <v>0.37637550731619313</v>
      </c>
      <c r="Y526" s="37">
        <v>0.7325739970224856</v>
      </c>
      <c r="Z526" s="37">
        <v>0.698912415989972</v>
      </c>
      <c r="AA526" s="37">
        <v>0.41255251596379067</v>
      </c>
      <c r="AB526" s="37">
        <v>0.52214466970156348</v>
      </c>
    </row>
    <row r="527" spans="21:28" x14ac:dyDescent="0.25">
      <c r="U527" s="37">
        <v>0.7111726740777824</v>
      </c>
      <c r="V527" s="37">
        <v>0.56207130961773022</v>
      </c>
      <c r="W527" s="37">
        <v>0.8437246606053751</v>
      </c>
      <c r="X527" s="37">
        <v>0.57349930385498049</v>
      </c>
      <c r="Y527" s="37">
        <v>0.6812383260177044</v>
      </c>
      <c r="Z527" s="37">
        <v>0.67629950236902592</v>
      </c>
      <c r="AA527" s="37">
        <v>0.48546585119313213</v>
      </c>
      <c r="AB527" s="37">
        <v>0.4572685174111335</v>
      </c>
    </row>
    <row r="528" spans="21:28" x14ac:dyDescent="0.25">
      <c r="U528" s="37">
        <v>0.69310761321070313</v>
      </c>
      <c r="V528" s="37">
        <v>0.52351828735341244</v>
      </c>
      <c r="W528" s="37">
        <v>0.89916399148762605</v>
      </c>
      <c r="X528" s="37">
        <v>0.58892993258371984</v>
      </c>
      <c r="Y528" s="37">
        <v>0.67132669767358277</v>
      </c>
      <c r="Z528" s="37">
        <v>0.71341621180911285</v>
      </c>
      <c r="AA528" s="37">
        <v>0.4314157758968874</v>
      </c>
      <c r="AB528" s="37">
        <v>0.46702191374486701</v>
      </c>
    </row>
    <row r="529" spans="21:28" x14ac:dyDescent="0.25">
      <c r="U529" s="37">
        <v>0.71932747876882563</v>
      </c>
      <c r="V529" s="37">
        <v>0.58456215915052068</v>
      </c>
      <c r="W529" s="37">
        <v>0.88434767747183485</v>
      </c>
      <c r="X529" s="37">
        <v>0.52003056622645372</v>
      </c>
      <c r="Y529" s="37">
        <v>0.71703074065967487</v>
      </c>
      <c r="Z529" s="37">
        <v>0.66208337277576501</v>
      </c>
      <c r="AA529" s="37">
        <v>0.51353163890452136</v>
      </c>
      <c r="AB529" s="37">
        <v>0.43258898021997261</v>
      </c>
    </row>
    <row r="530" spans="21:28" x14ac:dyDescent="0.25">
      <c r="U530" s="37">
        <v>0.61980603427772329</v>
      </c>
      <c r="V530" s="37">
        <v>0.42131435218289187</v>
      </c>
      <c r="W530" s="37">
        <v>0.75371032887173928</v>
      </c>
      <c r="X530" s="37">
        <v>0.35936883125720431</v>
      </c>
      <c r="Y530" s="37">
        <v>0.72776586833819867</v>
      </c>
      <c r="Z530" s="37">
        <v>0.7306769924420432</v>
      </c>
      <c r="AA530" s="37">
        <v>0.43271743105300892</v>
      </c>
      <c r="AB530" s="37">
        <v>0.5499154528899961</v>
      </c>
    </row>
    <row r="531" spans="21:28" x14ac:dyDescent="0.25">
      <c r="U531" s="37">
        <v>0.68638438458510675</v>
      </c>
      <c r="V531" s="37">
        <v>0.52372310030369751</v>
      </c>
      <c r="W531" s="37">
        <v>0.73475374228639811</v>
      </c>
      <c r="X531" s="37">
        <v>0.41120513731757197</v>
      </c>
      <c r="Y531" s="37">
        <v>0.66061290738691003</v>
      </c>
      <c r="Z531" s="37">
        <v>0.65891626715786245</v>
      </c>
      <c r="AA531" s="37">
        <v>0.50804751498499578</v>
      </c>
      <c r="AB531" s="37">
        <v>0.5160001339170196</v>
      </c>
    </row>
    <row r="532" spans="21:28" x14ac:dyDescent="0.25">
      <c r="U532" s="37">
        <v>0.72469267847357821</v>
      </c>
      <c r="V532" s="37">
        <v>0.57553106637018137</v>
      </c>
      <c r="W532" s="37">
        <v>0.59237882890988236</v>
      </c>
      <c r="X532" s="37">
        <v>0.4579027106197841</v>
      </c>
      <c r="Y532" s="37">
        <v>0.69800527398660028</v>
      </c>
      <c r="Z532" s="37">
        <v>0.72726831619446075</v>
      </c>
      <c r="AA532" s="37">
        <v>0.55205448866105078</v>
      </c>
      <c r="AB532" s="37">
        <v>0.53298277826848173</v>
      </c>
    </row>
    <row r="533" spans="21:28" x14ac:dyDescent="0.25">
      <c r="U533" s="37">
        <v>0.72505003532648449</v>
      </c>
      <c r="V533" s="37">
        <v>0.58092214432645484</v>
      </c>
      <c r="W533" s="37">
        <v>0.79220461998592229</v>
      </c>
      <c r="X533" s="37">
        <v>0.60477889384095707</v>
      </c>
      <c r="Y533" s="37">
        <v>0.74095885373044301</v>
      </c>
      <c r="Z533" s="37">
        <v>0.74693895832155932</v>
      </c>
      <c r="AA533" s="37">
        <v>0.5847933197437587</v>
      </c>
      <c r="AB533" s="37">
        <v>0.54117724756487695</v>
      </c>
    </row>
    <row r="534" spans="21:28" x14ac:dyDescent="0.25">
      <c r="U534" s="37">
        <v>0.6212616358991967</v>
      </c>
      <c r="V534" s="37">
        <v>0.42679633156197827</v>
      </c>
      <c r="W534" s="37">
        <v>0.53573776812531648</v>
      </c>
      <c r="X534" s="37">
        <v>0.50207401192739209</v>
      </c>
      <c r="Y534" s="37">
        <v>0.69927798572467359</v>
      </c>
      <c r="Z534" s="37">
        <v>0.69047719806176377</v>
      </c>
      <c r="AA534" s="37">
        <v>0.42566100985216382</v>
      </c>
      <c r="AB534" s="37">
        <v>0.52517823180864809</v>
      </c>
    </row>
    <row r="535" spans="21:28" x14ac:dyDescent="0.25">
      <c r="U535" s="37">
        <v>0.70860704030342925</v>
      </c>
      <c r="V535" s="37">
        <v>0.56000720831879702</v>
      </c>
      <c r="W535" s="37">
        <v>0.71710170604226975</v>
      </c>
      <c r="X535" s="37">
        <v>0.41954299680876195</v>
      </c>
      <c r="Y535" s="37">
        <v>0.67134018249505056</v>
      </c>
      <c r="Z535" s="37">
        <v>0.65838293012122628</v>
      </c>
      <c r="AA535" s="37">
        <v>0.57684923467167148</v>
      </c>
      <c r="AB535" s="37">
        <v>0.53872690082189945</v>
      </c>
    </row>
    <row r="536" spans="21:28" x14ac:dyDescent="0.25">
      <c r="U536" s="37">
        <v>0.62696321543167521</v>
      </c>
      <c r="V536" s="37">
        <v>0.4361567512240509</v>
      </c>
      <c r="W536" s="37">
        <v>0.60693947634047896</v>
      </c>
      <c r="X536" s="37">
        <v>0.46704984750111006</v>
      </c>
      <c r="Y536" s="37">
        <v>0.76708049868663197</v>
      </c>
      <c r="Z536" s="37">
        <v>0.75453436276650154</v>
      </c>
      <c r="AA536" s="37">
        <v>0.50179332409500998</v>
      </c>
      <c r="AB536" s="37">
        <v>0.60350990114908187</v>
      </c>
    </row>
    <row r="537" spans="21:28" x14ac:dyDescent="0.25">
      <c r="U537" s="37">
        <v>0.7187125065996951</v>
      </c>
      <c r="V537" s="37">
        <v>0.57361292792827401</v>
      </c>
      <c r="W537" s="37">
        <v>0.72535670372346739</v>
      </c>
      <c r="X537" s="37">
        <v>0.50686888300143063</v>
      </c>
      <c r="Y537" s="37">
        <v>0.73121524475245869</v>
      </c>
      <c r="Z537" s="37">
        <v>0.72536671295823996</v>
      </c>
      <c r="AA537" s="37">
        <v>0.53546696004616057</v>
      </c>
      <c r="AB537" s="37">
        <v>0.49384444291208146</v>
      </c>
    </row>
    <row r="538" spans="21:28" x14ac:dyDescent="0.25">
      <c r="U538" s="37">
        <v>0.69503294599764831</v>
      </c>
      <c r="V538" s="37">
        <v>0.53949221044678064</v>
      </c>
      <c r="W538" s="37">
        <v>0.70409037513614203</v>
      </c>
      <c r="X538" s="37">
        <v>0.75141616393005617</v>
      </c>
      <c r="Y538" s="37">
        <v>0.70069872323181714</v>
      </c>
      <c r="Z538" s="37">
        <v>0.68725705449601004</v>
      </c>
      <c r="AA538" s="37">
        <v>0.55899089178689776</v>
      </c>
      <c r="AB538" s="37">
        <v>0.54196528841120439</v>
      </c>
    </row>
    <row r="539" spans="21:28" x14ac:dyDescent="0.25">
      <c r="U539" s="37">
        <v>0.71167920957486952</v>
      </c>
      <c r="V539" s="37">
        <v>0.56669504994206266</v>
      </c>
      <c r="W539" s="37">
        <v>0.70379306580678047</v>
      </c>
      <c r="X539" s="37">
        <v>0.63365927545448641</v>
      </c>
      <c r="Y539" s="37">
        <v>0.72686996057498887</v>
      </c>
      <c r="Z539" s="37">
        <v>0.7029071696955359</v>
      </c>
      <c r="AA539" s="37">
        <v>0.57470263572379676</v>
      </c>
      <c r="AB539" s="37">
        <v>0.52299683463325031</v>
      </c>
    </row>
    <row r="540" spans="21:28" x14ac:dyDescent="0.25">
      <c r="U540" s="37">
        <v>0.68756517191179978</v>
      </c>
      <c r="V540" s="37">
        <v>0.51214245112476209</v>
      </c>
      <c r="W540" s="37">
        <v>0.74211839413006653</v>
      </c>
      <c r="X540" s="37">
        <v>0.63615681960635773</v>
      </c>
      <c r="Y540" s="37">
        <v>0.64101746174943508</v>
      </c>
      <c r="Z540" s="37">
        <v>0.69213835914914767</v>
      </c>
      <c r="AA540" s="37">
        <v>0.49792547767656986</v>
      </c>
      <c r="AB540" s="37">
        <v>0.55983580434450864</v>
      </c>
    </row>
    <row r="541" spans="21:28" x14ac:dyDescent="0.25">
      <c r="U541" s="37">
        <v>0.61392732614582268</v>
      </c>
      <c r="V541" s="37">
        <v>0.4326202819434482</v>
      </c>
      <c r="W541" s="37">
        <v>0.53949809828570394</v>
      </c>
      <c r="X541" s="37">
        <v>0.36091527612192853</v>
      </c>
      <c r="Y541" s="37">
        <v>0.71069887985402325</v>
      </c>
      <c r="Z541" s="37">
        <v>0.64184165887090594</v>
      </c>
      <c r="AA541" s="37">
        <v>0.4566250270193663</v>
      </c>
      <c r="AB541" s="37">
        <v>0.50834568807511005</v>
      </c>
    </row>
    <row r="542" spans="21:28" x14ac:dyDescent="0.25">
      <c r="U542" s="37">
        <v>0.71673375437866582</v>
      </c>
      <c r="V542" s="37">
        <v>0.55464866966978532</v>
      </c>
      <c r="W542" s="37">
        <v>0.6220434052864745</v>
      </c>
      <c r="X542" s="37">
        <v>0.73219603939017708</v>
      </c>
      <c r="Y542" s="37">
        <v>0.6211733097790928</v>
      </c>
      <c r="Z542" s="37">
        <v>0.68353013959599673</v>
      </c>
      <c r="AA542" s="37">
        <v>0.51677563861442277</v>
      </c>
      <c r="AB542" s="37">
        <v>0.54675526948117648</v>
      </c>
    </row>
    <row r="543" spans="21:28" x14ac:dyDescent="0.25">
      <c r="U543" s="37">
        <v>0.60827174230681491</v>
      </c>
      <c r="V543" s="37">
        <v>0.43961125132255896</v>
      </c>
      <c r="W543" s="37">
        <v>0.59808412464609162</v>
      </c>
      <c r="X543" s="37">
        <v>0.46392965439354589</v>
      </c>
      <c r="Y543" s="37">
        <v>0.78352895151917046</v>
      </c>
      <c r="Z543" s="37">
        <v>0.64875417249020995</v>
      </c>
      <c r="AA543" s="37">
        <v>0.51688395348515148</v>
      </c>
      <c r="AB543" s="37">
        <v>0.51917456163699061</v>
      </c>
    </row>
    <row r="544" spans="21:28" x14ac:dyDescent="0.25">
      <c r="U544" s="37">
        <v>0.69033650581336681</v>
      </c>
      <c r="V544" s="37">
        <v>0.51902735754073603</v>
      </c>
      <c r="W544" s="37">
        <v>0.64787531383380403</v>
      </c>
      <c r="X544" s="37">
        <v>0.47865384263055272</v>
      </c>
      <c r="Y544" s="37">
        <v>0.71126921663297327</v>
      </c>
      <c r="Z544" s="37">
        <v>0.75669561153533538</v>
      </c>
      <c r="AA544" s="37">
        <v>0.49748818531574024</v>
      </c>
      <c r="AB544" s="37">
        <v>0.54380570851105892</v>
      </c>
    </row>
    <row r="545" spans="21:28" x14ac:dyDescent="0.25">
      <c r="U545" s="37">
        <v>0.68597459172201281</v>
      </c>
      <c r="V545" s="37">
        <v>0.51255881692297989</v>
      </c>
      <c r="W545" s="37">
        <v>0.58008024795652291</v>
      </c>
      <c r="X545" s="37">
        <v>0.37301118670670841</v>
      </c>
      <c r="Y545" s="37">
        <v>0.70005585346925858</v>
      </c>
      <c r="Z545" s="37">
        <v>0.74345238555016535</v>
      </c>
      <c r="AA545" s="37">
        <v>0.48751416724677454</v>
      </c>
      <c r="AB545" s="37">
        <v>0.53867651142637551</v>
      </c>
    </row>
    <row r="546" spans="21:28" x14ac:dyDescent="0.25">
      <c r="U546" s="37">
        <v>0.77521487915543119</v>
      </c>
      <c r="V546" s="37">
        <v>0.64233335133526015</v>
      </c>
      <c r="W546" s="37">
        <v>0.91864403952445517</v>
      </c>
      <c r="X546" s="37">
        <v>0.4739230029921358</v>
      </c>
      <c r="Y546" s="37">
        <v>0.66771457103051501</v>
      </c>
      <c r="Z546" s="37">
        <v>0.75907477954739144</v>
      </c>
      <c r="AA546" s="37">
        <v>0.54086345711221984</v>
      </c>
      <c r="AB546" s="37">
        <v>0.51048726774885023</v>
      </c>
    </row>
    <row r="547" spans="21:28" x14ac:dyDescent="0.25">
      <c r="U547" s="37">
        <v>0.69561607157032068</v>
      </c>
      <c r="V547" s="37">
        <v>0.52952086129033449</v>
      </c>
      <c r="W547" s="37">
        <v>0.7184532149401307</v>
      </c>
      <c r="X547" s="37">
        <v>0.60763368049660538</v>
      </c>
      <c r="Y547" s="37">
        <v>0.66562893694439695</v>
      </c>
      <c r="Z547" s="37">
        <v>0.69849651102317967</v>
      </c>
      <c r="AA547" s="37">
        <v>0.50402664580310186</v>
      </c>
      <c r="AB547" s="37">
        <v>0.53268014312771439</v>
      </c>
    </row>
    <row r="548" spans="21:28" x14ac:dyDescent="0.25">
      <c r="U548" s="37">
        <v>0.59309029349938236</v>
      </c>
      <c r="V548" s="37">
        <v>0.39126180941685318</v>
      </c>
      <c r="W548" s="37">
        <v>0.43675760469784497</v>
      </c>
      <c r="X548" s="37">
        <v>0.42920134544003208</v>
      </c>
      <c r="Y548" s="37">
        <v>0.70628117711052152</v>
      </c>
      <c r="Z548" s="37">
        <v>0.67368782234145452</v>
      </c>
      <c r="AA548" s="37">
        <v>0.42173492260701706</v>
      </c>
      <c r="AB548" s="37">
        <v>0.54829869158222166</v>
      </c>
    </row>
    <row r="549" spans="21:28" x14ac:dyDescent="0.25">
      <c r="U549" s="37">
        <v>0.6763830311554484</v>
      </c>
      <c r="V549" s="37">
        <v>0.50519864579877904</v>
      </c>
      <c r="W549" s="37">
        <v>0.60512380581620584</v>
      </c>
      <c r="X549" s="37">
        <v>0.56256097422566298</v>
      </c>
      <c r="Y549" s="37">
        <v>0.75127781485561307</v>
      </c>
      <c r="Z549" s="37">
        <v>0.76424055970658022</v>
      </c>
      <c r="AA549" s="37">
        <v>0.43383939595676685</v>
      </c>
      <c r="AB549" s="37">
        <v>0.46586530292837536</v>
      </c>
    </row>
    <row r="550" spans="21:28" x14ac:dyDescent="0.25">
      <c r="U550" s="37">
        <v>0.67754182109781858</v>
      </c>
      <c r="V550" s="37">
        <v>0.51132796105416756</v>
      </c>
      <c r="W550" s="37">
        <v>0.85093092946396198</v>
      </c>
      <c r="X550" s="37">
        <v>0.60728188275730943</v>
      </c>
      <c r="Y550" s="37">
        <v>0.6829011401929701</v>
      </c>
      <c r="Z550" s="37">
        <v>0.6769371250543863</v>
      </c>
      <c r="AA550" s="37">
        <v>0.51318389878590431</v>
      </c>
      <c r="AB550" s="37">
        <v>0.53055206981999747</v>
      </c>
    </row>
    <row r="551" spans="21:28" x14ac:dyDescent="0.25">
      <c r="U551" s="37">
        <v>0.73338214528380286</v>
      </c>
      <c r="V551" s="37">
        <v>0.58721984628858381</v>
      </c>
      <c r="W551" s="37">
        <v>0.77571659677247362</v>
      </c>
      <c r="X551" s="37">
        <v>0.46323221090994782</v>
      </c>
      <c r="Y551" s="37">
        <v>0.68964630140226002</v>
      </c>
      <c r="Z551" s="37">
        <v>0.7270582446247873</v>
      </c>
      <c r="AA551" s="37">
        <v>0.55705349008227101</v>
      </c>
      <c r="AB551" s="37">
        <v>0.53333858600350792</v>
      </c>
    </row>
    <row r="552" spans="21:28" x14ac:dyDescent="0.25">
      <c r="U552" s="37">
        <v>0.61912608826671478</v>
      </c>
      <c r="V552" s="37">
        <v>0.43501885403307072</v>
      </c>
      <c r="W552" s="37">
        <v>0.47509795135165261</v>
      </c>
      <c r="X552" s="37">
        <v>0.50334280852298063</v>
      </c>
      <c r="Y552" s="37">
        <v>0.7707011885520465</v>
      </c>
      <c r="Z552" s="37">
        <v>0.71642760682812845</v>
      </c>
      <c r="AA552" s="37">
        <v>0.50133161760235856</v>
      </c>
      <c r="AB552" s="37">
        <v>0.57130409575828411</v>
      </c>
    </row>
    <row r="553" spans="21:28" x14ac:dyDescent="0.25">
      <c r="U553" s="37">
        <v>0.74519361675112761</v>
      </c>
      <c r="V553" s="37">
        <v>0.61246524023777871</v>
      </c>
      <c r="W553" s="37">
        <v>0.81609370208612531</v>
      </c>
      <c r="X553" s="37">
        <v>0.53702119541828552</v>
      </c>
      <c r="Y553" s="37">
        <v>0.78346875917354952</v>
      </c>
      <c r="Z553" s="37">
        <v>0.78482317503001298</v>
      </c>
      <c r="AA553" s="37">
        <v>0.58274100679922736</v>
      </c>
      <c r="AB553" s="37">
        <v>0.50828618717391683</v>
      </c>
    </row>
    <row r="554" spans="21:28" x14ac:dyDescent="0.25">
      <c r="U554" s="37">
        <v>0.72593450057999664</v>
      </c>
      <c r="V554" s="37">
        <v>0.5633111326367205</v>
      </c>
      <c r="W554" s="37">
        <v>1.0205991450465073</v>
      </c>
      <c r="X554" s="37">
        <v>0.35076630159183891</v>
      </c>
      <c r="Y554" s="37">
        <v>0.64862923430970831</v>
      </c>
      <c r="Z554" s="37">
        <v>0.74015343365519315</v>
      </c>
      <c r="AA554" s="37">
        <v>0.49988944754747427</v>
      </c>
      <c r="AB554" s="37">
        <v>0.54002630210154101</v>
      </c>
    </row>
    <row r="555" spans="21:28" x14ac:dyDescent="0.25">
      <c r="U555" s="37">
        <v>0.68169815485428231</v>
      </c>
      <c r="V555" s="37">
        <v>0.49419843633658173</v>
      </c>
      <c r="W555" s="37">
        <v>0.662974902327371</v>
      </c>
      <c r="X555" s="37">
        <v>0.58121690021660977</v>
      </c>
      <c r="Y555" s="37">
        <v>0.66918794085591893</v>
      </c>
      <c r="Z555" s="37">
        <v>0.75806461732575536</v>
      </c>
      <c r="AA555" s="37">
        <v>0.43320181900471555</v>
      </c>
      <c r="AB555" s="37">
        <v>0.52955498833074344</v>
      </c>
    </row>
    <row r="556" spans="21:28" x14ac:dyDescent="0.25">
      <c r="U556" s="37">
        <v>0.68181250142770677</v>
      </c>
      <c r="V556" s="37">
        <v>0.5266935320416154</v>
      </c>
      <c r="W556" s="37">
        <v>0.84511206503791292</v>
      </c>
      <c r="X556" s="37">
        <v>0.50729771070777563</v>
      </c>
      <c r="Y556" s="37">
        <v>0.70833973540846928</v>
      </c>
      <c r="Z556" s="37">
        <v>0.66407947796138544</v>
      </c>
      <c r="AA556" s="37">
        <v>0.55811836384435076</v>
      </c>
      <c r="AB556" s="37">
        <v>0.52979861706834752</v>
      </c>
    </row>
    <row r="557" spans="21:28" x14ac:dyDescent="0.25">
      <c r="U557" s="37">
        <v>0.65054343075404364</v>
      </c>
      <c r="V557" s="37">
        <v>0.47179646769588179</v>
      </c>
      <c r="W557" s="37">
        <v>0.66865745622151873</v>
      </c>
      <c r="X557" s="37">
        <v>0.50389080315120705</v>
      </c>
      <c r="Y557" s="37">
        <v>0.74613128301138587</v>
      </c>
      <c r="Z557" s="37">
        <v>0.73393461018166239</v>
      </c>
      <c r="AA557" s="37">
        <v>0.46176795262990206</v>
      </c>
      <c r="AB557" s="37">
        <v>0.51342293096313107</v>
      </c>
    </row>
    <row r="558" spans="21:28" x14ac:dyDescent="0.25">
      <c r="U558" s="37">
        <v>0.82434199327241131</v>
      </c>
      <c r="V558" s="37">
        <v>0.7136728603523258</v>
      </c>
      <c r="W558" s="37">
        <v>0.77478594081799157</v>
      </c>
      <c r="X558" s="37">
        <v>1.2615030857779899</v>
      </c>
      <c r="Y558" s="37">
        <v>0.66990739555459122</v>
      </c>
      <c r="Z558" s="37">
        <v>0.81165222897442857</v>
      </c>
      <c r="AA558" s="37">
        <v>0.55561674272091066</v>
      </c>
      <c r="AB558" s="37">
        <v>0.50303174641337112</v>
      </c>
    </row>
    <row r="559" spans="21:28" x14ac:dyDescent="0.25">
      <c r="U559" s="37">
        <v>0.66139752511979089</v>
      </c>
      <c r="V559" s="37">
        <v>0.48254267546402213</v>
      </c>
      <c r="W559" s="37">
        <v>0.6370577704341992</v>
      </c>
      <c r="X559" s="37">
        <v>0.35151152037595379</v>
      </c>
      <c r="Y559" s="37">
        <v>0.76756377018758315</v>
      </c>
      <c r="Z559" s="37">
        <v>0.77968955487656122</v>
      </c>
      <c r="AA559" s="37">
        <v>0.4021780218564191</v>
      </c>
      <c r="AB559" s="37">
        <v>0.45149598555224951</v>
      </c>
    </row>
    <row r="560" spans="21:28" x14ac:dyDescent="0.25">
      <c r="U560" s="37">
        <v>0.66546883943772983</v>
      </c>
      <c r="V560" s="37">
        <v>0.49347645415695818</v>
      </c>
      <c r="W560" s="37">
        <v>0.84047860323465939</v>
      </c>
      <c r="X560" s="37">
        <v>0.45408617765209563</v>
      </c>
      <c r="Y560" s="37">
        <v>0.64266451509018729</v>
      </c>
      <c r="Z560" s="37">
        <v>0.63540937699593625</v>
      </c>
      <c r="AA560" s="37">
        <v>0.49675682265055665</v>
      </c>
      <c r="AB560" s="37">
        <v>0.53077534627768441</v>
      </c>
    </row>
    <row r="561" spans="21:28" x14ac:dyDescent="0.25">
      <c r="U561" s="37">
        <v>0.71211060433706685</v>
      </c>
      <c r="V561" s="37">
        <v>0.5491141068665939</v>
      </c>
      <c r="W561" s="37">
        <v>1.0329554451151564</v>
      </c>
      <c r="X561" s="37">
        <v>0.44417209216114761</v>
      </c>
      <c r="Y561" s="37">
        <v>0.70803985405889236</v>
      </c>
      <c r="Z561" s="37">
        <v>0.77091583153735765</v>
      </c>
      <c r="AA561" s="37">
        <v>0.50324212225873632</v>
      </c>
      <c r="AB561" s="37">
        <v>0.53214217853560164</v>
      </c>
    </row>
    <row r="562" spans="21:28" x14ac:dyDescent="0.25">
      <c r="U562" s="37">
        <v>0.69383019314990968</v>
      </c>
      <c r="V562" s="37">
        <v>0.52193574404364451</v>
      </c>
      <c r="W562" s="37">
        <v>0.70002496506877354</v>
      </c>
      <c r="X562" s="37">
        <v>0.45358631625272194</v>
      </c>
      <c r="Y562" s="37">
        <v>0.62336432371045114</v>
      </c>
      <c r="Z562" s="37">
        <v>0.67303568539746761</v>
      </c>
      <c r="AA562" s="37">
        <v>0.48485566025328397</v>
      </c>
      <c r="AB562" s="37">
        <v>0.53487908604302381</v>
      </c>
    </row>
    <row r="563" spans="21:28" x14ac:dyDescent="0.25">
      <c r="U563" s="37">
        <v>0.69550281789936619</v>
      </c>
      <c r="V563" s="37">
        <v>0.54243758911226447</v>
      </c>
      <c r="W563" s="37">
        <v>0.61255103716923198</v>
      </c>
      <c r="X563" s="37">
        <v>0.60327557509940555</v>
      </c>
      <c r="Y563" s="37">
        <v>0.75294847956797384</v>
      </c>
      <c r="Z563" s="37">
        <v>0.72787228651519964</v>
      </c>
      <c r="AA563" s="37">
        <v>0.53145980602978149</v>
      </c>
      <c r="AB563" s="37">
        <v>0.50509679123259332</v>
      </c>
    </row>
    <row r="564" spans="21:28" x14ac:dyDescent="0.25">
      <c r="U564" s="37">
        <v>0.61744940149244154</v>
      </c>
      <c r="V564" s="37">
        <v>0.41595227154288478</v>
      </c>
      <c r="W564" s="37">
        <v>0.5606480501311043</v>
      </c>
      <c r="X564" s="37">
        <v>0.40602465557620199</v>
      </c>
      <c r="Y564" s="37">
        <v>0.70021470639283823</v>
      </c>
      <c r="Z564" s="37">
        <v>0.70926391194075178</v>
      </c>
      <c r="AA564" s="37">
        <v>0.43811184191902885</v>
      </c>
      <c r="AB564" s="37">
        <v>0.5689605639333023</v>
      </c>
    </row>
    <row r="565" spans="21:28" x14ac:dyDescent="0.25">
      <c r="U565" s="37">
        <v>0.74944265484231787</v>
      </c>
      <c r="V565" s="37">
        <v>0.6219550964781424</v>
      </c>
      <c r="W565" s="37">
        <v>0.59910722282310003</v>
      </c>
      <c r="X565" s="37">
        <v>0.66777880551633428</v>
      </c>
      <c r="Y565" s="37">
        <v>0.76008898491149601</v>
      </c>
      <c r="Z565" s="37">
        <v>0.74374106289450048</v>
      </c>
      <c r="AA565" s="37">
        <v>0.56689514393417251</v>
      </c>
      <c r="AB565" s="37">
        <v>0.47562542879581765</v>
      </c>
    </row>
    <row r="566" spans="21:28" x14ac:dyDescent="0.25">
      <c r="U566" s="37">
        <v>0.68901998887324367</v>
      </c>
      <c r="V566" s="37">
        <v>0.52267204548323376</v>
      </c>
      <c r="W566" s="37">
        <v>0.69727119259817183</v>
      </c>
      <c r="X566" s="37">
        <v>0.55166053594637077</v>
      </c>
      <c r="Y566" s="37">
        <v>0.73431108084067409</v>
      </c>
      <c r="Z566" s="37">
        <v>0.75537342084710013</v>
      </c>
      <c r="AA566" s="37">
        <v>0.49576430770487323</v>
      </c>
      <c r="AB566" s="37">
        <v>0.52034530434838533</v>
      </c>
    </row>
    <row r="567" spans="21:28" x14ac:dyDescent="0.25">
      <c r="U567" s="37">
        <v>0.74538769842301034</v>
      </c>
      <c r="V567" s="37">
        <v>0.58904444936757339</v>
      </c>
      <c r="W567" s="37">
        <v>0.67306912913409456</v>
      </c>
      <c r="X567" s="37">
        <v>0.60721072431592216</v>
      </c>
      <c r="Y567" s="37">
        <v>0.62159952388895534</v>
      </c>
      <c r="Z567" s="37">
        <v>0.73401862492496672</v>
      </c>
      <c r="AA567" s="37">
        <v>0.50284450091277311</v>
      </c>
      <c r="AB567" s="37">
        <v>0.53758368788533151</v>
      </c>
    </row>
    <row r="568" spans="21:28" x14ac:dyDescent="0.25">
      <c r="U568" s="37">
        <v>0.70419709549110998</v>
      </c>
      <c r="V568" s="37">
        <v>0.53969693779088102</v>
      </c>
      <c r="W568" s="37">
        <v>0.52187609291513459</v>
      </c>
      <c r="X568" s="37">
        <v>0.65775607798698033</v>
      </c>
      <c r="Y568" s="37">
        <v>0.61774552690324713</v>
      </c>
      <c r="Z568" s="37">
        <v>0.66064803913755177</v>
      </c>
      <c r="AA568" s="37">
        <v>0.51692621992163934</v>
      </c>
      <c r="AB568" s="37">
        <v>0.54626476270520463</v>
      </c>
    </row>
    <row r="569" spans="21:28" x14ac:dyDescent="0.25">
      <c r="U569" s="37">
        <v>0.66059655996809719</v>
      </c>
      <c r="V569" s="37">
        <v>0.47403288205588129</v>
      </c>
      <c r="W569" s="37">
        <v>0.70094366647674744</v>
      </c>
      <c r="X569" s="37">
        <v>0.42282164152242652</v>
      </c>
      <c r="Y569" s="37">
        <v>0.70346063593843355</v>
      </c>
      <c r="Z569" s="37">
        <v>0.74361357893360669</v>
      </c>
      <c r="AA569" s="37">
        <v>0.47061561314249972</v>
      </c>
      <c r="AB569" s="37">
        <v>0.55966662986703186</v>
      </c>
    </row>
    <row r="570" spans="21:28" x14ac:dyDescent="0.25">
      <c r="U570" s="37">
        <v>0.62509665176888851</v>
      </c>
      <c r="V570" s="37">
        <v>0.43353774724709343</v>
      </c>
      <c r="W570" s="37">
        <v>0.62779773449698162</v>
      </c>
      <c r="X570" s="37">
        <v>0.43241953557517726</v>
      </c>
      <c r="Y570" s="37">
        <v>0.71448567003417562</v>
      </c>
      <c r="Z570" s="37">
        <v>0.70205834329360817</v>
      </c>
      <c r="AA570" s="37">
        <v>0.47449024461273143</v>
      </c>
      <c r="AB570" s="37">
        <v>0.57351408969663908</v>
      </c>
    </row>
    <row r="571" spans="21:28" x14ac:dyDescent="0.25">
      <c r="U571" s="37">
        <v>0.60662090333995555</v>
      </c>
      <c r="V571" s="37">
        <v>0.42621861035790259</v>
      </c>
      <c r="W571" s="37">
        <v>0.63834367791750335</v>
      </c>
      <c r="X571" s="37">
        <v>0.42825615096993497</v>
      </c>
      <c r="Y571" s="37">
        <v>0.75429707541482927</v>
      </c>
      <c r="Z571" s="37">
        <v>0.66522697996099556</v>
      </c>
      <c r="AA571" s="37">
        <v>0.51825025400375258</v>
      </c>
      <c r="AB571" s="37">
        <v>0.57187167232962766</v>
      </c>
    </row>
    <row r="572" spans="21:28" x14ac:dyDescent="0.25">
      <c r="U572" s="37">
        <v>0.65329287195362018</v>
      </c>
      <c r="V572" s="37">
        <v>0.4673667247478191</v>
      </c>
      <c r="W572" s="37">
        <v>0.58340436197723833</v>
      </c>
      <c r="X572" s="37">
        <v>0.51242797724453359</v>
      </c>
      <c r="Y572" s="37">
        <v>0.71508375664906609</v>
      </c>
      <c r="Z572" s="37">
        <v>0.7374477734630196</v>
      </c>
      <c r="AA572" s="37">
        <v>0.45783233175114885</v>
      </c>
      <c r="AB572" s="37">
        <v>0.5387497288398756</v>
      </c>
    </row>
    <row r="573" spans="21:28" x14ac:dyDescent="0.25">
      <c r="U573" s="37">
        <v>0.70733592679901625</v>
      </c>
      <c r="V573" s="37">
        <v>0.55208901857898485</v>
      </c>
      <c r="W573" s="37">
        <v>0.84382123205735093</v>
      </c>
      <c r="X573" s="37">
        <v>0.59484024502697785</v>
      </c>
      <c r="Y573" s="37">
        <v>0.72423520812584319</v>
      </c>
      <c r="Z573" s="37">
        <v>0.73880501953524003</v>
      </c>
      <c r="AA573" s="37">
        <v>0.48436941774190667</v>
      </c>
      <c r="AB573" s="37">
        <v>0.477289464417267</v>
      </c>
    </row>
    <row r="574" spans="21:28" x14ac:dyDescent="0.25">
      <c r="U574" s="37">
        <v>0.70902207741890555</v>
      </c>
      <c r="V574" s="37">
        <v>0.54686246489727408</v>
      </c>
      <c r="W574" s="37">
        <v>0.82965948870832673</v>
      </c>
      <c r="X574" s="37">
        <v>0.64418239116825782</v>
      </c>
      <c r="Y574" s="37">
        <v>0.68885970653400019</v>
      </c>
      <c r="Z574" s="37">
        <v>0.73826129079621461</v>
      </c>
      <c r="AA574" s="37">
        <v>0.49833561546951644</v>
      </c>
      <c r="AB574" s="37">
        <v>0.52081941455023084</v>
      </c>
    </row>
    <row r="575" spans="21:28" x14ac:dyDescent="0.25">
      <c r="U575" s="37">
        <v>0.69498589715214965</v>
      </c>
      <c r="V575" s="37">
        <v>0.52816782549789087</v>
      </c>
      <c r="W575" s="37">
        <v>0.57118658504063291</v>
      </c>
      <c r="X575" s="37">
        <v>0.63748257272881603</v>
      </c>
      <c r="Y575" s="37">
        <v>0.73751538568515362</v>
      </c>
      <c r="Z575" s="37">
        <v>0.77569486703572765</v>
      </c>
      <c r="AA575" s="37">
        <v>0.47588503021531586</v>
      </c>
      <c r="AB575" s="37">
        <v>0.50537525466186661</v>
      </c>
    </row>
    <row r="576" spans="21:28" x14ac:dyDescent="0.25">
      <c r="U576" s="37">
        <v>0.70659176702476789</v>
      </c>
      <c r="V576" s="37">
        <v>0.54571124920622183</v>
      </c>
      <c r="W576" s="37">
        <v>0.83514503876639135</v>
      </c>
      <c r="X576" s="37">
        <v>0.59268919666543474</v>
      </c>
      <c r="Y576" s="37">
        <v>0.72229922820207515</v>
      </c>
      <c r="Z576" s="37">
        <v>0.76163162128404149</v>
      </c>
      <c r="AA576" s="37">
        <v>0.52568816311049249</v>
      </c>
      <c r="AB576" s="37">
        <v>0.54169789280269209</v>
      </c>
    </row>
    <row r="577" spans="21:28" x14ac:dyDescent="0.25">
      <c r="U577" s="37">
        <v>0.6398915495276819</v>
      </c>
      <c r="V577" s="37">
        <v>0.46682092599399594</v>
      </c>
      <c r="W577" s="37">
        <v>0.65272433247264083</v>
      </c>
      <c r="X577" s="37">
        <v>0.35670702988494313</v>
      </c>
      <c r="Y577" s="37">
        <v>0.75182651211501783</v>
      </c>
      <c r="Z577" s="37">
        <v>0.69487124199475048</v>
      </c>
      <c r="AA577" s="37">
        <v>0.49561894873696799</v>
      </c>
      <c r="AB577" s="37">
        <v>0.52329709854703133</v>
      </c>
    </row>
    <row r="578" spans="21:28" x14ac:dyDescent="0.25">
      <c r="U578" s="37">
        <v>0.67466225088593479</v>
      </c>
      <c r="V578" s="37">
        <v>0.50057164982082525</v>
      </c>
      <c r="W578" s="37">
        <v>0.60055493555848016</v>
      </c>
      <c r="X578" s="37">
        <v>0.42769927259345525</v>
      </c>
      <c r="Y578" s="37">
        <v>0.70894199468852204</v>
      </c>
      <c r="Z578" s="37">
        <v>0.7295385175259036</v>
      </c>
      <c r="AA578" s="37">
        <v>0.49101386863737295</v>
      </c>
      <c r="AB578" s="37">
        <v>0.53830581519485765</v>
      </c>
    </row>
    <row r="579" spans="21:28" x14ac:dyDescent="0.25">
      <c r="U579" s="37">
        <v>0.80124811442450905</v>
      </c>
      <c r="V579" s="37">
        <v>0.67502097367066094</v>
      </c>
      <c r="W579" s="37">
        <v>0.74749186929166977</v>
      </c>
      <c r="X579" s="37">
        <v>0.27026365727319596</v>
      </c>
      <c r="Y579" s="37">
        <v>0.61087667293517711</v>
      </c>
      <c r="Z579" s="37">
        <v>0.74609080054529953</v>
      </c>
      <c r="AA579" s="37">
        <v>0.53721040610707338</v>
      </c>
      <c r="AB579" s="37">
        <v>0.51835743451138161</v>
      </c>
    </row>
    <row r="580" spans="21:28" x14ac:dyDescent="0.25">
      <c r="U580" s="37">
        <v>0.64095950248007882</v>
      </c>
      <c r="V580" s="37">
        <v>0.47083993571520433</v>
      </c>
      <c r="W580" s="37">
        <v>0.64466338029420234</v>
      </c>
      <c r="X580" s="37">
        <v>0.44990919726918771</v>
      </c>
      <c r="Y580" s="37">
        <v>0.73980201366234366</v>
      </c>
      <c r="Z580" s="37">
        <v>0.67409793455572165</v>
      </c>
      <c r="AA580" s="37">
        <v>0.54126542446907178</v>
      </c>
      <c r="AB580" s="37">
        <v>0.55860976048821287</v>
      </c>
    </row>
    <row r="581" spans="21:28" x14ac:dyDescent="0.25">
      <c r="U581" s="37">
        <v>0.73699716301260798</v>
      </c>
      <c r="V581" s="37">
        <v>0.58398315515448196</v>
      </c>
      <c r="W581" s="37">
        <v>0.59928346383717734</v>
      </c>
      <c r="X581" s="37">
        <v>0.73348764241859887</v>
      </c>
      <c r="Y581" s="37">
        <v>0.65917451318894749</v>
      </c>
      <c r="Z581" s="37">
        <v>0.73750984309581935</v>
      </c>
      <c r="AA581" s="37">
        <v>0.50212518910594828</v>
      </c>
      <c r="AB581" s="37">
        <v>0.51303044739153503</v>
      </c>
    </row>
    <row r="582" spans="21:28" x14ac:dyDescent="0.25">
      <c r="U582" s="37">
        <v>0.71569423665148557</v>
      </c>
      <c r="V582" s="37">
        <v>0.55981539480767106</v>
      </c>
      <c r="W582" s="37">
        <v>0.70426161710721169</v>
      </c>
      <c r="X582" s="37">
        <v>0.56639370677344403</v>
      </c>
      <c r="Y582" s="37">
        <v>0.67089527204634269</v>
      </c>
      <c r="Z582" s="37">
        <v>0.70738019175447431</v>
      </c>
      <c r="AA582" s="37">
        <v>0.48638423352223425</v>
      </c>
      <c r="AB582" s="37">
        <v>0.48853631568796929</v>
      </c>
    </row>
    <row r="583" spans="21:28" x14ac:dyDescent="0.25">
      <c r="U583" s="37">
        <v>0.74511576456140616</v>
      </c>
      <c r="V583" s="37">
        <v>0.60900540081263843</v>
      </c>
      <c r="W583" s="37">
        <v>0.59715289996178045</v>
      </c>
      <c r="X583" s="37">
        <v>0.63224345466008336</v>
      </c>
      <c r="Y583" s="37">
        <v>0.67993625796984303</v>
      </c>
      <c r="Z583" s="37">
        <v>0.69825342804835888</v>
      </c>
      <c r="AA583" s="37">
        <v>0.55776058704049591</v>
      </c>
      <c r="AB583" s="37">
        <v>0.50157466606593049</v>
      </c>
    </row>
    <row r="584" spans="21:28" x14ac:dyDescent="0.25">
      <c r="U584" s="37">
        <v>0.66384435149142762</v>
      </c>
      <c r="V584" s="37">
        <v>0.47432212234340104</v>
      </c>
      <c r="W584" s="37">
        <v>0.88011719406657518</v>
      </c>
      <c r="X584" s="37">
        <v>0.64249391885860274</v>
      </c>
      <c r="Y584" s="37">
        <v>0.74484571002600208</v>
      </c>
      <c r="Z584" s="37">
        <v>0.80757472801307861</v>
      </c>
      <c r="AA584" s="37">
        <v>0.46317235213770619</v>
      </c>
      <c r="AB584" s="37">
        <v>0.5646114541938736</v>
      </c>
    </row>
    <row r="585" spans="21:28" x14ac:dyDescent="0.25">
      <c r="U585" s="37">
        <v>0.71295784095388348</v>
      </c>
      <c r="V585" s="37">
        <v>0.56108080422001461</v>
      </c>
      <c r="W585" s="37">
        <v>0.48918756835989191</v>
      </c>
      <c r="X585" s="37">
        <v>0.71241681288874026</v>
      </c>
      <c r="Y585" s="37">
        <v>0.73945236783563817</v>
      </c>
      <c r="Z585" s="37">
        <v>0.75240779696672333</v>
      </c>
      <c r="AA585" s="37">
        <v>0.50980544282250806</v>
      </c>
      <c r="AB585" s="37">
        <v>0.49304456852646544</v>
      </c>
    </row>
    <row r="586" spans="21:28" x14ac:dyDescent="0.25">
      <c r="U586" s="37">
        <v>0.6649481704298531</v>
      </c>
      <c r="V586" s="37">
        <v>0.50455349872411603</v>
      </c>
      <c r="W586" s="37">
        <v>0.77635235049035345</v>
      </c>
      <c r="X586" s="37">
        <v>0.46756716386514108</v>
      </c>
      <c r="Y586" s="37">
        <v>0.70906621437296902</v>
      </c>
      <c r="Z586" s="37">
        <v>0.65277181155646202</v>
      </c>
      <c r="AA586" s="37">
        <v>0.5231133425920641</v>
      </c>
      <c r="AB586" s="37">
        <v>0.50901105341522324</v>
      </c>
    </row>
    <row r="587" spans="21:28" x14ac:dyDescent="0.25">
      <c r="U587" s="37">
        <v>0.70826192240082153</v>
      </c>
      <c r="V587" s="37">
        <v>0.55000197992719213</v>
      </c>
      <c r="W587" s="37">
        <v>0.83634975917820442</v>
      </c>
      <c r="X587" s="37">
        <v>0.84390347017865652</v>
      </c>
      <c r="Y587" s="37">
        <v>0.70866660255587599</v>
      </c>
      <c r="Z587" s="37">
        <v>0.73929285550895962</v>
      </c>
      <c r="AA587" s="37">
        <v>0.5787853558692303</v>
      </c>
      <c r="AB587" s="37">
        <v>0.58545276699694215</v>
      </c>
    </row>
    <row r="588" spans="21:28" x14ac:dyDescent="0.25">
      <c r="U588" s="37">
        <v>0.61962672147433928</v>
      </c>
      <c r="V588" s="37">
        <v>0.4368649205483191</v>
      </c>
      <c r="W588" s="37">
        <v>0.81224210221053328</v>
      </c>
      <c r="X588" s="37">
        <v>0.3458356174334396</v>
      </c>
      <c r="Y588" s="37">
        <v>0.70978935353996953</v>
      </c>
      <c r="Z588" s="37">
        <v>0.65584553513554589</v>
      </c>
      <c r="AA588" s="37">
        <v>0.51140057095710478</v>
      </c>
      <c r="AB588" s="37">
        <v>0.57683308165102087</v>
      </c>
    </row>
    <row r="589" spans="21:28" x14ac:dyDescent="0.25">
      <c r="U589" s="37">
        <v>0.70952838417729114</v>
      </c>
      <c r="V589" s="37">
        <v>0.55231891803608235</v>
      </c>
      <c r="W589" s="37">
        <v>0.67414513587267744</v>
      </c>
      <c r="X589" s="37">
        <v>0.60637734556874423</v>
      </c>
      <c r="Y589" s="37">
        <v>0.70264457534919567</v>
      </c>
      <c r="Z589" s="37">
        <v>0.73131982451788946</v>
      </c>
      <c r="AA589" s="37">
        <v>0.5647147092015985</v>
      </c>
      <c r="AB589" s="37">
        <v>0.56751176367118272</v>
      </c>
    </row>
    <row r="590" spans="21:28" x14ac:dyDescent="0.25">
      <c r="U590" s="37">
        <v>0.7297171323676247</v>
      </c>
      <c r="V590" s="37">
        <v>0.58761832457731789</v>
      </c>
      <c r="W590" s="37">
        <v>0.52583795307684278</v>
      </c>
      <c r="X590" s="37">
        <v>0.48587625321437505</v>
      </c>
      <c r="Y590" s="37">
        <v>0.65603509143595684</v>
      </c>
      <c r="Z590" s="37">
        <v>0.66327807702309349</v>
      </c>
      <c r="AA590" s="37">
        <v>0.51091523694406837</v>
      </c>
      <c r="AB590" s="37">
        <v>0.46879841560150265</v>
      </c>
    </row>
    <row r="591" spans="21:28" x14ac:dyDescent="0.25">
      <c r="U591" s="37">
        <v>0.59458653512117854</v>
      </c>
      <c r="V591" s="37">
        <v>0.41165136262843954</v>
      </c>
      <c r="W591" s="37">
        <v>0.60550240600376359</v>
      </c>
      <c r="X591" s="37">
        <v>0.38082013579543889</v>
      </c>
      <c r="Y591" s="37">
        <v>0.76484439719550856</v>
      </c>
      <c r="Z591" s="37">
        <v>0.66369537546301227</v>
      </c>
      <c r="AA591" s="37">
        <v>0.48009217098608797</v>
      </c>
      <c r="AB591" s="37">
        <v>0.53970296864499034</v>
      </c>
    </row>
    <row r="592" spans="21:28" x14ac:dyDescent="0.25">
      <c r="U592" s="37">
        <v>0.71710999530183606</v>
      </c>
      <c r="V592" s="37">
        <v>0.56027050516834465</v>
      </c>
      <c r="W592" s="37">
        <v>0.89564888933595488</v>
      </c>
      <c r="X592" s="37">
        <v>0.54624158885647134</v>
      </c>
      <c r="Y592" s="37">
        <v>0.64777766035819506</v>
      </c>
      <c r="Z592" s="37">
        <v>0.69065385759582121</v>
      </c>
      <c r="AA592" s="37">
        <v>0.53699443688920345</v>
      </c>
      <c r="AB592" s="37">
        <v>0.54496742095394657</v>
      </c>
    </row>
    <row r="593" spans="21:28" x14ac:dyDescent="0.25">
      <c r="U593" s="37">
        <v>0.59919907843453324</v>
      </c>
      <c r="V593" s="37">
        <v>0.42072292856789772</v>
      </c>
      <c r="W593" s="37">
        <v>0.65998846687111445</v>
      </c>
      <c r="X593" s="37">
        <v>0.38822033674953993</v>
      </c>
      <c r="Y593" s="37">
        <v>0.75563377439194312</v>
      </c>
      <c r="Z593" s="37">
        <v>0.64708226178297801</v>
      </c>
      <c r="AA593" s="37">
        <v>0.41321056999646089</v>
      </c>
      <c r="AB593" s="37">
        <v>0.44852578353846129</v>
      </c>
    </row>
    <row r="594" spans="21:28" x14ac:dyDescent="0.25">
      <c r="U594" s="37">
        <v>0.70526509614763366</v>
      </c>
      <c r="V594" s="37">
        <v>0.55372565990681522</v>
      </c>
      <c r="W594" s="37">
        <v>0.60013996039512174</v>
      </c>
      <c r="X594" s="37">
        <v>0.58616477224066421</v>
      </c>
      <c r="Y594" s="37">
        <v>0.75075441183967173</v>
      </c>
      <c r="Z594" s="37">
        <v>0.74231570105921718</v>
      </c>
      <c r="AA594" s="37">
        <v>0.50866323608145803</v>
      </c>
      <c r="AB594" s="37">
        <v>0.48438478445070987</v>
      </c>
    </row>
    <row r="595" spans="21:28" x14ac:dyDescent="0.25">
      <c r="U595" s="37">
        <v>0.6026675221818546</v>
      </c>
      <c r="V595" s="37">
        <v>0.42879958051445138</v>
      </c>
      <c r="W595" s="37">
        <v>0.76275517360029421</v>
      </c>
      <c r="X595" s="37">
        <v>0.59952327489612389</v>
      </c>
      <c r="Y595" s="37">
        <v>0.76547342694267351</v>
      </c>
      <c r="Z595" s="37">
        <v>0.64415772961753537</v>
      </c>
      <c r="AA595" s="37">
        <v>0.47088726607415643</v>
      </c>
      <c r="AB595" s="37">
        <v>0.49282046758958231</v>
      </c>
    </row>
    <row r="596" spans="21:28" x14ac:dyDescent="0.25">
      <c r="U596" s="37">
        <v>0.66902464485818303</v>
      </c>
      <c r="V596" s="37">
        <v>0.50139191420846718</v>
      </c>
      <c r="W596" s="37">
        <v>0.58333682568119205</v>
      </c>
      <c r="X596" s="37">
        <v>0.56042923933727096</v>
      </c>
      <c r="Y596" s="37">
        <v>0.67916969631127289</v>
      </c>
      <c r="Z596" s="37">
        <v>0.66151259741433088</v>
      </c>
      <c r="AA596" s="37">
        <v>0.49530783024848923</v>
      </c>
      <c r="AB596" s="37">
        <v>0.51312328780011018</v>
      </c>
    </row>
    <row r="597" spans="21:28" x14ac:dyDescent="0.25">
      <c r="U597" s="37">
        <v>0.64299529217935336</v>
      </c>
      <c r="V597" s="37">
        <v>0.44645417657358988</v>
      </c>
      <c r="W597" s="37">
        <v>0.72293788545028015</v>
      </c>
      <c r="X597" s="37">
        <v>0.54688294362167589</v>
      </c>
      <c r="Y597" s="37">
        <v>0.72859945237878965</v>
      </c>
      <c r="Z597" s="37">
        <v>0.77137395402584386</v>
      </c>
      <c r="AA597" s="37">
        <v>0.44659488951651377</v>
      </c>
      <c r="AB597" s="37">
        <v>0.56477703283532432</v>
      </c>
    </row>
    <row r="598" spans="21:28" x14ac:dyDescent="0.25">
      <c r="U598" s="37">
        <v>0.71455565966281942</v>
      </c>
      <c r="V598" s="37">
        <v>0.54989627576108036</v>
      </c>
      <c r="W598" s="37">
        <v>0.76136227133159873</v>
      </c>
      <c r="X598" s="37">
        <v>0.61508032641066068</v>
      </c>
      <c r="Y598" s="37">
        <v>0.61192809449581653</v>
      </c>
      <c r="Z598" s="37">
        <v>0.67883167502196318</v>
      </c>
      <c r="AA598" s="37">
        <v>0.50245139211221468</v>
      </c>
      <c r="AB598" s="37">
        <v>0.54055391858402047</v>
      </c>
    </row>
    <row r="599" spans="21:28" x14ac:dyDescent="0.25">
      <c r="U599" s="37">
        <v>0.72528945340392303</v>
      </c>
      <c r="V599" s="37">
        <v>0.58301928398671388</v>
      </c>
      <c r="W599" s="37">
        <v>0.67032940075766123</v>
      </c>
      <c r="X599" s="37">
        <v>0.62924318483775832</v>
      </c>
      <c r="Y599" s="37">
        <v>0.72151584432344018</v>
      </c>
      <c r="Z599" s="37">
        <v>0.7185897937429695</v>
      </c>
      <c r="AA599" s="37">
        <v>0.54049255465571722</v>
      </c>
      <c r="AB599" s="37">
        <v>0.4923863520081313</v>
      </c>
    </row>
    <row r="600" spans="21:28" x14ac:dyDescent="0.25">
      <c r="U600" s="37">
        <v>0.70789481105454233</v>
      </c>
      <c r="V600" s="37">
        <v>0.5455279635890451</v>
      </c>
      <c r="W600" s="37">
        <v>0.68422448341443898</v>
      </c>
      <c r="X600" s="37">
        <v>0.48392445622887398</v>
      </c>
      <c r="Y600" s="37">
        <v>0.66509480276368826</v>
      </c>
      <c r="Z600" s="37">
        <v>0.71094875353401155</v>
      </c>
      <c r="AA600" s="37">
        <v>0.46433232259882828</v>
      </c>
      <c r="AB600" s="37">
        <v>0.48521104752469951</v>
      </c>
    </row>
    <row r="601" spans="21:28" x14ac:dyDescent="0.25">
      <c r="U601" s="37">
        <v>0.74890598268948494</v>
      </c>
      <c r="V601" s="37">
        <v>0.59645260007401879</v>
      </c>
      <c r="W601" s="37">
        <v>0.61330710368191055</v>
      </c>
      <c r="X601" s="37">
        <v>0.65783964203562484</v>
      </c>
      <c r="Y601" s="37">
        <v>0.61473499971954382</v>
      </c>
      <c r="Z601" s="37">
        <v>0.71776998974318207</v>
      </c>
      <c r="AA601" s="37">
        <v>0.50615246592721275</v>
      </c>
      <c r="AB601" s="37">
        <v>0.52840487478261444</v>
      </c>
    </row>
    <row r="602" spans="21:28" x14ac:dyDescent="0.25">
      <c r="U602" s="37">
        <v>0.66547475855188654</v>
      </c>
      <c r="V602" s="37">
        <v>0.47788939630979543</v>
      </c>
      <c r="W602" s="37">
        <v>0.76774714580629266</v>
      </c>
      <c r="X602" s="37">
        <v>0.70737250868854151</v>
      </c>
      <c r="Y602" s="37">
        <v>0.73945707408877026</v>
      </c>
      <c r="Z602" s="37">
        <v>0.79740632808084311</v>
      </c>
      <c r="AA602" s="37">
        <v>0.45938883403032893</v>
      </c>
      <c r="AB602" s="37">
        <v>0.552820053973892</v>
      </c>
    </row>
    <row r="603" spans="21:28" x14ac:dyDescent="0.25">
      <c r="U603" s="37">
        <v>0.67531053483421211</v>
      </c>
      <c r="V603" s="37">
        <v>0.51172243751616109</v>
      </c>
      <c r="W603" s="37">
        <v>0.69606053619538544</v>
      </c>
      <c r="X603" s="37">
        <v>0.56817905760404896</v>
      </c>
      <c r="Y603" s="37">
        <v>0.71703823355037311</v>
      </c>
      <c r="Z603" s="37">
        <v>0.69474027029125796</v>
      </c>
      <c r="AA603" s="37">
        <v>0.54814821836998984</v>
      </c>
      <c r="AB603" s="37">
        <v>0.55348740826494458</v>
      </c>
    </row>
    <row r="604" spans="21:28" x14ac:dyDescent="0.25">
      <c r="U604" s="37">
        <v>0.87165052017997224</v>
      </c>
      <c r="V604" s="37">
        <v>0.79517952979442708</v>
      </c>
      <c r="W604" s="37">
        <v>0.93052859339705607</v>
      </c>
      <c r="X604" s="37">
        <v>0.61411323827582665</v>
      </c>
      <c r="Y604" s="37">
        <v>0.62406740122309889</v>
      </c>
      <c r="Z604" s="37">
        <v>0.71504068881339045</v>
      </c>
      <c r="AA604" s="37">
        <v>0.55439248796969254</v>
      </c>
      <c r="AB604" s="37">
        <v>0.42600573154059607</v>
      </c>
    </row>
    <row r="605" spans="21:28" x14ac:dyDescent="0.25">
      <c r="U605" s="37">
        <v>0.69684150746674045</v>
      </c>
      <c r="V605" s="37">
        <v>0.53274265604556459</v>
      </c>
      <c r="W605" s="37">
        <v>0.82434348314019423</v>
      </c>
      <c r="X605" s="37">
        <v>0.59626243349828389</v>
      </c>
      <c r="Y605" s="37">
        <v>0.68856479549350602</v>
      </c>
      <c r="Z605" s="37">
        <v>0.71676579725514999</v>
      </c>
      <c r="AA605" s="37">
        <v>0.4698265276399724</v>
      </c>
      <c r="AB605" s="37">
        <v>0.48957198751411191</v>
      </c>
    </row>
    <row r="606" spans="21:28" x14ac:dyDescent="0.25">
      <c r="U606" s="37">
        <v>0.67328268732948449</v>
      </c>
      <c r="V606" s="37">
        <v>0.49640599838788219</v>
      </c>
      <c r="W606" s="37">
        <v>0.66085738266918281</v>
      </c>
      <c r="X606" s="37">
        <v>0.33186415639586936</v>
      </c>
      <c r="Y606" s="37">
        <v>0.75310653698274754</v>
      </c>
      <c r="Z606" s="37">
        <v>0.78406402060180824</v>
      </c>
      <c r="AA606" s="37">
        <v>0.45171497251446752</v>
      </c>
      <c r="AB606" s="37">
        <v>0.50522706963144937</v>
      </c>
    </row>
    <row r="607" spans="21:28" x14ac:dyDescent="0.25">
      <c r="U607" s="37">
        <v>0.75674556803460646</v>
      </c>
      <c r="V607" s="37">
        <v>0.61732173578300187</v>
      </c>
      <c r="W607" s="37">
        <v>0.85143756875368204</v>
      </c>
      <c r="X607" s="37">
        <v>0.63097938201877846</v>
      </c>
      <c r="Y607" s="37">
        <v>0.64893151729477716</v>
      </c>
      <c r="Z607" s="37">
        <v>0.71527291150600891</v>
      </c>
      <c r="AA607" s="37">
        <v>0.53823622349193334</v>
      </c>
      <c r="AB607" s="37">
        <v>0.512505231488251</v>
      </c>
    </row>
    <row r="608" spans="21:28" x14ac:dyDescent="0.25">
      <c r="U608" s="37">
        <v>0.66357295630597901</v>
      </c>
      <c r="V608" s="37">
        <v>0.47410040971974843</v>
      </c>
      <c r="W608" s="37">
        <v>0.64040424673557383</v>
      </c>
      <c r="X608" s="37">
        <v>0.35760679603107964</v>
      </c>
      <c r="Y608" s="37">
        <v>0.65172538986248707</v>
      </c>
      <c r="Z608" s="37">
        <v>0.70585694127295417</v>
      </c>
      <c r="AA608" s="37">
        <v>0.43395007798442831</v>
      </c>
      <c r="AB608" s="37">
        <v>0.52867104854607538</v>
      </c>
    </row>
    <row r="609" spans="21:28" x14ac:dyDescent="0.25">
      <c r="U609" s="37">
        <v>0.63675468609829444</v>
      </c>
      <c r="V609" s="37">
        <v>0.46135775409306662</v>
      </c>
      <c r="W609" s="37">
        <v>0.75643359393747089</v>
      </c>
      <c r="X609" s="37">
        <v>0.35586120188959802</v>
      </c>
      <c r="Y609" s="37">
        <v>0.72229656192889102</v>
      </c>
      <c r="Z609" s="37">
        <v>0.67070906519523021</v>
      </c>
      <c r="AA609" s="37">
        <v>0.4883337920036474</v>
      </c>
      <c r="AB609" s="37">
        <v>0.52415727834921655</v>
      </c>
    </row>
    <row r="610" spans="21:28" x14ac:dyDescent="0.25">
      <c r="U610" s="37">
        <v>0.69269207230293028</v>
      </c>
      <c r="V610" s="37">
        <v>0.5117205616201651</v>
      </c>
      <c r="W610" s="37">
        <v>0.62533361230946727</v>
      </c>
      <c r="X610" s="37">
        <v>0.60032441494401889</v>
      </c>
      <c r="Y610" s="37">
        <v>0.65295355142753198</v>
      </c>
      <c r="Z610" s="37">
        <v>0.7394612021003435</v>
      </c>
      <c r="AA610" s="37">
        <v>0.50853515346650058</v>
      </c>
      <c r="AB610" s="37">
        <v>0.60018516205055938</v>
      </c>
    </row>
    <row r="611" spans="21:28" x14ac:dyDescent="0.25">
      <c r="U611" s="37">
        <v>0.66683843841669077</v>
      </c>
      <c r="V611" s="37">
        <v>0.49887987478623136</v>
      </c>
      <c r="W611" s="37">
        <v>0.81525648174057264</v>
      </c>
      <c r="X611" s="37">
        <v>0.37675792836069322</v>
      </c>
      <c r="Y611" s="37">
        <v>0.71443399610870117</v>
      </c>
      <c r="Z611" s="37">
        <v>0.69263754858686788</v>
      </c>
      <c r="AA611" s="37">
        <v>0.44869526197376924</v>
      </c>
      <c r="AB611" s="37">
        <v>0.46501124674695266</v>
      </c>
    </row>
    <row r="612" spans="21:28" x14ac:dyDescent="0.25">
      <c r="U612" s="37">
        <v>0.74609742906117338</v>
      </c>
      <c r="V612" s="37">
        <v>0.61106608092452708</v>
      </c>
      <c r="W612" s="37">
        <v>0.67944260532886125</v>
      </c>
      <c r="X612" s="37">
        <v>0.5714374686275927</v>
      </c>
      <c r="Y612" s="37">
        <v>0.6861235612986023</v>
      </c>
      <c r="Z612" s="37">
        <v>0.70172426563746937</v>
      </c>
      <c r="AA612" s="37">
        <v>0.50508132659781468</v>
      </c>
      <c r="AB612" s="37">
        <v>0.45081809030143627</v>
      </c>
    </row>
    <row r="613" spans="21:28" x14ac:dyDescent="0.25">
      <c r="U613" s="37">
        <v>0.65854617426856488</v>
      </c>
      <c r="V613" s="37">
        <v>0.47431010726184797</v>
      </c>
      <c r="W613" s="37">
        <v>0.54489787005389201</v>
      </c>
      <c r="X613" s="37">
        <v>0.45319346770820379</v>
      </c>
      <c r="Y613" s="37">
        <v>0.65097941992244535</v>
      </c>
      <c r="Z613" s="37">
        <v>0.67547081034767253</v>
      </c>
      <c r="AA613" s="37">
        <v>0.45177896299258347</v>
      </c>
      <c r="AB613" s="37">
        <v>0.52706841392669179</v>
      </c>
    </row>
    <row r="614" spans="21:28" x14ac:dyDescent="0.25">
      <c r="U614" s="37">
        <v>0.65435043233326007</v>
      </c>
      <c r="V614" s="37">
        <v>0.47162169021721895</v>
      </c>
      <c r="W614" s="37">
        <v>0.72547158954712232</v>
      </c>
      <c r="X614" s="37">
        <v>0.54706190956380107</v>
      </c>
      <c r="Y614" s="37">
        <v>0.69999294404669765</v>
      </c>
      <c r="Z614" s="37">
        <v>0.71164133428763454</v>
      </c>
      <c r="AA614" s="37">
        <v>0.46658968556929242</v>
      </c>
      <c r="AB614" s="37">
        <v>0.53638040653041608</v>
      </c>
    </row>
    <row r="615" spans="21:28" x14ac:dyDescent="0.25">
      <c r="U615" s="37">
        <v>0.71225188196358324</v>
      </c>
      <c r="V615" s="37">
        <v>0.54878616745013442</v>
      </c>
      <c r="W615" s="37">
        <v>0.60220242792775436</v>
      </c>
      <c r="X615" s="37">
        <v>0.55052558545661567</v>
      </c>
      <c r="Y615" s="37">
        <v>0.66310223317857631</v>
      </c>
      <c r="Z615" s="37">
        <v>0.72442150154474128</v>
      </c>
      <c r="AA615" s="37">
        <v>0.53644522765846869</v>
      </c>
      <c r="AB615" s="37">
        <v>0.56950443439418852</v>
      </c>
    </row>
    <row r="616" spans="21:28" x14ac:dyDescent="0.25">
      <c r="U616" s="37">
        <v>0.68588054166275059</v>
      </c>
      <c r="V616" s="37">
        <v>0.51474431201285054</v>
      </c>
      <c r="W616" s="37">
        <v>0.6045709884797188</v>
      </c>
      <c r="X616" s="37">
        <v>0.32359722743646802</v>
      </c>
      <c r="Y616" s="37">
        <v>0.72881544935032572</v>
      </c>
      <c r="Z616" s="37">
        <v>0.76359195891121523</v>
      </c>
      <c r="AA616" s="37">
        <v>0.44975047670557111</v>
      </c>
      <c r="AB616" s="37">
        <v>0.48818888887010747</v>
      </c>
    </row>
    <row r="617" spans="21:28" x14ac:dyDescent="0.25">
      <c r="U617" s="37">
        <v>0.67236849509969421</v>
      </c>
      <c r="V617" s="37">
        <v>0.50482857444457252</v>
      </c>
      <c r="W617" s="37">
        <v>0.6274716688684473</v>
      </c>
      <c r="X617" s="37">
        <v>0.35568812139942158</v>
      </c>
      <c r="Y617" s="37">
        <v>0.73016015297594772</v>
      </c>
      <c r="Z617" s="37">
        <v>0.71803800837600729</v>
      </c>
      <c r="AA617" s="37">
        <v>0.5559576477844469</v>
      </c>
      <c r="AB617" s="37">
        <v>0.57755204165095375</v>
      </c>
    </row>
    <row r="618" spans="21:28" x14ac:dyDescent="0.25">
      <c r="U618" s="37">
        <v>0.78084600472718368</v>
      </c>
      <c r="V618" s="37">
        <v>0.65020060037412541</v>
      </c>
      <c r="W618" s="37">
        <v>0.78819724990663198</v>
      </c>
      <c r="X618" s="37">
        <v>1.0355429908747054</v>
      </c>
      <c r="Y618" s="37">
        <v>0.65530266073017929</v>
      </c>
      <c r="Z618" s="37">
        <v>0.75124800659492874</v>
      </c>
      <c r="AA618" s="37">
        <v>0.51218612321171686</v>
      </c>
      <c r="AB618" s="37">
        <v>0.48159933820796702</v>
      </c>
    </row>
    <row r="619" spans="21:28" x14ac:dyDescent="0.25">
      <c r="U619" s="37">
        <v>0.67050777659029792</v>
      </c>
      <c r="V619" s="37">
        <v>0.49812713023381155</v>
      </c>
      <c r="W619" s="37">
        <v>0.68926893663140321</v>
      </c>
      <c r="X619" s="37">
        <v>0.62159108453376954</v>
      </c>
      <c r="Y619" s="37">
        <v>0.77454414150600392</v>
      </c>
      <c r="Z619" s="37">
        <v>0.77926678513170156</v>
      </c>
      <c r="AA619" s="37">
        <v>0.51490780717152618</v>
      </c>
      <c r="AB619" s="37">
        <v>0.554617171304851</v>
      </c>
    </row>
    <row r="620" spans="21:28" x14ac:dyDescent="0.25">
      <c r="U620" s="37">
        <v>0.7107702907931871</v>
      </c>
      <c r="V620" s="37">
        <v>0.56050574775973128</v>
      </c>
      <c r="W620" s="37">
        <v>0.63278847699172402</v>
      </c>
      <c r="X620" s="37">
        <v>0.38568373896550762</v>
      </c>
      <c r="Y620" s="37">
        <v>0.77322387118921854</v>
      </c>
      <c r="Z620" s="37">
        <v>0.7725303024942427</v>
      </c>
      <c r="AA620" s="37">
        <v>0.51706237291331536</v>
      </c>
      <c r="AB620" s="37">
        <v>0.49151544957061716</v>
      </c>
    </row>
    <row r="621" spans="21:28" x14ac:dyDescent="0.25">
      <c r="U621" s="37">
        <v>0.74026396956097773</v>
      </c>
      <c r="V621" s="37">
        <v>0.57181897296359574</v>
      </c>
      <c r="W621" s="37">
        <v>0.94525898254357188</v>
      </c>
      <c r="X621" s="37">
        <v>0.55304427931900146</v>
      </c>
      <c r="Y621" s="37">
        <v>0.61601618413203507</v>
      </c>
      <c r="Z621" s="37">
        <v>0.76827145106827632</v>
      </c>
      <c r="AA621" s="37">
        <v>0.4787682599025313</v>
      </c>
      <c r="AB621" s="37">
        <v>0.55686946052469843</v>
      </c>
    </row>
    <row r="622" spans="21:28" x14ac:dyDescent="0.25">
      <c r="U622" s="37">
        <v>0.62207879422935852</v>
      </c>
      <c r="V622" s="37">
        <v>0.42019736855739159</v>
      </c>
      <c r="W622" s="37">
        <v>0.8163739695671588</v>
      </c>
      <c r="X622" s="37">
        <v>0.41914904752572857</v>
      </c>
      <c r="Y622" s="37">
        <v>0.68512119594226839</v>
      </c>
      <c r="Z622" s="37">
        <v>0.70381604217077565</v>
      </c>
      <c r="AA622" s="37">
        <v>0.42946324676781261</v>
      </c>
      <c r="AB622" s="37">
        <v>0.55992321096004449</v>
      </c>
    </row>
    <row r="623" spans="21:28" x14ac:dyDescent="0.25">
      <c r="U623" s="37">
        <v>0.67547470166754775</v>
      </c>
      <c r="V623" s="37">
        <v>0.51300760534110879</v>
      </c>
      <c r="W623" s="37">
        <v>0.84136908966934998</v>
      </c>
      <c r="X623" s="37">
        <v>0.4061256507676505</v>
      </c>
      <c r="Y623" s="37">
        <v>0.79564602794484041</v>
      </c>
      <c r="Z623" s="37">
        <v>0.76600819559242861</v>
      </c>
      <c r="AA623" s="37">
        <v>0.50711018055390666</v>
      </c>
      <c r="AB623" s="37">
        <v>0.50752341255561451</v>
      </c>
    </row>
    <row r="624" spans="21:28" x14ac:dyDescent="0.25">
      <c r="U624" s="37">
        <v>0.7208614815711647</v>
      </c>
      <c r="V624" s="37">
        <v>0.56309501049776234</v>
      </c>
      <c r="W624" s="37">
        <v>0.65181310625732813</v>
      </c>
      <c r="X624" s="37">
        <v>0.80407423534131817</v>
      </c>
      <c r="Y624" s="37">
        <v>0.64711575659514231</v>
      </c>
      <c r="Z624" s="37">
        <v>0.70335337085752603</v>
      </c>
      <c r="AA624" s="37">
        <v>0.49817448081220156</v>
      </c>
      <c r="AB624" s="37">
        <v>0.51280875936496628</v>
      </c>
    </row>
    <row r="625" spans="21:28" x14ac:dyDescent="0.25">
      <c r="U625" s="37">
        <v>0.70407480516011978</v>
      </c>
      <c r="V625" s="37">
        <v>0.56121085543282234</v>
      </c>
      <c r="W625" s="37">
        <v>0.61964437436318642</v>
      </c>
      <c r="X625" s="37">
        <v>0.64045267297828079</v>
      </c>
      <c r="Y625" s="37">
        <v>0.73594526460560306</v>
      </c>
      <c r="Z625" s="37">
        <v>0.68325510010644408</v>
      </c>
      <c r="AA625" s="37">
        <v>0.5683014384581182</v>
      </c>
      <c r="AB625" s="37">
        <v>0.50136509808289631</v>
      </c>
    </row>
    <row r="626" spans="21:28" x14ac:dyDescent="0.25">
      <c r="U626" s="37">
        <v>0.71394948869472186</v>
      </c>
      <c r="V626" s="37">
        <v>0.54873629863818607</v>
      </c>
      <c r="W626" s="37">
        <v>0.67850684930870919</v>
      </c>
      <c r="X626" s="37">
        <v>0.75790361859472644</v>
      </c>
      <c r="Y626" s="37">
        <v>0.65314252474235024</v>
      </c>
      <c r="Z626" s="37">
        <v>0.72544853100533113</v>
      </c>
      <c r="AA626" s="37">
        <v>0.51574569450412833</v>
      </c>
      <c r="AB626" s="37">
        <v>0.55671715618920969</v>
      </c>
    </row>
    <row r="627" spans="21:28" x14ac:dyDescent="0.25">
      <c r="U627" s="37">
        <v>0.71363260349433522</v>
      </c>
      <c r="V627" s="37">
        <v>0.55071817205105267</v>
      </c>
      <c r="W627" s="37">
        <v>0.68592835150001319</v>
      </c>
      <c r="X627" s="37">
        <v>0.46836320853782903</v>
      </c>
      <c r="Y627" s="37">
        <v>0.6862409547427879</v>
      </c>
      <c r="Z627" s="37">
        <v>0.75077408856335426</v>
      </c>
      <c r="AA627" s="37">
        <v>0.46384996130087375</v>
      </c>
      <c r="AB627" s="37">
        <v>0.49141091472503545</v>
      </c>
    </row>
    <row r="628" spans="21:28" x14ac:dyDescent="0.25">
      <c r="U628" s="37">
        <v>0.60004755328261672</v>
      </c>
      <c r="V628" s="37">
        <v>0.39102712178070298</v>
      </c>
      <c r="W628" s="37">
        <v>0.55018180749355616</v>
      </c>
      <c r="X628" s="37">
        <v>0.40176942052646303</v>
      </c>
      <c r="Y628" s="37">
        <v>0.69229828331856336</v>
      </c>
      <c r="Z628" s="37">
        <v>0.69577736002860058</v>
      </c>
      <c r="AA628" s="37">
        <v>0.44779267245083121</v>
      </c>
      <c r="AB628" s="37">
        <v>0.61377780291521489</v>
      </c>
    </row>
    <row r="629" spans="21:28" x14ac:dyDescent="0.25">
      <c r="U629" s="37">
        <v>0.70603289721704232</v>
      </c>
      <c r="V629" s="37">
        <v>0.53867032260650882</v>
      </c>
      <c r="W629" s="37">
        <v>0.72762745612216517</v>
      </c>
      <c r="X629" s="37">
        <v>0.60023104874986433</v>
      </c>
      <c r="Y629" s="37">
        <v>0.619300432111349</v>
      </c>
      <c r="Z629" s="37">
        <v>0.6780436536183585</v>
      </c>
      <c r="AA629" s="37">
        <v>0.46962980113326785</v>
      </c>
      <c r="AB629" s="37">
        <v>0.50904117133292448</v>
      </c>
    </row>
    <row r="630" spans="21:28" x14ac:dyDescent="0.25">
      <c r="U630" s="37">
        <v>0.63750191943091827</v>
      </c>
      <c r="V630" s="37">
        <v>0.44759504597375716</v>
      </c>
      <c r="W630" s="37">
        <v>0.80766573406512432</v>
      </c>
      <c r="X630" s="37">
        <v>0.44899976165775035</v>
      </c>
      <c r="Y630" s="37">
        <v>0.73124502070902808</v>
      </c>
      <c r="Z630" s="37">
        <v>0.73670658315020188</v>
      </c>
      <c r="AA630" s="37">
        <v>0.44634691550420613</v>
      </c>
      <c r="AB630" s="37">
        <v>0.53577560353510612</v>
      </c>
    </row>
    <row r="631" spans="21:28" x14ac:dyDescent="0.25">
      <c r="U631" s="37">
        <v>0.71848794143508454</v>
      </c>
      <c r="V631" s="37">
        <v>0.56603524762506274</v>
      </c>
      <c r="W631" s="37">
        <v>0.62644149338839883</v>
      </c>
      <c r="X631" s="37">
        <v>0.53538984530964107</v>
      </c>
      <c r="Y631" s="37">
        <v>0.65516216108890679</v>
      </c>
      <c r="Z631" s="37">
        <v>0.68231287012638364</v>
      </c>
      <c r="AA631" s="37">
        <v>0.57760395993476421</v>
      </c>
      <c r="AB631" s="37">
        <v>0.56674210765266619</v>
      </c>
    </row>
    <row r="632" spans="21:28" x14ac:dyDescent="0.25">
      <c r="U632" s="37">
        <v>0.73068596656158868</v>
      </c>
      <c r="V632" s="37">
        <v>0.58371078170749269</v>
      </c>
      <c r="W632" s="37">
        <v>0.71150299470128209</v>
      </c>
      <c r="X632" s="37">
        <v>0.62228815755143663</v>
      </c>
      <c r="Y632" s="37">
        <v>0.62471781921975178</v>
      </c>
      <c r="Z632" s="37">
        <v>0.65564021037793363</v>
      </c>
      <c r="AA632" s="37">
        <v>0.48346578920368644</v>
      </c>
      <c r="AB632" s="37">
        <v>0.4635683304026631</v>
      </c>
    </row>
    <row r="633" spans="21:28" x14ac:dyDescent="0.25">
      <c r="U633" s="37">
        <v>0.62965577774196124</v>
      </c>
      <c r="V633" s="37">
        <v>0.43365736556883511</v>
      </c>
      <c r="W633" s="37">
        <v>0.60006999842320841</v>
      </c>
      <c r="X633" s="37">
        <v>0.35778320984183609</v>
      </c>
      <c r="Y633" s="37">
        <v>0.73100959869484528</v>
      </c>
      <c r="Z633" s="37">
        <v>0.74398934421856344</v>
      </c>
      <c r="AA633" s="37">
        <v>0.48783231917656295</v>
      </c>
      <c r="AB633" s="37">
        <v>0.61056445328030351</v>
      </c>
    </row>
    <row r="634" spans="21:28" x14ac:dyDescent="0.25">
      <c r="U634" s="37">
        <v>0.73288892424662766</v>
      </c>
      <c r="V634" s="37">
        <v>0.58140098205085311</v>
      </c>
      <c r="W634" s="37">
        <v>0.73969744142667138</v>
      </c>
      <c r="X634" s="37">
        <v>0.71929064014964184</v>
      </c>
      <c r="Y634" s="37">
        <v>0.64689420767927164</v>
      </c>
      <c r="Z634" s="37">
        <v>0.70553098026084526</v>
      </c>
      <c r="AA634" s="37">
        <v>0.49855845446666647</v>
      </c>
      <c r="AB634" s="37">
        <v>0.49875491557490115</v>
      </c>
    </row>
    <row r="635" spans="21:28" x14ac:dyDescent="0.25">
      <c r="U635" s="37">
        <v>0.67715442703317186</v>
      </c>
      <c r="V635" s="37">
        <v>0.48718658088025008</v>
      </c>
      <c r="W635" s="37">
        <v>0.81816937777559162</v>
      </c>
      <c r="X635" s="37">
        <v>0.40563492663196321</v>
      </c>
      <c r="Y635" s="37">
        <v>0.6653074923672132</v>
      </c>
      <c r="Z635" s="37">
        <v>0.75284285654064531</v>
      </c>
      <c r="AA635" s="37">
        <v>0.45138617757809263</v>
      </c>
      <c r="AB635" s="37">
        <v>0.55911210688225255</v>
      </c>
    </row>
    <row r="636" spans="21:28" x14ac:dyDescent="0.25">
      <c r="U636" s="37">
        <v>0.70569410299877389</v>
      </c>
      <c r="V636" s="37">
        <v>0.55691583169011505</v>
      </c>
      <c r="W636" s="37">
        <v>0.57097447557057746</v>
      </c>
      <c r="X636" s="37">
        <v>0.82758775901609061</v>
      </c>
      <c r="Y636" s="37">
        <v>0.74321307485856558</v>
      </c>
      <c r="Z636" s="37">
        <v>0.72252111217850834</v>
      </c>
      <c r="AA636" s="37">
        <v>0.54502247356614941</v>
      </c>
      <c r="AB636" s="37">
        <v>0.50737151985312468</v>
      </c>
    </row>
    <row r="637" spans="21:28" x14ac:dyDescent="0.25">
      <c r="U637" s="37">
        <v>0.75392048882194529</v>
      </c>
      <c r="V637" s="37">
        <v>0.62836845726082047</v>
      </c>
      <c r="W637" s="37">
        <v>0.73465158130382724</v>
      </c>
      <c r="X637" s="37">
        <v>0.57016286215467493</v>
      </c>
      <c r="Y637" s="37">
        <v>0.70669386240433463</v>
      </c>
      <c r="Z637" s="37">
        <v>0.69338790986608767</v>
      </c>
      <c r="AA637" s="37">
        <v>0.55834015661776071</v>
      </c>
      <c r="AB637" s="37">
        <v>0.46493631767800975</v>
      </c>
    </row>
    <row r="638" spans="21:28" x14ac:dyDescent="0.25">
      <c r="U638" s="37">
        <v>0.69821952096538908</v>
      </c>
      <c r="V638" s="37">
        <v>0.54761931755576232</v>
      </c>
      <c r="W638" s="37">
        <v>0.65471689620843909</v>
      </c>
      <c r="X638" s="37">
        <v>0.83525569706439484</v>
      </c>
      <c r="Y638" s="37">
        <v>0.7068073105968985</v>
      </c>
      <c r="Z638" s="37">
        <v>0.67831606685034274</v>
      </c>
      <c r="AA638" s="37">
        <v>0.55152301918764612</v>
      </c>
      <c r="AB638" s="37">
        <v>0.51544222558249397</v>
      </c>
    </row>
    <row r="639" spans="21:28" x14ac:dyDescent="0.25">
      <c r="U639" s="37">
        <v>0.78139100738582312</v>
      </c>
      <c r="V639" s="37">
        <v>0.66410019384386276</v>
      </c>
      <c r="W639" s="37">
        <v>0.67175796756345341</v>
      </c>
      <c r="X639" s="37">
        <v>0.64176140950509808</v>
      </c>
      <c r="Y639" s="37">
        <v>0.73918094675065193</v>
      </c>
      <c r="Z639" s="37">
        <v>0.76268182294097309</v>
      </c>
      <c r="AA639" s="37">
        <v>0.583562138724669</v>
      </c>
      <c r="AB639" s="37">
        <v>0.48351524396525808</v>
      </c>
    </row>
    <row r="640" spans="21:28" x14ac:dyDescent="0.25">
      <c r="U640" s="37">
        <v>0.60176798710809376</v>
      </c>
      <c r="V640" s="37">
        <v>0.41718410787806898</v>
      </c>
      <c r="W640" s="37">
        <v>0.69453986976773108</v>
      </c>
      <c r="X640" s="37">
        <v>0.46900071353191697</v>
      </c>
      <c r="Y640" s="37">
        <v>0.69891226074890045</v>
      </c>
      <c r="Z640" s="37">
        <v>0.62298403247210299</v>
      </c>
      <c r="AA640" s="37">
        <v>0.51381581444158098</v>
      </c>
      <c r="AB640" s="37">
        <v>0.58546104785280106</v>
      </c>
    </row>
    <row r="641" spans="21:28" x14ac:dyDescent="0.25">
      <c r="U641" s="37">
        <v>0.63591021428902272</v>
      </c>
      <c r="V641" s="37">
        <v>0.46258902454019918</v>
      </c>
      <c r="W641" s="37">
        <v>0.67169980307414034</v>
      </c>
      <c r="X641" s="37">
        <v>0.43121114109993391</v>
      </c>
      <c r="Y641" s="37">
        <v>0.74354973484598563</v>
      </c>
      <c r="Z641" s="37">
        <v>0.68069074494734449</v>
      </c>
      <c r="AA641" s="37">
        <v>0.501918817532365</v>
      </c>
      <c r="AB641" s="37">
        <v>0.52971468756684392</v>
      </c>
    </row>
    <row r="642" spans="21:28" x14ac:dyDescent="0.25">
      <c r="U642" s="37">
        <v>0.73507670316398332</v>
      </c>
      <c r="V642" s="37">
        <v>0.59611363072962753</v>
      </c>
      <c r="W642" s="37">
        <v>0.71088768371031541</v>
      </c>
      <c r="X642" s="37">
        <v>0.70486604302266609</v>
      </c>
      <c r="Y642" s="37">
        <v>0.70231011727012249</v>
      </c>
      <c r="Z642" s="37">
        <v>0.70844287662453653</v>
      </c>
      <c r="AA642" s="37">
        <v>0.52890906486625866</v>
      </c>
      <c r="AB642" s="37">
        <v>0.47730052207444323</v>
      </c>
    </row>
    <row r="643" spans="21:28" x14ac:dyDescent="0.25">
      <c r="U643" s="37">
        <v>0.64657620143101202</v>
      </c>
      <c r="V643" s="37">
        <v>0.45964047769968447</v>
      </c>
      <c r="W643" s="37">
        <v>0.61962245083203438</v>
      </c>
      <c r="X643" s="37">
        <v>0.43787646347978676</v>
      </c>
      <c r="Y643" s="37">
        <v>0.67677996495118564</v>
      </c>
      <c r="Z643" s="37">
        <v>0.68839968565125031</v>
      </c>
      <c r="AA643" s="37">
        <v>0.45935973417642023</v>
      </c>
      <c r="AB643" s="37">
        <v>0.542115550019724</v>
      </c>
    </row>
    <row r="644" spans="21:28" x14ac:dyDescent="0.25">
      <c r="U644" s="37">
        <v>0.59428221225452948</v>
      </c>
      <c r="V644" s="37">
        <v>0.40953764352324273</v>
      </c>
      <c r="W644" s="37">
        <v>0.47422071710971053</v>
      </c>
      <c r="X644" s="37">
        <v>0.36696821110915417</v>
      </c>
      <c r="Y644" s="37">
        <v>0.76957359766593592</v>
      </c>
      <c r="Z644" s="37">
        <v>0.673898433373462</v>
      </c>
      <c r="AA644" s="37">
        <v>0.4983135391615619</v>
      </c>
      <c r="AB644" s="37">
        <v>0.56822087648336683</v>
      </c>
    </row>
    <row r="645" spans="21:28" x14ac:dyDescent="0.25">
      <c r="U645" s="37">
        <v>0.6980560389962307</v>
      </c>
      <c r="V645" s="37">
        <v>0.55014619742216875</v>
      </c>
      <c r="W645" s="37">
        <v>0.67369607446231672</v>
      </c>
      <c r="X645" s="37">
        <v>0.47785397654478456</v>
      </c>
      <c r="Y645" s="37">
        <v>0.68223884606763663</v>
      </c>
      <c r="Z645" s="37">
        <v>0.64269337685450223</v>
      </c>
      <c r="AA645" s="37">
        <v>0.52078987287991352</v>
      </c>
      <c r="AB645" s="37">
        <v>0.47557151467970343</v>
      </c>
    </row>
    <row r="646" spans="21:28" x14ac:dyDescent="0.25">
      <c r="U646" s="37">
        <v>0.62797574972277914</v>
      </c>
      <c r="V646" s="37">
        <v>0.44081587657007587</v>
      </c>
      <c r="W646" s="37">
        <v>0.61680777487832028</v>
      </c>
      <c r="X646" s="37">
        <v>0.49780254296400495</v>
      </c>
      <c r="Y646" s="37">
        <v>0.76709226802502406</v>
      </c>
      <c r="Z646" s="37">
        <v>0.7421398526129982</v>
      </c>
      <c r="AA646" s="37">
        <v>0.427652843642988</v>
      </c>
      <c r="AB646" s="37">
        <v>0.50053715782438757</v>
      </c>
    </row>
    <row r="647" spans="21:28" x14ac:dyDescent="0.25">
      <c r="U647" s="37">
        <v>0.74373749161470426</v>
      </c>
      <c r="V647" s="37">
        <v>0.6163365951548162</v>
      </c>
      <c r="W647" s="37">
        <v>0.87783244410744166</v>
      </c>
      <c r="X647" s="37">
        <v>0.44123735399199121</v>
      </c>
      <c r="Y647" s="37">
        <v>0.72763395811000775</v>
      </c>
      <c r="Z647" s="37">
        <v>0.69565999050363658</v>
      </c>
      <c r="AA647" s="37">
        <v>0.55723097861690385</v>
      </c>
      <c r="AB647" s="37">
        <v>0.46096229547193429</v>
      </c>
    </row>
    <row r="648" spans="21:28" x14ac:dyDescent="0.25">
      <c r="U648" s="37">
        <v>0.63790890344993956</v>
      </c>
      <c r="V648" s="37">
        <v>0.45765745949507841</v>
      </c>
      <c r="W648" s="37">
        <v>0.59256571017041271</v>
      </c>
      <c r="X648" s="37">
        <v>0.63974207368448743</v>
      </c>
      <c r="Y648" s="37">
        <v>0.78011477349391667</v>
      </c>
      <c r="Z648" s="37">
        <v>0.74682021539166188</v>
      </c>
      <c r="AA648" s="37">
        <v>0.52324901036176197</v>
      </c>
      <c r="AB648" s="37">
        <v>0.58369970171652452</v>
      </c>
    </row>
    <row r="649" spans="21:28" x14ac:dyDescent="0.25">
      <c r="U649" s="37">
        <v>0.75023767203920733</v>
      </c>
      <c r="V649" s="37">
        <v>0.60487070922585406</v>
      </c>
      <c r="W649" s="37">
        <v>0.55779089679220117</v>
      </c>
      <c r="X649" s="37">
        <v>0.59958755018811172</v>
      </c>
      <c r="Y649" s="37">
        <v>0.67994516227642332</v>
      </c>
      <c r="Z649" s="37">
        <v>0.76104323109245187</v>
      </c>
      <c r="AA649" s="37">
        <v>0.49369754200171095</v>
      </c>
      <c r="AB649" s="37">
        <v>0.48718946498352922</v>
      </c>
    </row>
    <row r="650" spans="21:28" x14ac:dyDescent="0.25">
      <c r="U650" s="37">
        <v>0.73033490697457693</v>
      </c>
      <c r="V650" s="37">
        <v>0.58084871630451629</v>
      </c>
      <c r="W650" s="37">
        <v>1.0191636770513997</v>
      </c>
      <c r="X650" s="37">
        <v>0.702479063029123</v>
      </c>
      <c r="Y650" s="37">
        <v>0.71826491138735793</v>
      </c>
      <c r="Z650" s="37">
        <v>0.76569824137908415</v>
      </c>
      <c r="AA650" s="37">
        <v>0.54131815071608091</v>
      </c>
      <c r="AB650" s="37">
        <v>0.52981785845817908</v>
      </c>
    </row>
    <row r="651" spans="21:28" x14ac:dyDescent="0.25">
      <c r="U651" s="37">
        <v>0.68603727553257421</v>
      </c>
      <c r="V651" s="37">
        <v>0.52460348120737543</v>
      </c>
      <c r="W651" s="37">
        <v>0.72242411484219826</v>
      </c>
      <c r="X651" s="37">
        <v>0.85304603068873597</v>
      </c>
      <c r="Y651" s="37">
        <v>0.75703876240208745</v>
      </c>
      <c r="Z651" s="37">
        <v>0.74856779496998327</v>
      </c>
      <c r="AA651" s="37">
        <v>0.48016349295992289</v>
      </c>
      <c r="AB651" s="37">
        <v>0.48265302166892782</v>
      </c>
    </row>
    <row r="652" spans="21:28" x14ac:dyDescent="0.25">
      <c r="U652" s="37">
        <v>0.67313701828093386</v>
      </c>
      <c r="V652" s="37">
        <v>0.51741310514006866</v>
      </c>
      <c r="W652" s="37">
        <v>0.65629792041258417</v>
      </c>
      <c r="X652" s="37">
        <v>0.49903945262470373</v>
      </c>
      <c r="Y652" s="37">
        <v>0.71547388540927415</v>
      </c>
      <c r="Z652" s="37">
        <v>0.65551104460240384</v>
      </c>
      <c r="AA652" s="37">
        <v>0.52610063805965135</v>
      </c>
      <c r="AB652" s="37">
        <v>0.49680009392627456</v>
      </c>
    </row>
    <row r="653" spans="21:28" x14ac:dyDescent="0.25">
      <c r="U653" s="37">
        <v>0.72639052355594702</v>
      </c>
      <c r="V653" s="37">
        <v>0.5825517301211226</v>
      </c>
      <c r="W653" s="37">
        <v>0.7000922418869101</v>
      </c>
      <c r="X653" s="37">
        <v>0.87395196529647112</v>
      </c>
      <c r="Y653" s="37">
        <v>0.71765765649095459</v>
      </c>
      <c r="Z653" s="37">
        <v>0.72553584787582726</v>
      </c>
      <c r="AA653" s="37">
        <v>0.50831535171421049</v>
      </c>
      <c r="AB653" s="37">
        <v>0.47044008621135225</v>
      </c>
    </row>
    <row r="654" spans="21:28" x14ac:dyDescent="0.25">
      <c r="U654" s="37">
        <v>0.71666537180555401</v>
      </c>
      <c r="V654" s="37">
        <v>0.5579866139841243</v>
      </c>
      <c r="W654" s="37">
        <v>0.71612528997160407</v>
      </c>
      <c r="X654" s="37">
        <v>0.48154676388852369</v>
      </c>
      <c r="Y654" s="37">
        <v>0.71866643970672484</v>
      </c>
      <c r="Z654" s="37">
        <v>0.77400391481182762</v>
      </c>
      <c r="AA654" s="37">
        <v>0.46681542672740367</v>
      </c>
      <c r="AB654" s="37">
        <v>0.48050869451180389</v>
      </c>
    </row>
    <row r="655" spans="21:28" x14ac:dyDescent="0.25">
      <c r="U655" s="37">
        <v>0.71313083728906257</v>
      </c>
      <c r="V655" s="37">
        <v>0.55683282460523387</v>
      </c>
      <c r="W655" s="37">
        <v>0.66238126503300621</v>
      </c>
      <c r="X655" s="37">
        <v>0.39870910069601068</v>
      </c>
      <c r="Y655" s="37">
        <v>0.76606436522398602</v>
      </c>
      <c r="Z655" s="37">
        <v>0.80265979056919889</v>
      </c>
      <c r="AA655" s="37">
        <v>0.51743782171309383</v>
      </c>
      <c r="AB655" s="37">
        <v>0.51923460226996121</v>
      </c>
    </row>
    <row r="656" spans="21:28" x14ac:dyDescent="0.25">
      <c r="U656" s="37">
        <v>0.62445079005041093</v>
      </c>
      <c r="V656" s="37">
        <v>0.43641932360741342</v>
      </c>
      <c r="W656" s="37">
        <v>0.82087543456523238</v>
      </c>
      <c r="X656" s="37">
        <v>0.32747506239004037</v>
      </c>
      <c r="Y656" s="37">
        <v>0.71981396311850754</v>
      </c>
      <c r="Z656" s="37">
        <v>0.693075590595021</v>
      </c>
      <c r="AA656" s="37">
        <v>0.48020081579428303</v>
      </c>
      <c r="AB656" s="37">
        <v>0.56499329892854366</v>
      </c>
    </row>
    <row r="657" spans="21:28" x14ac:dyDescent="0.25">
      <c r="U657" s="37">
        <v>0.67321703241474917</v>
      </c>
      <c r="V657" s="37">
        <v>0.50359441096687341</v>
      </c>
      <c r="W657" s="37">
        <v>0.9434466233074662</v>
      </c>
      <c r="X657" s="37">
        <v>0.44503444407368986</v>
      </c>
      <c r="Y657" s="37">
        <v>0.70412942205205575</v>
      </c>
      <c r="Z657" s="37">
        <v>0.70286757134263289</v>
      </c>
      <c r="AA657" s="37">
        <v>0.49451586397672781</v>
      </c>
      <c r="AB657" s="37">
        <v>0.52273837076702123</v>
      </c>
    </row>
    <row r="658" spans="21:28" x14ac:dyDescent="0.25">
      <c r="U658" s="37">
        <v>0.64462377053054509</v>
      </c>
      <c r="V658" s="37">
        <v>0.44576763062248803</v>
      </c>
      <c r="W658" s="37">
        <v>0.64213749824022803</v>
      </c>
      <c r="X658" s="37">
        <v>0.50120439590722199</v>
      </c>
      <c r="Y658" s="37">
        <v>0.70424216341244694</v>
      </c>
      <c r="Z658" s="37">
        <v>0.75782566454977118</v>
      </c>
      <c r="AA658" s="37">
        <v>0.45668646742767433</v>
      </c>
      <c r="AB658" s="37">
        <v>0.58792366032854637</v>
      </c>
    </row>
    <row r="659" spans="21:28" x14ac:dyDescent="0.25">
      <c r="U659" s="37">
        <v>0.67821422990556035</v>
      </c>
      <c r="V659" s="37">
        <v>0.490389629914534</v>
      </c>
      <c r="W659" s="37">
        <v>0.83909664098305392</v>
      </c>
      <c r="X659" s="37">
        <v>0.58015227757979326</v>
      </c>
      <c r="Y659" s="37">
        <v>0.66849943750874818</v>
      </c>
      <c r="Z659" s="37">
        <v>0.75038361109399687</v>
      </c>
      <c r="AA659" s="37">
        <v>0.43227172184014057</v>
      </c>
      <c r="AB659" s="37">
        <v>0.52766936468409464</v>
      </c>
    </row>
    <row r="660" spans="21:28" x14ac:dyDescent="0.25">
      <c r="U660" s="37">
        <v>0.68747136784180141</v>
      </c>
      <c r="V660" s="37">
        <v>0.50727921010775034</v>
      </c>
      <c r="W660" s="37">
        <v>0.83205611520693157</v>
      </c>
      <c r="X660" s="37">
        <v>0.84955394715426635</v>
      </c>
      <c r="Y660" s="37">
        <v>0.69792092773750747</v>
      </c>
      <c r="Z660" s="37">
        <v>0.77383603979629778</v>
      </c>
      <c r="AA660" s="37">
        <v>0.49127804065395508</v>
      </c>
      <c r="AB660" s="37">
        <v>0.57264708966811761</v>
      </c>
    </row>
    <row r="661" spans="21:28" x14ac:dyDescent="0.25">
      <c r="U661" s="37">
        <v>0.64426404381586988</v>
      </c>
      <c r="V661" s="37">
        <v>0.46312698154269538</v>
      </c>
      <c r="W661" s="37">
        <v>0.89257982483983223</v>
      </c>
      <c r="X661" s="37">
        <v>0.60551391999829296</v>
      </c>
      <c r="Y661" s="37">
        <v>0.72898603023946573</v>
      </c>
      <c r="Z661" s="37">
        <v>0.71383102281049038</v>
      </c>
      <c r="AA661" s="37">
        <v>0.4261413715490639</v>
      </c>
      <c r="AB661" s="37">
        <v>0.48050052522332953</v>
      </c>
    </row>
    <row r="662" spans="21:28" x14ac:dyDescent="0.25">
      <c r="U662" s="37">
        <v>0.71894567105334717</v>
      </c>
      <c r="V662" s="37">
        <v>0.55697236019433161</v>
      </c>
      <c r="W662" s="37">
        <v>0.82414373993851564</v>
      </c>
      <c r="X662" s="37">
        <v>0.56662410552613551</v>
      </c>
      <c r="Y662" s="37">
        <v>0.67206619569146053</v>
      </c>
      <c r="Z662" s="37">
        <v>0.74483810821413166</v>
      </c>
      <c r="AA662" s="37">
        <v>0.4822408094318531</v>
      </c>
      <c r="AB662" s="37">
        <v>0.51173390401117447</v>
      </c>
    </row>
    <row r="663" spans="21:28" x14ac:dyDescent="0.25">
      <c r="U663" s="37">
        <v>0.67604760944146403</v>
      </c>
      <c r="V663" s="37">
        <v>0.50598842210071149</v>
      </c>
      <c r="W663" s="37">
        <v>0.56360274437716784</v>
      </c>
      <c r="X663" s="37">
        <v>0.38175812016274685</v>
      </c>
      <c r="Y663" s="37">
        <v>0.69078268166089296</v>
      </c>
      <c r="Z663" s="37">
        <v>0.69735995934094452</v>
      </c>
      <c r="AA663" s="37">
        <v>0.48561008552416862</v>
      </c>
      <c r="AB663" s="37">
        <v>0.51668603493360421</v>
      </c>
    </row>
    <row r="664" spans="21:28" x14ac:dyDescent="0.25">
      <c r="U664" s="37">
        <v>0.75917094956488329</v>
      </c>
      <c r="V664" s="37">
        <v>0.62110932990102496</v>
      </c>
      <c r="W664" s="37">
        <v>1.0365004076472484</v>
      </c>
      <c r="X664" s="37">
        <v>0.56511787338992403</v>
      </c>
      <c r="Y664" s="37">
        <v>0.64522803106110505</v>
      </c>
      <c r="Z664" s="37">
        <v>0.71133466520587507</v>
      </c>
      <c r="AA664" s="37">
        <v>0.55650244368426482</v>
      </c>
      <c r="AB664" s="37">
        <v>0.52677336558490007</v>
      </c>
    </row>
    <row r="665" spans="21:28" x14ac:dyDescent="0.25">
      <c r="U665" s="37">
        <v>0.84577234962716652</v>
      </c>
      <c r="V665" s="37">
        <v>0.75324632138525793</v>
      </c>
      <c r="W665" s="37">
        <v>0.64863888986823381</v>
      </c>
      <c r="X665" s="37">
        <v>0.72600762678553232</v>
      </c>
      <c r="Y665" s="37">
        <v>0.67570450277137506</v>
      </c>
      <c r="Z665" s="37">
        <v>0.77957005259471768</v>
      </c>
      <c r="AA665" s="37">
        <v>0.56954501723119266</v>
      </c>
      <c r="AB665" s="37">
        <v>0.46521467941750244</v>
      </c>
    </row>
    <row r="666" spans="21:28" x14ac:dyDescent="0.25">
      <c r="U666" s="37">
        <v>0.7002064743378934</v>
      </c>
      <c r="V666" s="37">
        <v>0.53073525441102354</v>
      </c>
      <c r="W666" s="37">
        <v>0.62855120954748711</v>
      </c>
      <c r="X666" s="37">
        <v>0.49626413543094389</v>
      </c>
      <c r="Y666" s="37">
        <v>0.67024144957635834</v>
      </c>
      <c r="Z666" s="37">
        <v>0.72862093396291694</v>
      </c>
      <c r="AA666" s="37">
        <v>0.49723261269356911</v>
      </c>
      <c r="AB666" s="37">
        <v>0.54314535488577853</v>
      </c>
    </row>
    <row r="667" spans="21:28" x14ac:dyDescent="0.25">
      <c r="U667" s="37">
        <v>0.73292548187001239</v>
      </c>
      <c r="V667" s="37">
        <v>0.58897737327063515</v>
      </c>
      <c r="W667" s="37">
        <v>0.58934249207642508</v>
      </c>
      <c r="X667" s="37">
        <v>0.88734313191481351</v>
      </c>
      <c r="Y667" s="37">
        <v>0.68809579696191159</v>
      </c>
      <c r="Z667" s="37">
        <v>0.7132127047233342</v>
      </c>
      <c r="AA667" s="37">
        <v>0.54904987518348669</v>
      </c>
      <c r="AB667" s="37">
        <v>0.51528486979716936</v>
      </c>
    </row>
    <row r="668" spans="21:28" x14ac:dyDescent="0.25">
      <c r="U668" s="37">
        <v>0.69460372036518947</v>
      </c>
      <c r="V668" s="37">
        <v>0.51472805469035532</v>
      </c>
      <c r="W668" s="37">
        <v>0.83159225470861198</v>
      </c>
      <c r="X668" s="37">
        <v>0.48281041021969645</v>
      </c>
      <c r="Y668" s="37">
        <v>0.67796538694764885</v>
      </c>
      <c r="Z668" s="37">
        <v>0.76791446829679966</v>
      </c>
      <c r="AA668" s="37">
        <v>0.51149083774760529</v>
      </c>
      <c r="AB668" s="37">
        <v>0.60024615380806101</v>
      </c>
    </row>
    <row r="669" spans="21:28" x14ac:dyDescent="0.25">
      <c r="U669" s="37">
        <v>0.58809730188520326</v>
      </c>
      <c r="V669" s="37">
        <v>0.39983285880869596</v>
      </c>
      <c r="W669" s="37">
        <v>0.59824479291098076</v>
      </c>
      <c r="X669" s="37">
        <v>0.320308159339384</v>
      </c>
      <c r="Y669" s="37">
        <v>0.73612668672649517</v>
      </c>
      <c r="Z669" s="37">
        <v>0.64702771825539607</v>
      </c>
      <c r="AA669" s="37">
        <v>0.47593932831922892</v>
      </c>
      <c r="AB669" s="37">
        <v>0.55796566270369574</v>
      </c>
    </row>
    <row r="670" spans="21:28" x14ac:dyDescent="0.25">
      <c r="U670" s="37">
        <v>0.66043988679150456</v>
      </c>
      <c r="V670" s="37">
        <v>0.47508109860772302</v>
      </c>
      <c r="W670" s="37">
        <v>0.57967925765797867</v>
      </c>
      <c r="X670" s="37">
        <v>0.40615508098082176</v>
      </c>
      <c r="Y670" s="37">
        <v>0.68960663127012967</v>
      </c>
      <c r="Z670" s="37">
        <v>0.72392670423778926</v>
      </c>
      <c r="AA670" s="37">
        <v>0.45816268109066194</v>
      </c>
      <c r="AB670" s="37">
        <v>0.53989482676170852</v>
      </c>
    </row>
    <row r="671" spans="21:28" x14ac:dyDescent="0.25">
      <c r="U671" s="37">
        <v>0.6115306791295847</v>
      </c>
      <c r="V671" s="37">
        <v>0.43756507431467762</v>
      </c>
      <c r="W671" s="37">
        <v>0.6355669881945738</v>
      </c>
      <c r="X671" s="37">
        <v>0.41447339864167343</v>
      </c>
      <c r="Y671" s="37">
        <v>0.77763721949916564</v>
      </c>
      <c r="Z671" s="37">
        <v>0.66970009425334964</v>
      </c>
      <c r="AA671" s="37">
        <v>0.43851383379858194</v>
      </c>
      <c r="AB671" s="37">
        <v>0.46026506073710899</v>
      </c>
    </row>
    <row r="672" spans="21:28" x14ac:dyDescent="0.25">
      <c r="U672" s="37">
        <v>0.74564555491810491</v>
      </c>
      <c r="V672" s="37">
        <v>0.5933792206788463</v>
      </c>
      <c r="W672" s="37">
        <v>0.97734207951679908</v>
      </c>
      <c r="X672" s="37">
        <v>0.42532741115363082</v>
      </c>
      <c r="Y672" s="37">
        <v>0.65209282571466731</v>
      </c>
      <c r="Z672" s="37">
        <v>0.75070730019559073</v>
      </c>
      <c r="AA672" s="37">
        <v>0.4944536334101165</v>
      </c>
      <c r="AB672" s="37">
        <v>0.51158581517359281</v>
      </c>
    </row>
    <row r="673" spans="21:28" x14ac:dyDescent="0.25">
      <c r="U673" s="37">
        <v>0.66048015608157162</v>
      </c>
      <c r="V673" s="37">
        <v>0.48520732525861043</v>
      </c>
      <c r="W673" s="37">
        <v>0.79382646057127049</v>
      </c>
      <c r="X673" s="37">
        <v>0.46135941755589482</v>
      </c>
      <c r="Y673" s="37">
        <v>0.77214437066888031</v>
      </c>
      <c r="Z673" s="37">
        <v>0.76655726561247683</v>
      </c>
      <c r="AA673" s="37">
        <v>0.48482632233610085</v>
      </c>
      <c r="AB673" s="37">
        <v>0.52901620422713891</v>
      </c>
    </row>
    <row r="674" spans="21:28" x14ac:dyDescent="0.25">
      <c r="U674" s="37">
        <v>0.8329897333096804</v>
      </c>
      <c r="V674" s="37">
        <v>0.73036087503355185</v>
      </c>
      <c r="W674" s="37">
        <v>0.73230615049451808</v>
      </c>
      <c r="X674" s="37">
        <v>0.45645295491137677</v>
      </c>
      <c r="Y674" s="37">
        <v>0.63570825772641348</v>
      </c>
      <c r="Z674" s="37">
        <v>0.75124368998482716</v>
      </c>
      <c r="AA674" s="37">
        <v>0.56155322478990155</v>
      </c>
      <c r="AB674" s="37">
        <v>0.48455206433779907</v>
      </c>
    </row>
    <row r="675" spans="21:28" x14ac:dyDescent="0.25">
      <c r="U675" s="37">
        <v>0.62635093238626305</v>
      </c>
      <c r="V675" s="37">
        <v>0.45666921292023938</v>
      </c>
      <c r="W675" s="37">
        <v>0.71662841370678376</v>
      </c>
      <c r="X675" s="37">
        <v>0.34877306984056744</v>
      </c>
      <c r="Y675" s="37">
        <v>0.7581110530612547</v>
      </c>
      <c r="Z675" s="37">
        <v>0.66206501366869441</v>
      </c>
      <c r="AA675" s="37">
        <v>0.53740504752597396</v>
      </c>
      <c r="AB675" s="37">
        <v>0.5480647314664352</v>
      </c>
    </row>
    <row r="676" spans="21:28" x14ac:dyDescent="0.25">
      <c r="U676" s="37">
        <v>0.61328707140694161</v>
      </c>
      <c r="V676" s="37">
        <v>0.4376342481576298</v>
      </c>
      <c r="W676" s="37">
        <v>0.4218484355723286</v>
      </c>
      <c r="X676" s="37">
        <v>0.47790429308682947</v>
      </c>
      <c r="Y676" s="37">
        <v>0.73843795192380446</v>
      </c>
      <c r="Z676" s="37">
        <v>0.6450258331148746</v>
      </c>
      <c r="AA676" s="37">
        <v>0.51778161190688921</v>
      </c>
      <c r="AB676" s="37">
        <v>0.55114066953734098</v>
      </c>
    </row>
    <row r="677" spans="21:28" x14ac:dyDescent="0.25">
      <c r="U677" s="37">
        <v>0.66138808063366072</v>
      </c>
      <c r="V677" s="37">
        <v>0.48897030987921869</v>
      </c>
      <c r="W677" s="37">
        <v>0.71611013610791274</v>
      </c>
      <c r="X677" s="37">
        <v>0.37160087954832643</v>
      </c>
      <c r="Y677" s="37">
        <v>0.71840584707326449</v>
      </c>
      <c r="Z677" s="37">
        <v>0.7034711622828892</v>
      </c>
      <c r="AA677" s="37">
        <v>0.44989734098683742</v>
      </c>
      <c r="AB677" s="37">
        <v>0.480475686196913</v>
      </c>
    </row>
    <row r="678" spans="21:28" x14ac:dyDescent="0.25">
      <c r="U678" s="37">
        <v>0.70919339830678918</v>
      </c>
      <c r="V678" s="37">
        <v>0.54801484905539932</v>
      </c>
      <c r="W678" s="37">
        <v>0.88865352214158566</v>
      </c>
      <c r="X678" s="37">
        <v>0.44872380675819329</v>
      </c>
      <c r="Y678" s="37">
        <v>0.70327532312277774</v>
      </c>
      <c r="Z678" s="37">
        <v>0.74959212679253173</v>
      </c>
      <c r="AA678" s="37">
        <v>0.52092150806213167</v>
      </c>
      <c r="AB678" s="37">
        <v>0.54031078786726483</v>
      </c>
    </row>
    <row r="679" spans="21:28" x14ac:dyDescent="0.25">
      <c r="U679" s="37">
        <v>0.68883750639735597</v>
      </c>
      <c r="V679" s="37">
        <v>0.51088915395716628</v>
      </c>
      <c r="W679" s="37">
        <v>0.62257741316239656</v>
      </c>
      <c r="X679" s="37">
        <v>0.71402920130147196</v>
      </c>
      <c r="Y679" s="37">
        <v>0.66925272223146004</v>
      </c>
      <c r="Z679" s="37">
        <v>0.73602663545009406</v>
      </c>
      <c r="AA679" s="37">
        <v>0.46614103257016781</v>
      </c>
      <c r="AB679" s="37">
        <v>0.53512849104973415</v>
      </c>
    </row>
    <row r="680" spans="21:28" x14ac:dyDescent="0.25">
      <c r="U680" s="37">
        <v>0.68376960578362922</v>
      </c>
      <c r="V680" s="37">
        <v>0.52166827320562514</v>
      </c>
      <c r="W680" s="37">
        <v>0.59800011972412903</v>
      </c>
      <c r="X680" s="37">
        <v>0.49039105825357743</v>
      </c>
      <c r="Y680" s="37">
        <v>0.69821158325633637</v>
      </c>
      <c r="Z680" s="37">
        <v>0.6882824269488963</v>
      </c>
      <c r="AA680" s="37">
        <v>0.47220444015730656</v>
      </c>
      <c r="AB680" s="37">
        <v>0.4758601227394933</v>
      </c>
    </row>
    <row r="681" spans="21:28" x14ac:dyDescent="0.25">
      <c r="U681" s="37">
        <v>0.57012857999029176</v>
      </c>
      <c r="V681" s="37">
        <v>0.37557640745082199</v>
      </c>
      <c r="W681" s="37">
        <v>0.5098169941708901</v>
      </c>
      <c r="X681" s="37">
        <v>0.33951048790098687</v>
      </c>
      <c r="Y681" s="37">
        <v>0.75843097735337872</v>
      </c>
      <c r="Z681" s="37">
        <v>0.66010075919016786</v>
      </c>
      <c r="AA681" s="37">
        <v>0.45322319087810398</v>
      </c>
      <c r="AB681" s="37">
        <v>0.56010832585356318</v>
      </c>
    </row>
    <row r="682" spans="21:28" x14ac:dyDescent="0.25">
      <c r="U682" s="37">
        <v>0.68931545681184037</v>
      </c>
      <c r="V682" s="37">
        <v>0.5211419700880674</v>
      </c>
      <c r="W682" s="37">
        <v>0.59992362898903684</v>
      </c>
      <c r="X682" s="37">
        <v>0.5561004244447797</v>
      </c>
      <c r="Y682" s="37">
        <v>0.69966901661958147</v>
      </c>
      <c r="Z682" s="37">
        <v>0.72832829124590504</v>
      </c>
      <c r="AA682" s="37">
        <v>0.47154185955820793</v>
      </c>
      <c r="AB682" s="37">
        <v>0.50229953654329629</v>
      </c>
    </row>
    <row r="683" spans="21:28" x14ac:dyDescent="0.25">
      <c r="U683" s="37">
        <v>0.77568051513016578</v>
      </c>
      <c r="V683" s="37">
        <v>0.63767894810621195</v>
      </c>
      <c r="W683" s="37">
        <v>0.70685640839798924</v>
      </c>
      <c r="X683" s="37">
        <v>0.72740379408181632</v>
      </c>
      <c r="Y683" s="37">
        <v>0.6698944274280263</v>
      </c>
      <c r="Z683" s="37">
        <v>0.79253790104945943</v>
      </c>
      <c r="AA683" s="37">
        <v>0.53805131272119999</v>
      </c>
      <c r="AB683" s="37">
        <v>0.53235253855884113</v>
      </c>
    </row>
    <row r="684" spans="21:28" x14ac:dyDescent="0.25">
      <c r="U684" s="37">
        <v>0.75842945574248011</v>
      </c>
      <c r="V684" s="37">
        <v>0.62194927036201142</v>
      </c>
      <c r="W684" s="37">
        <v>0.91903053740244001</v>
      </c>
      <c r="X684" s="37">
        <v>0.7822127298473478</v>
      </c>
      <c r="Y684" s="37">
        <v>0.69243483803078798</v>
      </c>
      <c r="Z684" s="37">
        <v>0.75231754883920665</v>
      </c>
      <c r="AA684" s="37">
        <v>0.48554479405417444</v>
      </c>
      <c r="AB684" s="37">
        <v>0.45233548644716187</v>
      </c>
    </row>
    <row r="685" spans="21:28" x14ac:dyDescent="0.25">
      <c r="U685" s="37">
        <v>0.76990284995113101</v>
      </c>
      <c r="V685" s="37">
        <v>0.6398326055657958</v>
      </c>
      <c r="W685" s="37">
        <v>0.84318238342253959</v>
      </c>
      <c r="X685" s="37">
        <v>0.76823020413703191</v>
      </c>
      <c r="Y685" s="37">
        <v>0.64462759637132738</v>
      </c>
      <c r="Z685" s="37">
        <v>0.70076478047292712</v>
      </c>
      <c r="AA685" s="37">
        <v>0.54975072734934904</v>
      </c>
      <c r="AB685" s="37">
        <v>0.49811183018181981</v>
      </c>
    </row>
    <row r="686" spans="21:28" x14ac:dyDescent="0.25">
      <c r="U686" s="37">
        <v>0.60802050827176524</v>
      </c>
      <c r="V686" s="37">
        <v>0.422689339513736</v>
      </c>
      <c r="W686" s="37">
        <v>0.6173105760408405</v>
      </c>
      <c r="X686" s="37">
        <v>0.57921899953086475</v>
      </c>
      <c r="Y686" s="37">
        <v>0.7510984567283806</v>
      </c>
      <c r="Z686" s="37">
        <v>0.68293385915559823</v>
      </c>
      <c r="AA686" s="37">
        <v>0.47071562761044961</v>
      </c>
      <c r="AB686" s="37">
        <v>0.53998679075321543</v>
      </c>
    </row>
    <row r="687" spans="21:28" x14ac:dyDescent="0.25">
      <c r="U687" s="37">
        <v>0.74585576493924799</v>
      </c>
      <c r="V687" s="37">
        <v>0.60387518502622517</v>
      </c>
      <c r="W687" s="37">
        <v>0.57163829574966296</v>
      </c>
      <c r="X687" s="37">
        <v>0.4969261137060848</v>
      </c>
      <c r="Y687" s="37">
        <v>0.69620335253203791</v>
      </c>
      <c r="Z687" s="37">
        <v>0.74796529878352458</v>
      </c>
      <c r="AA687" s="37">
        <v>0.51205956653145113</v>
      </c>
      <c r="AB687" s="37">
        <v>0.48582815367294052</v>
      </c>
    </row>
    <row r="688" spans="21:28" x14ac:dyDescent="0.25">
      <c r="U688" s="37">
        <v>0.63194868230922718</v>
      </c>
      <c r="V688" s="37">
        <v>0.43920817541639162</v>
      </c>
      <c r="W688" s="37">
        <v>0.70280405574222826</v>
      </c>
      <c r="X688" s="37">
        <v>0.53610517021451942</v>
      </c>
      <c r="Y688" s="37">
        <v>0.72586920225990004</v>
      </c>
      <c r="Z688" s="37">
        <v>0.7310038200194231</v>
      </c>
      <c r="AA688" s="37">
        <v>0.41803112537818615</v>
      </c>
      <c r="AB688" s="37">
        <v>0.51116783538132415</v>
      </c>
    </row>
    <row r="689" spans="21:28" x14ac:dyDescent="0.25">
      <c r="U689" s="37">
        <v>0.65673517502202283</v>
      </c>
      <c r="V689" s="37">
        <v>0.47986595444921143</v>
      </c>
      <c r="W689" s="37">
        <v>0.64605474587823419</v>
      </c>
      <c r="X689" s="37">
        <v>0.52075647887361098</v>
      </c>
      <c r="Y689" s="37">
        <v>0.68438080407522239</v>
      </c>
      <c r="Z689" s="37">
        <v>0.67813699166046182</v>
      </c>
      <c r="AA689" s="37">
        <v>0.47277264739115182</v>
      </c>
      <c r="AB689" s="37">
        <v>0.52061425766768032</v>
      </c>
    </row>
    <row r="690" spans="21:28" x14ac:dyDescent="0.25">
      <c r="U690" s="37">
        <v>0.56419179992589674</v>
      </c>
      <c r="V690" s="37">
        <v>0.37380488495599773</v>
      </c>
      <c r="W690" s="37">
        <v>0.67191955013705473</v>
      </c>
      <c r="X690" s="37">
        <v>0.3738170901806448</v>
      </c>
      <c r="Y690" s="37">
        <v>0.76798294448747195</v>
      </c>
      <c r="Z690" s="37">
        <v>0.64519342156272208</v>
      </c>
      <c r="AA690" s="37">
        <v>0.47709392782343429</v>
      </c>
      <c r="AB690" s="37">
        <v>0.5718225929407027</v>
      </c>
    </row>
    <row r="691" spans="21:28" x14ac:dyDescent="0.25">
      <c r="U691" s="37">
        <v>0.70348334005971203</v>
      </c>
      <c r="V691" s="37">
        <v>0.53145037988732202</v>
      </c>
      <c r="W691" s="37">
        <v>0.64448059242054045</v>
      </c>
      <c r="X691" s="37">
        <v>0.78111296679471276</v>
      </c>
      <c r="Y691" s="37">
        <v>0.63194053594578647</v>
      </c>
      <c r="Z691" s="37">
        <v>0.70507519046687595</v>
      </c>
      <c r="AA691" s="37">
        <v>0.50582475238001245</v>
      </c>
      <c r="AB691" s="37">
        <v>0.56631832328656395</v>
      </c>
    </row>
    <row r="692" spans="21:28" x14ac:dyDescent="0.25">
      <c r="U692" s="37">
        <v>0.61785321599946907</v>
      </c>
      <c r="V692" s="37">
        <v>0.44423705258385177</v>
      </c>
      <c r="W692" s="37">
        <v>0.73677379974423884</v>
      </c>
      <c r="X692" s="37">
        <v>0.41298860807226528</v>
      </c>
      <c r="Y692" s="37">
        <v>0.75129072594690827</v>
      </c>
      <c r="Z692" s="37">
        <v>0.65639404155304759</v>
      </c>
      <c r="AA692" s="37">
        <v>0.49483321957307236</v>
      </c>
      <c r="AB692" s="37">
        <v>0.51899683456962609</v>
      </c>
    </row>
    <row r="693" spans="21:28" x14ac:dyDescent="0.25">
      <c r="U693" s="37">
        <v>0.67729121845276252</v>
      </c>
      <c r="V693" s="37">
        <v>0.51497172951582992</v>
      </c>
      <c r="W693" s="37">
        <v>0.52069561886289029</v>
      </c>
      <c r="X693" s="37">
        <v>0.53922823930476182</v>
      </c>
      <c r="Y693" s="37">
        <v>0.73302269954521437</v>
      </c>
      <c r="Z693" s="37">
        <v>0.70904526818074431</v>
      </c>
      <c r="AA693" s="37">
        <v>0.50107004906407726</v>
      </c>
      <c r="AB693" s="37">
        <v>0.50192130877073726</v>
      </c>
    </row>
    <row r="694" spans="21:28" x14ac:dyDescent="0.25">
      <c r="U694" s="37">
        <v>0.62556194213821337</v>
      </c>
      <c r="V694" s="37">
        <v>0.43567122589190599</v>
      </c>
      <c r="W694" s="37">
        <v>0.86123699211506433</v>
      </c>
      <c r="X694" s="37">
        <v>0.60093200566234062</v>
      </c>
      <c r="Y694" s="37">
        <v>0.69137406269590662</v>
      </c>
      <c r="Z694" s="37">
        <v>0.67426945732383037</v>
      </c>
      <c r="AA694" s="37">
        <v>0.48399488504699784</v>
      </c>
      <c r="AB694" s="37">
        <v>0.5777850996530659</v>
      </c>
    </row>
    <row r="695" spans="21:28" x14ac:dyDescent="0.25">
      <c r="U695" s="37">
        <v>0.8121681177910538</v>
      </c>
      <c r="V695" s="37">
        <v>0.70357559817434201</v>
      </c>
      <c r="W695" s="37">
        <v>0.72104405615970635</v>
      </c>
      <c r="X695" s="37">
        <v>0.51179849823590207</v>
      </c>
      <c r="Y695" s="37">
        <v>0.62411359428669</v>
      </c>
      <c r="Z695" s="37">
        <v>0.69389043065036493</v>
      </c>
      <c r="AA695" s="37">
        <v>0.54016010946446857</v>
      </c>
      <c r="AB695" s="37">
        <v>0.45520081859024392</v>
      </c>
    </row>
    <row r="696" spans="21:28" x14ac:dyDescent="0.25">
      <c r="U696" s="37">
        <v>0.66739521270521784</v>
      </c>
      <c r="V696" s="37">
        <v>0.49039798507156135</v>
      </c>
      <c r="W696" s="37">
        <v>0.75741709780510191</v>
      </c>
      <c r="X696" s="37">
        <v>0.78499634966285348</v>
      </c>
      <c r="Y696" s="37">
        <v>0.68407177689783738</v>
      </c>
      <c r="Z696" s="37">
        <v>0.70006166615323551</v>
      </c>
      <c r="AA696" s="37">
        <v>0.46027943106396252</v>
      </c>
      <c r="AB696" s="37">
        <v>0.51223771722860778</v>
      </c>
    </row>
    <row r="697" spans="21:28" x14ac:dyDescent="0.25">
      <c r="U697" s="37">
        <v>0.70821411816405277</v>
      </c>
      <c r="V697" s="37">
        <v>0.54062601764467666</v>
      </c>
      <c r="W697" s="37">
        <v>0.70171080869403346</v>
      </c>
      <c r="X697" s="37">
        <v>0.38704547504978942</v>
      </c>
      <c r="Y697" s="37">
        <v>0.69489284900441528</v>
      </c>
      <c r="Z697" s="37">
        <v>0.7675265420419537</v>
      </c>
      <c r="AA697" s="37">
        <v>0.46781138594657257</v>
      </c>
      <c r="AB697" s="37">
        <v>0.50969860430646297</v>
      </c>
    </row>
    <row r="698" spans="21:28" x14ac:dyDescent="0.25">
      <c r="U698" s="37">
        <v>0.63646447066437262</v>
      </c>
      <c r="V698" s="37">
        <v>0.4460413374363339</v>
      </c>
      <c r="W698" s="37">
        <v>0.53424334659122019</v>
      </c>
      <c r="X698" s="37">
        <v>0.62296715639871458</v>
      </c>
      <c r="Y698" s="37">
        <v>0.7178352117294452</v>
      </c>
      <c r="Z698" s="37">
        <v>0.72309316912806909</v>
      </c>
      <c r="AA698" s="37">
        <v>0.45507943030010356</v>
      </c>
      <c r="AB698" s="37">
        <v>0.54808212196189188</v>
      </c>
    </row>
    <row r="699" spans="21:28" x14ac:dyDescent="0.25">
      <c r="U699" s="37">
        <v>0.80211589121005711</v>
      </c>
      <c r="V699" s="37">
        <v>0.69049898420335687</v>
      </c>
      <c r="W699" s="37">
        <v>0.66564612534547429</v>
      </c>
      <c r="X699" s="37">
        <v>0.65034943571763126</v>
      </c>
      <c r="Y699" s="37">
        <v>0.69823303378718737</v>
      </c>
      <c r="Z699" s="37">
        <v>0.75738397588248718</v>
      </c>
      <c r="AA699" s="37">
        <v>0.56921208537404522</v>
      </c>
      <c r="AB699" s="37">
        <v>0.47685992657454246</v>
      </c>
    </row>
    <row r="700" spans="21:28" x14ac:dyDescent="0.25">
      <c r="U700" s="37">
        <v>0.63317481599611491</v>
      </c>
      <c r="V700" s="37">
        <v>0.45452843085756117</v>
      </c>
      <c r="W700" s="37">
        <v>0.54366420089380441</v>
      </c>
      <c r="X700" s="37">
        <v>0.57750301561498329</v>
      </c>
      <c r="Y700" s="37">
        <v>0.71244314886326687</v>
      </c>
      <c r="Z700" s="37">
        <v>0.66723982468215759</v>
      </c>
      <c r="AA700" s="37">
        <v>0.53593204433109909</v>
      </c>
      <c r="AB700" s="37">
        <v>0.58890393334999225</v>
      </c>
    </row>
    <row r="701" spans="21:28" x14ac:dyDescent="0.25">
      <c r="U701" s="37">
        <v>0.72556988540976952</v>
      </c>
      <c r="V701" s="37">
        <v>0.59278444657268647</v>
      </c>
      <c r="W701" s="37">
        <v>0.75831931921710483</v>
      </c>
      <c r="X701" s="37">
        <v>0.75047060857792292</v>
      </c>
      <c r="Y701" s="37">
        <v>0.72602278950308508</v>
      </c>
      <c r="Z701" s="37">
        <v>0.67556259586440803</v>
      </c>
      <c r="AA701" s="37">
        <v>0.59362638749598107</v>
      </c>
      <c r="AB701" s="37">
        <v>0.49693064356841599</v>
      </c>
    </row>
    <row r="702" spans="21:28" x14ac:dyDescent="0.25">
      <c r="U702" s="37">
        <v>0.58267737458450664</v>
      </c>
      <c r="V702" s="37">
        <v>0.37962956868819581</v>
      </c>
      <c r="W702" s="37">
        <v>0.63307165618798067</v>
      </c>
      <c r="X702" s="37">
        <v>0.34397693055599055</v>
      </c>
      <c r="Y702" s="37">
        <v>0.7164430269253681</v>
      </c>
      <c r="Z702" s="37">
        <v>0.67035474293776054</v>
      </c>
      <c r="AA702" s="37">
        <v>0.44918032433395166</v>
      </c>
      <c r="AB702" s="37">
        <v>0.59040191538797904</v>
      </c>
    </row>
    <row r="703" spans="21:28" x14ac:dyDescent="0.25">
      <c r="U703" s="37">
        <v>0.71388603929798555</v>
      </c>
      <c r="V703" s="37">
        <v>0.56022529329735993</v>
      </c>
      <c r="W703" s="37">
        <v>0.64027202479119949</v>
      </c>
      <c r="X703" s="37">
        <v>0.47861540555519583</v>
      </c>
      <c r="Y703" s="37">
        <v>0.70155696371172915</v>
      </c>
      <c r="Z703" s="37">
        <v>0.72457523125893908</v>
      </c>
      <c r="AA703" s="37">
        <v>0.56429803781672738</v>
      </c>
      <c r="AB703" s="37">
        <v>0.55479228138567349</v>
      </c>
    </row>
    <row r="704" spans="21:28" x14ac:dyDescent="0.25">
      <c r="U704" s="37">
        <v>0.67502151325224435</v>
      </c>
      <c r="V704" s="37">
        <v>0.5047492659551216</v>
      </c>
      <c r="W704" s="37">
        <v>0.64997157194561639</v>
      </c>
      <c r="X704" s="37">
        <v>0.45392143203423657</v>
      </c>
      <c r="Y704" s="37">
        <v>0.71629658542559527</v>
      </c>
      <c r="Z704" s="37">
        <v>0.72173670604528528</v>
      </c>
      <c r="AA704" s="37">
        <v>0.47948881892737588</v>
      </c>
      <c r="AB704" s="37">
        <v>0.51044944879666609</v>
      </c>
    </row>
    <row r="705" spans="21:28" x14ac:dyDescent="0.25">
      <c r="U705" s="37">
        <v>0.67656405493156835</v>
      </c>
      <c r="V705" s="37">
        <v>0.51520477464982406</v>
      </c>
      <c r="W705" s="37">
        <v>0.69240683601334507</v>
      </c>
      <c r="X705" s="37">
        <v>0.41191386173456745</v>
      </c>
      <c r="Y705" s="37">
        <v>0.74877573497468652</v>
      </c>
      <c r="Z705" s="37">
        <v>0.71837975202826521</v>
      </c>
      <c r="AA705" s="37">
        <v>0.56706966161543848</v>
      </c>
      <c r="AB705" s="37">
        <v>0.56314845014790738</v>
      </c>
    </row>
    <row r="706" spans="21:28" x14ac:dyDescent="0.25">
      <c r="U706" s="37">
        <v>0.6487778951233677</v>
      </c>
      <c r="V706" s="37">
        <v>0.4731297780971665</v>
      </c>
      <c r="W706" s="37">
        <v>0.53254797877195692</v>
      </c>
      <c r="X706" s="37">
        <v>0.30433269502249038</v>
      </c>
      <c r="Y706" s="37">
        <v>0.76532839303008027</v>
      </c>
      <c r="Z706" s="37">
        <v>0.73604800361539602</v>
      </c>
      <c r="AA706" s="37">
        <v>0.49123009747751356</v>
      </c>
      <c r="AB706" s="37">
        <v>0.53250910423124154</v>
      </c>
    </row>
    <row r="707" spans="21:28" x14ac:dyDescent="0.25">
      <c r="U707" s="37">
        <v>0.62863305948134274</v>
      </c>
      <c r="V707" s="37">
        <v>0.43849091492172171</v>
      </c>
      <c r="W707" s="37">
        <v>0.58175412659511017</v>
      </c>
      <c r="X707" s="37">
        <v>0.48473609323555189</v>
      </c>
      <c r="Y707" s="37">
        <v>0.72215480478188843</v>
      </c>
      <c r="Z707" s="37">
        <v>0.71105322351842626</v>
      </c>
      <c r="AA707" s="37">
        <v>0.42558902695963774</v>
      </c>
      <c r="AB707" s="37">
        <v>0.50964253264801129</v>
      </c>
    </row>
    <row r="708" spans="21:28" x14ac:dyDescent="0.25">
      <c r="U708" s="37">
        <v>0.63984645939856621</v>
      </c>
      <c r="V708" s="37">
        <v>0.46152435124696772</v>
      </c>
      <c r="W708" s="37">
        <v>0.96296642528300425</v>
      </c>
      <c r="X708" s="37">
        <v>0.71417151471158402</v>
      </c>
      <c r="Y708" s="37">
        <v>0.71731651833695054</v>
      </c>
      <c r="Z708" s="37">
        <v>0.68300674008369977</v>
      </c>
      <c r="AA708" s="37">
        <v>0.46794142954713125</v>
      </c>
      <c r="AB708" s="37">
        <v>0.51484330912452436</v>
      </c>
    </row>
    <row r="709" spans="21:28" x14ac:dyDescent="0.25">
      <c r="U709" s="37">
        <v>0.67170407104510532</v>
      </c>
      <c r="V709" s="37">
        <v>0.50135026184874587</v>
      </c>
      <c r="W709" s="37">
        <v>0.55573767439359878</v>
      </c>
      <c r="X709" s="37">
        <v>0.4628471842891434</v>
      </c>
      <c r="Y709" s="37">
        <v>0.65015588336638963</v>
      </c>
      <c r="Z709" s="37">
        <v>0.64878455881764963</v>
      </c>
      <c r="AA709" s="37">
        <v>0.47542224040721948</v>
      </c>
      <c r="AB709" s="37">
        <v>0.50464421007446447</v>
      </c>
    </row>
    <row r="710" spans="21:28" x14ac:dyDescent="0.25">
      <c r="U710" s="37">
        <v>0.71684945713357928</v>
      </c>
      <c r="V710" s="37">
        <v>0.55517670481952797</v>
      </c>
      <c r="W710" s="37">
        <v>0.6976171412241321</v>
      </c>
      <c r="X710" s="37">
        <v>0.41007982986907388</v>
      </c>
      <c r="Y710" s="37">
        <v>0.68646709802379224</v>
      </c>
      <c r="Z710" s="37">
        <v>0.75376473688784529</v>
      </c>
      <c r="AA710" s="37">
        <v>0.46977967407552845</v>
      </c>
      <c r="AB710" s="37">
        <v>0.49549938005110544</v>
      </c>
    </row>
    <row r="711" spans="21:28" x14ac:dyDescent="0.25">
      <c r="U711" s="37">
        <v>0.68460505936845095</v>
      </c>
      <c r="V711" s="37">
        <v>0.52046986161830644</v>
      </c>
      <c r="W711" s="37">
        <v>0.51854173309473939</v>
      </c>
      <c r="X711" s="37">
        <v>0.619861322196395</v>
      </c>
      <c r="Y711" s="37">
        <v>0.6888866710648418</v>
      </c>
      <c r="Z711" s="37">
        <v>0.68943200203488253</v>
      </c>
      <c r="AA711" s="37">
        <v>0.49918636113111003</v>
      </c>
      <c r="AB711" s="37">
        <v>0.51188784823476519</v>
      </c>
    </row>
    <row r="712" spans="21:28" x14ac:dyDescent="0.25">
      <c r="U712" s="37">
        <v>0.64818638242155102</v>
      </c>
      <c r="V712" s="37">
        <v>0.46685642295529822</v>
      </c>
      <c r="W712" s="37">
        <v>0.64228387734385706</v>
      </c>
      <c r="X712" s="37">
        <v>0.43575940478181413</v>
      </c>
      <c r="Y712" s="37">
        <v>0.69443276997651815</v>
      </c>
      <c r="Z712" s="37">
        <v>0.68830952909867171</v>
      </c>
      <c r="AA712" s="37">
        <v>0.4650318442160481</v>
      </c>
      <c r="AB712" s="37">
        <v>0.52652254142153476</v>
      </c>
    </row>
    <row r="713" spans="21:28" x14ac:dyDescent="0.25">
      <c r="U713" s="37">
        <v>0.72141900357876065</v>
      </c>
      <c r="V713" s="37">
        <v>0.57963101934083761</v>
      </c>
      <c r="W713" s="37">
        <v>0.66227229776922703</v>
      </c>
      <c r="X713" s="37">
        <v>0.53671692792347792</v>
      </c>
      <c r="Y713" s="37">
        <v>0.70756741546731139</v>
      </c>
      <c r="Z713" s="37">
        <v>0.69255205460444547</v>
      </c>
      <c r="AA713" s="37">
        <v>0.54158697018429169</v>
      </c>
      <c r="AB713" s="37">
        <v>0.48771400191658798</v>
      </c>
    </row>
    <row r="714" spans="21:28" x14ac:dyDescent="0.25">
      <c r="U714" s="37">
        <v>0.64163735957735224</v>
      </c>
      <c r="V714" s="37">
        <v>0.45719328850573931</v>
      </c>
      <c r="W714" s="37">
        <v>0.55759717964752242</v>
      </c>
      <c r="X714" s="37">
        <v>0.50542284055609288</v>
      </c>
      <c r="Y714" s="37">
        <v>0.72438998039312674</v>
      </c>
      <c r="Z714" s="37">
        <v>0.71698663886744274</v>
      </c>
      <c r="AA714" s="37">
        <v>0.44462072978041944</v>
      </c>
      <c r="AB714" s="37">
        <v>0.51332513168477634</v>
      </c>
    </row>
    <row r="715" spans="21:28" x14ac:dyDescent="0.25">
      <c r="U715" s="37">
        <v>0.63303264551776628</v>
      </c>
      <c r="V715" s="37">
        <v>0.44188983956943184</v>
      </c>
      <c r="W715" s="37">
        <v>0.58347960351393091</v>
      </c>
      <c r="X715" s="37">
        <v>0.35374553908314832</v>
      </c>
      <c r="Y715" s="37">
        <v>0.70868670084020269</v>
      </c>
      <c r="Z715" s="37">
        <v>0.70987431947449386</v>
      </c>
      <c r="AA715" s="37">
        <v>0.48551043524049164</v>
      </c>
      <c r="AB715" s="37">
        <v>0.58691576323279981</v>
      </c>
    </row>
    <row r="716" spans="21:28" x14ac:dyDescent="0.25">
      <c r="U716" s="37">
        <v>0.69718359288198639</v>
      </c>
      <c r="V716" s="37">
        <v>0.53357749951927858</v>
      </c>
      <c r="W716" s="37">
        <v>0.61739348410641826</v>
      </c>
      <c r="X716" s="37">
        <v>0.61720525150546679</v>
      </c>
      <c r="Y716" s="37">
        <v>0.71587270843621675</v>
      </c>
      <c r="Z716" s="37">
        <v>0.74379376680427001</v>
      </c>
      <c r="AA716" s="37">
        <v>0.53364277664237703</v>
      </c>
      <c r="AB716" s="37">
        <v>0.55415836699036169</v>
      </c>
    </row>
    <row r="717" spans="21:28" x14ac:dyDescent="0.25">
      <c r="U717" s="37">
        <v>0.7101659904974148</v>
      </c>
      <c r="V717" s="37">
        <v>0.55558799355141986</v>
      </c>
      <c r="W717" s="37">
        <v>0.87290757568791577</v>
      </c>
      <c r="X717" s="37">
        <v>0.35014967136322295</v>
      </c>
      <c r="Y717" s="37">
        <v>0.70317102840793588</v>
      </c>
      <c r="Z717" s="37">
        <v>0.7212003948019492</v>
      </c>
      <c r="AA717" s="37">
        <v>0.53215840407099191</v>
      </c>
      <c r="AB717" s="37">
        <v>0.52389843191538987</v>
      </c>
    </row>
    <row r="718" spans="21:28" x14ac:dyDescent="0.25">
      <c r="U718" s="37">
        <v>0.68471672708296638</v>
      </c>
      <c r="V718" s="37">
        <v>0.51676520735518183</v>
      </c>
      <c r="W718" s="37">
        <v>0.74939301065461827</v>
      </c>
      <c r="X718" s="37">
        <v>0.44683622261883305</v>
      </c>
      <c r="Y718" s="37">
        <v>0.68293848665759227</v>
      </c>
      <c r="Z718" s="37">
        <v>0.69961844674274665</v>
      </c>
      <c r="AA718" s="37">
        <v>0.50451980392326934</v>
      </c>
      <c r="AB718" s="37">
        <v>0.53337008633780481</v>
      </c>
    </row>
    <row r="719" spans="21:28" x14ac:dyDescent="0.25">
      <c r="U719" s="37">
        <v>0.74908915341752413</v>
      </c>
      <c r="V719" s="37">
        <v>0.59433070650843489</v>
      </c>
      <c r="W719" s="37">
        <v>0.57377169339614809</v>
      </c>
      <c r="X719" s="37">
        <v>0.62058859553338841</v>
      </c>
      <c r="Y719" s="37">
        <v>0.6621092515032686</v>
      </c>
      <c r="Z719" s="37">
        <v>0.78534636783140044</v>
      </c>
      <c r="AA719" s="37">
        <v>0.49957259591623449</v>
      </c>
      <c r="AB719" s="37">
        <v>0.53169926493728292</v>
      </c>
    </row>
    <row r="720" spans="21:28" x14ac:dyDescent="0.25">
      <c r="U720" s="37">
        <v>0.60377970273358983</v>
      </c>
      <c r="V720" s="37">
        <v>0.40243838097823703</v>
      </c>
      <c r="W720" s="37">
        <v>0.56199261036767101</v>
      </c>
      <c r="X720" s="37">
        <v>0.49239768366164405</v>
      </c>
      <c r="Y720" s="37">
        <v>0.70206410098806948</v>
      </c>
      <c r="Z720" s="37">
        <v>0.68607187924898183</v>
      </c>
      <c r="AA720" s="37">
        <v>0.42483548029304979</v>
      </c>
      <c r="AB720" s="37">
        <v>0.55014640253245284</v>
      </c>
    </row>
    <row r="721" spans="21:28" x14ac:dyDescent="0.25">
      <c r="U721" s="37">
        <v>0.75197788797448872</v>
      </c>
      <c r="V721" s="37">
        <v>0.61171113713868308</v>
      </c>
      <c r="W721" s="37">
        <v>0.83048107370404001</v>
      </c>
      <c r="X721" s="37">
        <v>1.0221802570913108</v>
      </c>
      <c r="Y721" s="37">
        <v>0.7175098240043859</v>
      </c>
      <c r="Z721" s="37">
        <v>0.78034893809041617</v>
      </c>
      <c r="AA721" s="37">
        <v>0.49792553819483498</v>
      </c>
      <c r="AB721" s="37">
        <v>0.47210983132894424</v>
      </c>
    </row>
    <row r="722" spans="21:28" x14ac:dyDescent="0.25">
      <c r="U722" s="37">
        <v>0.77081711011783871</v>
      </c>
      <c r="V722" s="37">
        <v>0.63943131308258383</v>
      </c>
      <c r="W722" s="37">
        <v>0.85819499840842517</v>
      </c>
      <c r="X722" s="37">
        <v>0.63202975210511347</v>
      </c>
      <c r="Y722" s="37">
        <v>0.66383260745185302</v>
      </c>
      <c r="Z722" s="37">
        <v>0.73184897032787166</v>
      </c>
      <c r="AA722" s="37">
        <v>0.53690453735194266</v>
      </c>
      <c r="AB722" s="37">
        <v>0.49366245395467306</v>
      </c>
    </row>
    <row r="723" spans="21:28" x14ac:dyDescent="0.25">
      <c r="U723" s="37">
        <v>0.64737777275374009</v>
      </c>
      <c r="V723" s="37">
        <v>0.45451161335287266</v>
      </c>
      <c r="W723" s="37">
        <v>0.60267569551473699</v>
      </c>
      <c r="X723" s="37">
        <v>0.59889487680701692</v>
      </c>
      <c r="Y723" s="37">
        <v>0.67900581635480139</v>
      </c>
      <c r="Z723" s="37">
        <v>0.714194496003275</v>
      </c>
      <c r="AA723" s="37">
        <v>0.46699373338285149</v>
      </c>
      <c r="AB723" s="37">
        <v>0.57633250090940313</v>
      </c>
    </row>
    <row r="724" spans="21:28" x14ac:dyDescent="0.25">
      <c r="U724" s="37">
        <v>0.66091757249795025</v>
      </c>
      <c r="V724" s="37">
        <v>0.48637066625627434</v>
      </c>
      <c r="W724" s="37">
        <v>0.63350436418661116</v>
      </c>
      <c r="X724" s="37">
        <v>0.4836193707421183</v>
      </c>
      <c r="Y724" s="37">
        <v>0.71183040154428845</v>
      </c>
      <c r="Z724" s="37">
        <v>0.7046607157849798</v>
      </c>
      <c r="AA724" s="37">
        <v>0.49620130448282518</v>
      </c>
      <c r="AB724" s="37">
        <v>0.5385897628315649</v>
      </c>
    </row>
    <row r="725" spans="21:28" x14ac:dyDescent="0.25">
      <c r="U725" s="37">
        <v>0.82772105929434714</v>
      </c>
      <c r="V725" s="37">
        <v>0.73088610298985279</v>
      </c>
      <c r="W725" s="37">
        <v>0.64111754903878504</v>
      </c>
      <c r="X725" s="37">
        <v>0.72176301595954717</v>
      </c>
      <c r="Y725" s="37">
        <v>0.68485794850258563</v>
      </c>
      <c r="Z725" s="37">
        <v>0.74028189005568701</v>
      </c>
      <c r="AA725" s="37">
        <v>0.55898476542029474</v>
      </c>
      <c r="AB725" s="37">
        <v>0.44087038901567444</v>
      </c>
    </row>
    <row r="726" spans="21:28" x14ac:dyDescent="0.25">
      <c r="U726" s="37">
        <v>0.64642518549898986</v>
      </c>
      <c r="V726" s="37">
        <v>0.48491164316321905</v>
      </c>
      <c r="W726" s="37">
        <v>0.78468335911839182</v>
      </c>
      <c r="X726" s="37">
        <v>0.38933102690154292</v>
      </c>
      <c r="Y726" s="37">
        <v>0.76137547231125013</v>
      </c>
      <c r="Z726" s="37">
        <v>0.66884141704595512</v>
      </c>
      <c r="AA726" s="37">
        <v>0.56746710831402347</v>
      </c>
      <c r="AB726" s="37">
        <v>0.54823454400170424</v>
      </c>
    </row>
    <row r="727" spans="21:28" x14ac:dyDescent="0.25">
      <c r="U727" s="37">
        <v>0.63885841702084234</v>
      </c>
      <c r="V727" s="37">
        <v>0.45374954446447208</v>
      </c>
      <c r="W727" s="37">
        <v>0.5368137241437565</v>
      </c>
      <c r="X727" s="37">
        <v>0.24152773661628432</v>
      </c>
      <c r="Y727" s="37">
        <v>0.71406710448667943</v>
      </c>
      <c r="Z727" s="37">
        <v>0.70385859979991006</v>
      </c>
      <c r="AA727" s="37">
        <v>0.44927282006614061</v>
      </c>
      <c r="AB727" s="37">
        <v>0.52048039645891753</v>
      </c>
    </row>
    <row r="728" spans="21:28" x14ac:dyDescent="0.25">
      <c r="U728" s="37">
        <v>0.66801468729638702</v>
      </c>
      <c r="V728" s="37">
        <v>0.49795716995103056</v>
      </c>
      <c r="W728" s="37">
        <v>0.72931561897334507</v>
      </c>
      <c r="X728" s="37">
        <v>0.81447354371981173</v>
      </c>
      <c r="Y728" s="37">
        <v>0.73040399248278109</v>
      </c>
      <c r="Z728" s="37">
        <v>0.71950987489137452</v>
      </c>
      <c r="AA728" s="37">
        <v>0.51941669467841012</v>
      </c>
      <c r="AB728" s="37">
        <v>0.54797604438672143</v>
      </c>
    </row>
    <row r="729" spans="21:28" x14ac:dyDescent="0.25">
      <c r="U729" s="37">
        <v>0.63448881125160139</v>
      </c>
      <c r="V729" s="37">
        <v>0.43753784347753966</v>
      </c>
      <c r="W729" s="37">
        <v>0.71852421927210297</v>
      </c>
      <c r="X729" s="37">
        <v>0.60809575582479825</v>
      </c>
      <c r="Y729" s="37">
        <v>0.65111651768777867</v>
      </c>
      <c r="Z729" s="37">
        <v>0.67470326616878296</v>
      </c>
      <c r="AA729" s="37">
        <v>0.43916023286570133</v>
      </c>
      <c r="AB729" s="37">
        <v>0.55465830865871046</v>
      </c>
    </row>
    <row r="730" spans="21:28" x14ac:dyDescent="0.25">
      <c r="U730" s="37">
        <v>0.69918615674286588</v>
      </c>
      <c r="V730" s="37">
        <v>0.54676924688565276</v>
      </c>
      <c r="W730" s="37">
        <v>0.75060005394369667</v>
      </c>
      <c r="X730" s="37">
        <v>0.57160023990099174</v>
      </c>
      <c r="Y730" s="37">
        <v>0.741620226217374</v>
      </c>
      <c r="Z730" s="37">
        <v>0.72262595482092107</v>
      </c>
      <c r="AA730" s="37">
        <v>0.51003719508222511</v>
      </c>
      <c r="AB730" s="37">
        <v>0.48472319039955203</v>
      </c>
    </row>
    <row r="731" spans="21:28" x14ac:dyDescent="0.25">
      <c r="U731" s="37">
        <v>0.76126421893924634</v>
      </c>
      <c r="V731" s="37">
        <v>0.62840185966819639</v>
      </c>
      <c r="W731" s="37">
        <v>0.6663888101367903</v>
      </c>
      <c r="X731" s="37">
        <v>0.46887207565700656</v>
      </c>
      <c r="Y731" s="37">
        <v>0.70715181323722909</v>
      </c>
      <c r="Z731" s="37">
        <v>0.75682202252763309</v>
      </c>
      <c r="AA731" s="37">
        <v>0.54052206471243547</v>
      </c>
      <c r="AB731" s="37">
        <v>0.49093173359560421</v>
      </c>
    </row>
    <row r="732" spans="21:28" x14ac:dyDescent="0.25">
      <c r="U732" s="37">
        <v>0.74806699386091469</v>
      </c>
      <c r="V732" s="37">
        <v>0.60625983694082208</v>
      </c>
      <c r="W732" s="37">
        <v>0.84192684656712535</v>
      </c>
      <c r="X732" s="37">
        <v>0.52245108569823084</v>
      </c>
      <c r="Y732" s="37">
        <v>0.63465505283285428</v>
      </c>
      <c r="Z732" s="37">
        <v>0.68698535595176657</v>
      </c>
      <c r="AA732" s="37">
        <v>0.55060452041199426</v>
      </c>
      <c r="AB732" s="37">
        <v>0.524269689984461</v>
      </c>
    </row>
    <row r="733" spans="21:28" x14ac:dyDescent="0.25">
      <c r="U733" s="37">
        <v>0.68289079125506225</v>
      </c>
      <c r="V733" s="37">
        <v>0.50471076233894296</v>
      </c>
      <c r="W733" s="37">
        <v>0.62973026501879703</v>
      </c>
      <c r="X733" s="37">
        <v>0.37145880761873451</v>
      </c>
      <c r="Y733" s="37">
        <v>0.66153043085202756</v>
      </c>
      <c r="Z733" s="37">
        <v>0.71481993273779088</v>
      </c>
      <c r="AA733" s="37">
        <v>0.51087873034691189</v>
      </c>
      <c r="AB733" s="37">
        <v>0.58329213725503448</v>
      </c>
    </row>
    <row r="734" spans="21:28" x14ac:dyDescent="0.25">
      <c r="U734" s="37">
        <v>0.6925280818621099</v>
      </c>
      <c r="V734" s="37">
        <v>0.52141951511984275</v>
      </c>
      <c r="W734" s="37">
        <v>0.66577976970851949</v>
      </c>
      <c r="X734" s="37">
        <v>0.33879276709327605</v>
      </c>
      <c r="Y734" s="37">
        <v>0.70722713663759973</v>
      </c>
      <c r="Z734" s="37">
        <v>0.75687100670334528</v>
      </c>
      <c r="AA734" s="37">
        <v>0.48485546389662504</v>
      </c>
      <c r="AB734" s="37">
        <v>0.53070356360674431</v>
      </c>
    </row>
    <row r="735" spans="21:28" x14ac:dyDescent="0.25">
      <c r="U735" s="37">
        <v>0.6926448870059071</v>
      </c>
      <c r="V735" s="37">
        <v>0.51377005816411292</v>
      </c>
      <c r="W735" s="37">
        <v>0.75206496453537686</v>
      </c>
      <c r="X735" s="37">
        <v>0.35976872864340198</v>
      </c>
      <c r="Y735" s="37">
        <v>0.65297529810743871</v>
      </c>
      <c r="Z735" s="37">
        <v>0.73080615716831088</v>
      </c>
      <c r="AA735" s="37">
        <v>0.47032205881017114</v>
      </c>
      <c r="AB735" s="37">
        <v>0.54638156981660724</v>
      </c>
    </row>
    <row r="736" spans="21:28" x14ac:dyDescent="0.25">
      <c r="U736" s="37">
        <v>0.62311199417717156</v>
      </c>
      <c r="V736" s="37">
        <v>0.4550510245773694</v>
      </c>
      <c r="W736" s="37">
        <v>0.51559122044638028</v>
      </c>
      <c r="X736" s="37">
        <v>0.3826032349052772</v>
      </c>
      <c r="Y736" s="37">
        <v>0.77760035234615588</v>
      </c>
      <c r="Z736" s="37">
        <v>0.66681852003677478</v>
      </c>
      <c r="AA736" s="37">
        <v>0.49926513124333083</v>
      </c>
      <c r="AB736" s="37">
        <v>0.50174884618070725</v>
      </c>
    </row>
    <row r="737" spans="21:28" x14ac:dyDescent="0.25">
      <c r="U737" s="37">
        <v>0.63811364942768101</v>
      </c>
      <c r="V737" s="37">
        <v>0.45942400637318692</v>
      </c>
      <c r="W737" s="37">
        <v>0.60596867797330467</v>
      </c>
      <c r="X737" s="37">
        <v>0.38234316021761328</v>
      </c>
      <c r="Y737" s="37">
        <v>0.72148781358551384</v>
      </c>
      <c r="Z737" s="37">
        <v>0.68509821296251261</v>
      </c>
      <c r="AA737" s="37">
        <v>0.501903288085771</v>
      </c>
      <c r="AB737" s="37">
        <v>0.55321535945823874</v>
      </c>
    </row>
    <row r="738" spans="21:28" x14ac:dyDescent="0.25">
      <c r="U738" s="37">
        <v>0.60472900999999291</v>
      </c>
      <c r="V738" s="37">
        <v>0.41030849062653613</v>
      </c>
      <c r="W738" s="37">
        <v>0.62646646305283205</v>
      </c>
      <c r="X738" s="37">
        <v>0.39409992993812415</v>
      </c>
      <c r="Y738" s="37">
        <v>0.72066017705379659</v>
      </c>
      <c r="Z738" s="37">
        <v>0.68167024580433533</v>
      </c>
      <c r="AA738" s="37">
        <v>0.44612376902846967</v>
      </c>
      <c r="AB738" s="37">
        <v>0.54846978942622493</v>
      </c>
    </row>
    <row r="739" spans="21:28" x14ac:dyDescent="0.25">
      <c r="U739" s="37">
        <v>0.67243336248199836</v>
      </c>
      <c r="V739" s="37">
        <v>0.50118339861133065</v>
      </c>
      <c r="W739" s="37">
        <v>0.6079021590241821</v>
      </c>
      <c r="X739" s="37">
        <v>0.4617781782969132</v>
      </c>
      <c r="Y739" s="37">
        <v>0.69665033808600108</v>
      </c>
      <c r="Z739" s="37">
        <v>0.70039386684135596</v>
      </c>
      <c r="AA739" s="37">
        <v>0.50843394944779796</v>
      </c>
      <c r="AB739" s="37">
        <v>0.54391293329711521</v>
      </c>
    </row>
    <row r="740" spans="21:28" x14ac:dyDescent="0.25">
      <c r="U740" s="37">
        <v>0.78763513108465399</v>
      </c>
      <c r="V740" s="37">
        <v>0.66171105473063929</v>
      </c>
      <c r="W740" s="37">
        <v>0.76631781803306154</v>
      </c>
      <c r="X740" s="37">
        <v>0.6644128756833162</v>
      </c>
      <c r="Y740" s="37">
        <v>0.67238714288791079</v>
      </c>
      <c r="Z740" s="37">
        <v>0.76672947142744208</v>
      </c>
      <c r="AA740" s="37">
        <v>0.57077791723419147</v>
      </c>
      <c r="AB740" s="37">
        <v>0.52454840066450015</v>
      </c>
    </row>
    <row r="741" spans="21:28" x14ac:dyDescent="0.25">
      <c r="U741" s="37">
        <v>0.77103451719413851</v>
      </c>
      <c r="V741" s="37">
        <v>0.63679116634037403</v>
      </c>
      <c r="W741" s="37">
        <v>0.78002288501619677</v>
      </c>
      <c r="X741" s="37">
        <v>0.92199804229430693</v>
      </c>
      <c r="Y741" s="37">
        <v>0.67207857816446637</v>
      </c>
      <c r="Z741" s="37">
        <v>0.75777361104829777</v>
      </c>
      <c r="AA741" s="37">
        <v>0.51377256901041291</v>
      </c>
      <c r="AB741" s="37">
        <v>0.48512912172591072</v>
      </c>
    </row>
    <row r="742" spans="21:28" x14ac:dyDescent="0.25">
      <c r="U742" s="37">
        <v>0.77400091105649693</v>
      </c>
      <c r="V742" s="37">
        <v>0.65819636163849859</v>
      </c>
      <c r="W742" s="37">
        <v>0.68917570068565526</v>
      </c>
      <c r="X742" s="37">
        <v>0.58258723262691592</v>
      </c>
      <c r="Y742" s="37">
        <v>0.76429514123073472</v>
      </c>
      <c r="Z742" s="37">
        <v>0.75314168867424636</v>
      </c>
      <c r="AA742" s="37">
        <v>0.56387934780960525</v>
      </c>
      <c r="AB742" s="37">
        <v>0.45020502598122897</v>
      </c>
    </row>
    <row r="743" spans="21:28" x14ac:dyDescent="0.25">
      <c r="U743" s="37">
        <v>0.64239117287583536</v>
      </c>
      <c r="V743" s="37">
        <v>0.45316359001081763</v>
      </c>
      <c r="W743" s="37">
        <v>0.83325886101675739</v>
      </c>
      <c r="X743" s="37">
        <v>0.28895962893091254</v>
      </c>
      <c r="Y743" s="37">
        <v>0.70907482455650916</v>
      </c>
      <c r="Z743" s="37">
        <v>0.72154751302879727</v>
      </c>
      <c r="AA743" s="37">
        <v>0.4498459655029442</v>
      </c>
      <c r="AB743" s="37">
        <v>0.53869845203911226</v>
      </c>
    </row>
    <row r="744" spans="21:28" x14ac:dyDescent="0.25">
      <c r="U744" s="37">
        <v>0.67812052856912619</v>
      </c>
      <c r="V744" s="37">
        <v>0.49644969575808473</v>
      </c>
      <c r="W744" s="37">
        <v>0.69750984024089957</v>
      </c>
      <c r="X744" s="37">
        <v>0.37669294706926398</v>
      </c>
      <c r="Y744" s="37">
        <v>0.68565862188142424</v>
      </c>
      <c r="Z744" s="37">
        <v>0.74421175481244117</v>
      </c>
      <c r="AA744" s="37">
        <v>0.45582617835269701</v>
      </c>
      <c r="AB744" s="37">
        <v>0.53146740817441196</v>
      </c>
    </row>
    <row r="745" spans="21:28" x14ac:dyDescent="0.25">
      <c r="U745" s="37">
        <v>0.63692068482896058</v>
      </c>
      <c r="V745" s="37">
        <v>0.46161448104366054</v>
      </c>
      <c r="W745" s="37">
        <v>0.66191088769651951</v>
      </c>
      <c r="X745" s="37">
        <v>0.32678906425798449</v>
      </c>
      <c r="Y745" s="37">
        <v>0.7117803656515137</v>
      </c>
      <c r="Z745" s="37">
        <v>0.66090408760590258</v>
      </c>
      <c r="AA745" s="37">
        <v>0.51114125295432589</v>
      </c>
      <c r="AB745" s="37">
        <v>0.5482996660666638</v>
      </c>
    </row>
    <row r="746" spans="21:28" x14ac:dyDescent="0.25">
      <c r="U746" s="37">
        <v>0.73950374295265231</v>
      </c>
      <c r="V746" s="37">
        <v>0.57943378361868558</v>
      </c>
      <c r="W746" s="37">
        <v>0.77913101591169598</v>
      </c>
      <c r="X746" s="37">
        <v>0.57014640797230487</v>
      </c>
      <c r="Y746" s="37">
        <v>0.6455477439453402</v>
      </c>
      <c r="Z746" s="37">
        <v>0.7628398483954687</v>
      </c>
      <c r="AA746" s="37">
        <v>0.49526483277015831</v>
      </c>
      <c r="AB746" s="37">
        <v>0.53864510833291745</v>
      </c>
    </row>
    <row r="747" spans="21:28" x14ac:dyDescent="0.25">
      <c r="U747" s="37">
        <v>0.76863900260923634</v>
      </c>
      <c r="V747" s="37">
        <v>0.63786317249546876</v>
      </c>
      <c r="W747" s="37">
        <v>0.8581060097224158</v>
      </c>
      <c r="X747" s="37">
        <v>0.73574738913737769</v>
      </c>
      <c r="Y747" s="37">
        <v>0.72270412023777464</v>
      </c>
      <c r="Z747" s="37">
        <v>0.78558742794412795</v>
      </c>
      <c r="AA747" s="37">
        <v>0.49540995697425488</v>
      </c>
      <c r="AB747" s="37">
        <v>0.45023083461159852</v>
      </c>
    </row>
    <row r="748" spans="21:28" x14ac:dyDescent="0.25">
      <c r="U748" s="37">
        <v>0.65865385343265181</v>
      </c>
      <c r="V748" s="37">
        <v>0.48421111791088928</v>
      </c>
      <c r="W748" s="37">
        <v>0.4622641663758934</v>
      </c>
      <c r="X748" s="37">
        <v>0.57693514991826311</v>
      </c>
      <c r="Y748" s="37">
        <v>0.70721767066514629</v>
      </c>
      <c r="Z748" s="37">
        <v>0.69503655048369495</v>
      </c>
      <c r="AA748" s="37">
        <v>0.52655624354189323</v>
      </c>
      <c r="AB748" s="37">
        <v>0.56993927879640649</v>
      </c>
    </row>
    <row r="749" spans="21:28" x14ac:dyDescent="0.25">
      <c r="U749" s="37">
        <v>0.75744872075866709</v>
      </c>
      <c r="V749" s="37">
        <v>0.62287515731975673</v>
      </c>
      <c r="W749" s="37">
        <v>0.49997735201326859</v>
      </c>
      <c r="X749" s="37">
        <v>0.70799870385998354</v>
      </c>
      <c r="Y749" s="37">
        <v>0.68125437599365601</v>
      </c>
      <c r="Z749" s="37">
        <v>0.72687903732687176</v>
      </c>
      <c r="AA749" s="37">
        <v>0.51892939028835783</v>
      </c>
      <c r="AB749" s="37">
        <v>0.47404998396990422</v>
      </c>
    </row>
    <row r="750" spans="21:28" x14ac:dyDescent="0.25">
      <c r="U750" s="37">
        <v>0.72066146547025534</v>
      </c>
      <c r="V750" s="37">
        <v>0.57240075897649989</v>
      </c>
      <c r="W750" s="37">
        <v>0.62651792075245871</v>
      </c>
      <c r="X750" s="37">
        <v>0.59373357100955015</v>
      </c>
      <c r="Y750" s="37">
        <v>0.65727123352378425</v>
      </c>
      <c r="Z750" s="37">
        <v>0.67086710343933509</v>
      </c>
      <c r="AA750" s="37">
        <v>0.56230521025750857</v>
      </c>
      <c r="AB750" s="37">
        <v>0.53472170925415297</v>
      </c>
    </row>
    <row r="751" spans="21:28" x14ac:dyDescent="0.25">
      <c r="U751" s="37">
        <v>0.64111438575589252</v>
      </c>
      <c r="V751" s="37">
        <v>0.45324728813940557</v>
      </c>
      <c r="W751" s="37">
        <v>0.5399018441753427</v>
      </c>
      <c r="X751" s="37">
        <v>0.41474131808030551</v>
      </c>
      <c r="Y751" s="37">
        <v>0.67936615287430646</v>
      </c>
      <c r="Z751" s="37">
        <v>0.6839041481878495</v>
      </c>
      <c r="AA751" s="37">
        <v>0.4471985418664724</v>
      </c>
      <c r="AB751" s="37">
        <v>0.5296884890161675</v>
      </c>
    </row>
    <row r="752" spans="21:28" x14ac:dyDescent="0.25">
      <c r="U752" s="37">
        <v>0.69747320739697438</v>
      </c>
      <c r="V752" s="37">
        <v>0.53211091286227841</v>
      </c>
      <c r="W752" s="37">
        <v>0.69803606551229347</v>
      </c>
      <c r="X752" s="37">
        <v>0.51666739343012869</v>
      </c>
      <c r="Y752" s="37">
        <v>0.69341634813708142</v>
      </c>
      <c r="Z752" s="37">
        <v>0.72889232902702539</v>
      </c>
      <c r="AA752" s="37">
        <v>0.48300688141083303</v>
      </c>
      <c r="AB752" s="37">
        <v>0.50884380805194818</v>
      </c>
    </row>
    <row r="753" spans="21:28" x14ac:dyDescent="0.25">
      <c r="U753" s="37">
        <v>0.76841051371849556</v>
      </c>
      <c r="V753" s="37">
        <v>0.62594039317435235</v>
      </c>
      <c r="W753" s="37">
        <v>0.58546835317211832</v>
      </c>
      <c r="X753" s="37">
        <v>1.1172198631129338</v>
      </c>
      <c r="Y753" s="37">
        <v>0.65506789587765213</v>
      </c>
      <c r="Z753" s="37">
        <v>0.7749754133820137</v>
      </c>
      <c r="AA753" s="37">
        <v>0.51002729103703714</v>
      </c>
      <c r="AB753" s="37">
        <v>0.51407452662795816</v>
      </c>
    </row>
    <row r="754" spans="21:28" x14ac:dyDescent="0.25">
      <c r="U754" s="37">
        <v>0.64450666221041608</v>
      </c>
      <c r="V754" s="37">
        <v>0.4747298041730571</v>
      </c>
      <c r="W754" s="37">
        <v>0.45432338817844087</v>
      </c>
      <c r="X754" s="37">
        <v>0.65290808972198777</v>
      </c>
      <c r="Y754" s="37">
        <v>0.72705513999466442</v>
      </c>
      <c r="Z754" s="37">
        <v>0.66774559446211568</v>
      </c>
      <c r="AA754" s="37">
        <v>0.47194512296210256</v>
      </c>
      <c r="AB754" s="37">
        <v>0.48691451948428155</v>
      </c>
    </row>
    <row r="755" spans="21:28" x14ac:dyDescent="0.25">
      <c r="U755" s="37">
        <v>0.70175642520914638</v>
      </c>
      <c r="V755" s="37">
        <v>0.54671385961945407</v>
      </c>
      <c r="W755" s="37">
        <v>0.73200823956010896</v>
      </c>
      <c r="X755" s="37">
        <v>0.57147457962824022</v>
      </c>
      <c r="Y755" s="37">
        <v>0.75698506582500047</v>
      </c>
      <c r="Z755" s="37">
        <v>0.7567698444061105</v>
      </c>
      <c r="AA755" s="37">
        <v>0.59027168812740105</v>
      </c>
      <c r="AB755" s="37">
        <v>0.57561541306704289</v>
      </c>
    </row>
    <row r="756" spans="21:28" x14ac:dyDescent="0.25">
      <c r="U756" s="37">
        <v>0.61247449327182868</v>
      </c>
      <c r="V756" s="37">
        <v>0.43439036875054904</v>
      </c>
      <c r="W756" s="37">
        <v>0.59802361627632983</v>
      </c>
      <c r="X756" s="37">
        <v>0.44227103167118231</v>
      </c>
      <c r="Y756" s="37">
        <v>0.79687465838585014</v>
      </c>
      <c r="Z756" s="37">
        <v>0.70422523772381529</v>
      </c>
      <c r="AA756" s="37">
        <v>0.53601978096528724</v>
      </c>
      <c r="AB756" s="37">
        <v>0.58154889787601927</v>
      </c>
    </row>
    <row r="757" spans="21:28" x14ac:dyDescent="0.25">
      <c r="U757" s="37">
        <v>0.70700484246509065</v>
      </c>
      <c r="V757" s="37">
        <v>0.55994819004464647</v>
      </c>
      <c r="W757" s="37">
        <v>0.63443253470350958</v>
      </c>
      <c r="X757" s="37">
        <v>0.60442828381405578</v>
      </c>
      <c r="Y757" s="37">
        <v>0.69712123900537037</v>
      </c>
      <c r="Z757" s="37">
        <v>0.67286696031373405</v>
      </c>
      <c r="AA757" s="37">
        <v>0.53368866007700211</v>
      </c>
      <c r="AB757" s="37">
        <v>0.49059719127224694</v>
      </c>
    </row>
    <row r="758" spans="21:28" x14ac:dyDescent="0.25">
      <c r="U758" s="37">
        <v>0.65751698181423668</v>
      </c>
      <c r="V758" s="37">
        <v>0.47754272547363891</v>
      </c>
      <c r="W758" s="37">
        <v>0.78862443214643174</v>
      </c>
      <c r="X758" s="37">
        <v>0.60797649558625733</v>
      </c>
      <c r="Y758" s="37">
        <v>0.70564313762642972</v>
      </c>
      <c r="Z758" s="37">
        <v>0.71310441345107689</v>
      </c>
      <c r="AA758" s="37">
        <v>0.49715796337779999</v>
      </c>
      <c r="AB758" s="37">
        <v>0.56106632974711124</v>
      </c>
    </row>
    <row r="759" spans="21:28" x14ac:dyDescent="0.25">
      <c r="U759" s="37">
        <v>0.66079081997765587</v>
      </c>
      <c r="V759" s="37">
        <v>0.49367605718235019</v>
      </c>
      <c r="W759" s="37">
        <v>0.62649019625549696</v>
      </c>
      <c r="X759" s="37">
        <v>0.57729396630149699</v>
      </c>
      <c r="Y759" s="37">
        <v>0.71658054085789535</v>
      </c>
      <c r="Z759" s="37">
        <v>0.67890481155491633</v>
      </c>
      <c r="AA759" s="37">
        <v>0.51164909983824236</v>
      </c>
      <c r="AB759" s="37">
        <v>0.52364633007968164</v>
      </c>
    </row>
    <row r="760" spans="21:28" x14ac:dyDescent="0.25">
      <c r="U760" s="37">
        <v>0.70657288673340202</v>
      </c>
      <c r="V760" s="37">
        <v>0.55196578323877921</v>
      </c>
      <c r="W760" s="37">
        <v>0.74421648422896192</v>
      </c>
      <c r="X760" s="37">
        <v>0.54134763566030319</v>
      </c>
      <c r="Y760" s="37">
        <v>0.72692581838694459</v>
      </c>
      <c r="Z760" s="37">
        <v>0.73657326807995616</v>
      </c>
      <c r="AA760" s="37">
        <v>0.55370116476392695</v>
      </c>
      <c r="AB760" s="37">
        <v>0.54206726135032168</v>
      </c>
    </row>
    <row r="761" spans="21:28" x14ac:dyDescent="0.25">
      <c r="U761" s="37">
        <v>0.65869922100303147</v>
      </c>
      <c r="V761" s="37">
        <v>0.48872732623772874</v>
      </c>
      <c r="W761" s="37">
        <v>0.64226902829952481</v>
      </c>
      <c r="X761" s="37">
        <v>0.35710539970754163</v>
      </c>
      <c r="Y761" s="37">
        <v>0.67718736489454601</v>
      </c>
      <c r="Z761" s="37">
        <v>0.64855280042091623</v>
      </c>
      <c r="AA761" s="37">
        <v>0.52550594710137177</v>
      </c>
      <c r="AB761" s="37">
        <v>0.54917599290199137</v>
      </c>
    </row>
    <row r="762" spans="21:28" x14ac:dyDescent="0.25">
      <c r="U762" s="37">
        <v>0.63865332374626238</v>
      </c>
      <c r="V762" s="37">
        <v>0.46926482000801978</v>
      </c>
      <c r="W762" s="37">
        <v>0.78449098412336304</v>
      </c>
      <c r="X762" s="37">
        <v>0.2990283977881007</v>
      </c>
      <c r="Y762" s="37">
        <v>0.72640631082218754</v>
      </c>
      <c r="Z762" s="37">
        <v>0.65484140610562303</v>
      </c>
      <c r="AA762" s="37">
        <v>0.5034336429888987</v>
      </c>
      <c r="AB762" s="37">
        <v>0.5157566068449867</v>
      </c>
    </row>
    <row r="763" spans="21:28" x14ac:dyDescent="0.25">
      <c r="U763" s="37">
        <v>0.69196943599137251</v>
      </c>
      <c r="V763" s="37">
        <v>0.53355839472887845</v>
      </c>
      <c r="W763" s="37">
        <v>0.6937156443165875</v>
      </c>
      <c r="X763" s="37">
        <v>0.55116273094245305</v>
      </c>
      <c r="Y763" s="37">
        <v>0.65977539441827338</v>
      </c>
      <c r="Z763" s="37">
        <v>0.65250584895157937</v>
      </c>
      <c r="AA763" s="37">
        <v>0.50949319991189856</v>
      </c>
      <c r="AB763" s="37">
        <v>0.50362672412595555</v>
      </c>
    </row>
    <row r="764" spans="21:28" x14ac:dyDescent="0.25">
      <c r="U764" s="37">
        <v>0.75128662751893238</v>
      </c>
      <c r="V764" s="37">
        <v>0.589080816606396</v>
      </c>
      <c r="W764" s="37">
        <v>0.60793895524745067</v>
      </c>
      <c r="X764" s="37">
        <v>0.54458462003450425</v>
      </c>
      <c r="Y764" s="37">
        <v>0.61522845464555154</v>
      </c>
      <c r="Z764" s="37">
        <v>0.77161443208196712</v>
      </c>
      <c r="AA764" s="37">
        <v>0.48567508934025666</v>
      </c>
      <c r="AB764" s="37">
        <v>0.55144082524391647</v>
      </c>
    </row>
    <row r="765" spans="21:28" x14ac:dyDescent="0.25">
      <c r="U765" s="37">
        <v>0.81477892023821941</v>
      </c>
      <c r="V765" s="37">
        <v>0.70412476376448985</v>
      </c>
      <c r="W765" s="37">
        <v>0.84231430266240059</v>
      </c>
      <c r="X765" s="37">
        <v>0.68671106579398022</v>
      </c>
      <c r="Y765" s="37">
        <v>0.6128500442496515</v>
      </c>
      <c r="Z765" s="37">
        <v>0.70409003598202735</v>
      </c>
      <c r="AA765" s="37">
        <v>0.58902866033828016</v>
      </c>
      <c r="AB765" s="37">
        <v>0.51253652883527367</v>
      </c>
    </row>
    <row r="766" spans="21:28" x14ac:dyDescent="0.25">
      <c r="U766" s="37">
        <v>0.62952848872345668</v>
      </c>
      <c r="V766" s="37">
        <v>0.43463832327737523</v>
      </c>
      <c r="W766" s="37">
        <v>0.66455272493203232</v>
      </c>
      <c r="X766" s="37">
        <v>0.42943374431032827</v>
      </c>
      <c r="Y766" s="37">
        <v>0.64485012099752126</v>
      </c>
      <c r="Z766" s="37">
        <v>0.65236484475653056</v>
      </c>
      <c r="AA766" s="37">
        <v>0.43395243125563965</v>
      </c>
      <c r="AB766" s="37">
        <v>0.53865402751723213</v>
      </c>
    </row>
    <row r="767" spans="21:28" x14ac:dyDescent="0.25">
      <c r="U767" s="37">
        <v>0.67158025070495098</v>
      </c>
      <c r="V767" s="37">
        <v>0.50486256536896368</v>
      </c>
      <c r="W767" s="37">
        <v>0.92066632478132271</v>
      </c>
      <c r="X767" s="37">
        <v>0.4471047726019553</v>
      </c>
      <c r="Y767" s="37">
        <v>0.69424760502640437</v>
      </c>
      <c r="Z767" s="37">
        <v>0.67774052289262132</v>
      </c>
      <c r="AA767" s="37">
        <v>0.46838311292317941</v>
      </c>
      <c r="AB767" s="37">
        <v>0.48299336028734297</v>
      </c>
    </row>
    <row r="768" spans="21:28" x14ac:dyDescent="0.25">
      <c r="U768" s="37">
        <v>0.72048548762073117</v>
      </c>
      <c r="V768" s="37">
        <v>0.57240671301269652</v>
      </c>
      <c r="W768" s="37">
        <v>0.73357711422108551</v>
      </c>
      <c r="X768" s="37">
        <v>0.65468291207639784</v>
      </c>
      <c r="Y768" s="37">
        <v>0.70867205148437085</v>
      </c>
      <c r="Z768" s="37">
        <v>0.72198871983087953</v>
      </c>
      <c r="AA768" s="37">
        <v>0.54000569138749122</v>
      </c>
      <c r="AB768" s="37">
        <v>0.51255770221840735</v>
      </c>
    </row>
    <row r="769" spans="21:28" x14ac:dyDescent="0.25">
      <c r="U769" s="37">
        <v>0.68011628635105426</v>
      </c>
      <c r="V769" s="37">
        <v>0.51730792143645976</v>
      </c>
      <c r="W769" s="37">
        <v>0.6081171383752515</v>
      </c>
      <c r="X769" s="37">
        <v>0.50010276775334062</v>
      </c>
      <c r="Y769" s="37">
        <v>0.72593969259573909</v>
      </c>
      <c r="Z769" s="37">
        <v>0.71052896204735139</v>
      </c>
      <c r="AA769" s="37">
        <v>0.47090098573030553</v>
      </c>
      <c r="AB769" s="37">
        <v>0.47514454882685075</v>
      </c>
    </row>
    <row r="770" spans="21:28" x14ac:dyDescent="0.25">
      <c r="U770" s="37">
        <v>0.6761516399708738</v>
      </c>
      <c r="V770" s="37">
        <v>0.50528102555708798</v>
      </c>
      <c r="W770" s="37">
        <v>0.66445033955847943</v>
      </c>
      <c r="X770" s="37">
        <v>0.48335889883469679</v>
      </c>
      <c r="Y770" s="37">
        <v>0.70491712608534673</v>
      </c>
      <c r="Z770" s="37">
        <v>0.71525416802012387</v>
      </c>
      <c r="AA770" s="37">
        <v>0.49436591180437373</v>
      </c>
      <c r="AB770" s="37">
        <v>0.52942189844913301</v>
      </c>
    </row>
    <row r="771" spans="21:28" x14ac:dyDescent="0.25">
      <c r="U771" s="37">
        <v>0.68042895065312148</v>
      </c>
      <c r="V771" s="37">
        <v>0.50896366099089219</v>
      </c>
      <c r="W771" s="37">
        <v>0.91018192542637222</v>
      </c>
      <c r="X771" s="37">
        <v>0.76815557268887313</v>
      </c>
      <c r="Y771" s="37">
        <v>0.70997635672066128</v>
      </c>
      <c r="Z771" s="37">
        <v>0.73257034045649272</v>
      </c>
      <c r="AA771" s="37">
        <v>0.45992440674382629</v>
      </c>
      <c r="AB771" s="37">
        <v>0.49724355732675796</v>
      </c>
    </row>
    <row r="772" spans="21:28" x14ac:dyDescent="0.25">
      <c r="U772" s="37">
        <v>0.75554769762606644</v>
      </c>
      <c r="V772" s="37">
        <v>0.6199480488037149</v>
      </c>
      <c r="W772" s="37">
        <v>0.66100873432283513</v>
      </c>
      <c r="X772" s="37">
        <v>0.64599882169401091</v>
      </c>
      <c r="Y772" s="37">
        <v>0.65955241697017852</v>
      </c>
      <c r="Z772" s="37">
        <v>0.70357500965159447</v>
      </c>
      <c r="AA772" s="37">
        <v>0.48880479928338627</v>
      </c>
      <c r="AB772" s="37">
        <v>0.44854424771029366</v>
      </c>
    </row>
    <row r="773" spans="21:28" x14ac:dyDescent="0.25">
      <c r="U773" s="37">
        <v>0.77160237714613689</v>
      </c>
      <c r="V773" s="37">
        <v>0.64218721697560532</v>
      </c>
      <c r="W773" s="37">
        <v>0.96332860065988857</v>
      </c>
      <c r="X773" s="37">
        <v>0.58291354908841808</v>
      </c>
      <c r="Y773" s="37">
        <v>0.64993086957854485</v>
      </c>
      <c r="Z773" s="37">
        <v>0.70820240305971049</v>
      </c>
      <c r="AA773" s="37">
        <v>0.57796401294862465</v>
      </c>
      <c r="AB773" s="37">
        <v>0.52299003130767419</v>
      </c>
    </row>
    <row r="774" spans="21:28" x14ac:dyDescent="0.25">
      <c r="U774" s="37">
        <v>0.7902360683051799</v>
      </c>
      <c r="V774" s="37">
        <v>0.66556552227164023</v>
      </c>
      <c r="W774" s="37">
        <v>0.76678856350351376</v>
      </c>
      <c r="X774" s="37">
        <v>0.79705376703516939</v>
      </c>
      <c r="Y774" s="37">
        <v>0.64183911719373254</v>
      </c>
      <c r="Z774" s="37">
        <v>0.7335941936078253</v>
      </c>
      <c r="AA774" s="37">
        <v>0.47718650465820989</v>
      </c>
      <c r="AB774" s="37">
        <v>0.43700970146568935</v>
      </c>
    </row>
    <row r="775" spans="21:28" x14ac:dyDescent="0.25">
      <c r="U775" s="37">
        <v>0.77251190012411053</v>
      </c>
      <c r="V775" s="37">
        <v>0.6334728451484688</v>
      </c>
      <c r="W775" s="37">
        <v>0.68299975454700168</v>
      </c>
      <c r="X775" s="37">
        <v>0.75453917855078967</v>
      </c>
      <c r="Y775" s="37">
        <v>0.63944458354849465</v>
      </c>
      <c r="Z775" s="37">
        <v>0.75158428958550116</v>
      </c>
      <c r="AA775" s="37">
        <v>0.52762560967763028</v>
      </c>
      <c r="AB775" s="37">
        <v>0.5220795511311026</v>
      </c>
    </row>
    <row r="776" spans="21:28" x14ac:dyDescent="0.25">
      <c r="U776" s="37">
        <v>0.79414779212533082</v>
      </c>
      <c r="V776" s="37">
        <v>0.67928041911427106</v>
      </c>
      <c r="W776" s="37">
        <v>0.75960852670758039</v>
      </c>
      <c r="X776" s="37">
        <v>0.71689742995179784</v>
      </c>
      <c r="Y776" s="37">
        <v>0.68468645780054138</v>
      </c>
      <c r="Z776" s="37">
        <v>0.73473301321559303</v>
      </c>
      <c r="AA776" s="37">
        <v>0.57209706419494477</v>
      </c>
      <c r="AB776" s="37">
        <v>0.48197274237890403</v>
      </c>
    </row>
    <row r="777" spans="21:28" x14ac:dyDescent="0.25">
      <c r="U777" s="37">
        <v>0.63604479692917681</v>
      </c>
      <c r="V777" s="37">
        <v>0.45538822534755941</v>
      </c>
      <c r="W777" s="37">
        <v>0.57479077217230123</v>
      </c>
      <c r="X777" s="37">
        <v>0.51765164951470966</v>
      </c>
      <c r="Y777" s="37">
        <v>0.76368611207133053</v>
      </c>
      <c r="Z777" s="37">
        <v>0.72898296700359422</v>
      </c>
      <c r="AA777" s="37">
        <v>0.52833478383349597</v>
      </c>
      <c r="AB777" s="37">
        <v>0.59060066763746</v>
      </c>
    </row>
    <row r="778" spans="21:28" x14ac:dyDescent="0.25">
      <c r="U778" s="37">
        <v>0.78094177001023213</v>
      </c>
      <c r="V778" s="37">
        <v>0.66146290460441826</v>
      </c>
      <c r="W778" s="37">
        <v>0.60553568056101925</v>
      </c>
      <c r="X778" s="37">
        <v>0.77421929519909383</v>
      </c>
      <c r="Y778" s="37">
        <v>0.68582760558425804</v>
      </c>
      <c r="Z778" s="37">
        <v>0.71935478054098856</v>
      </c>
      <c r="AA778" s="37">
        <v>0.59253343508506418</v>
      </c>
      <c r="AB778" s="37">
        <v>0.50107135775371048</v>
      </c>
    </row>
    <row r="779" spans="21:28" x14ac:dyDescent="0.25">
      <c r="U779" s="37">
        <v>0.70603698280696792</v>
      </c>
      <c r="V779" s="37">
        <v>0.54514586266715015</v>
      </c>
      <c r="W779" s="37">
        <v>0.56539100105586459</v>
      </c>
      <c r="X779" s="37">
        <v>0.44917772792127586</v>
      </c>
      <c r="Y779" s="37">
        <v>0.69089704866008173</v>
      </c>
      <c r="Z779" s="37">
        <v>0.72719246953135719</v>
      </c>
      <c r="AA779" s="37">
        <v>0.51456877725253658</v>
      </c>
      <c r="AB779" s="37">
        <v>0.52982297175999526</v>
      </c>
    </row>
    <row r="780" spans="21:28" x14ac:dyDescent="0.25">
      <c r="U780" s="37">
        <v>0.76388731278167021</v>
      </c>
      <c r="V780" s="37">
        <v>0.62946408645078822</v>
      </c>
      <c r="W780" s="37">
        <v>0.79701070174375288</v>
      </c>
      <c r="X780" s="37">
        <v>0.76923718340000302</v>
      </c>
      <c r="Y780" s="37">
        <v>0.6517159261092047</v>
      </c>
      <c r="Z780" s="37">
        <v>0.71352629307666782</v>
      </c>
      <c r="AA780" s="37">
        <v>0.52035215040293248</v>
      </c>
      <c r="AB780" s="37">
        <v>0.48266086016185705</v>
      </c>
    </row>
    <row r="781" spans="21:28" x14ac:dyDescent="0.25">
      <c r="U781" s="37">
        <v>0.71349153986424685</v>
      </c>
      <c r="V781" s="37">
        <v>0.58689370938787944</v>
      </c>
      <c r="W781" s="37">
        <v>0.64454950584694837</v>
      </c>
      <c r="X781" s="37">
        <v>0.56251871188292557</v>
      </c>
      <c r="Y781" s="37">
        <v>0.77660892093635547</v>
      </c>
      <c r="Z781" s="37">
        <v>0.65991476289116724</v>
      </c>
      <c r="AA781" s="37">
        <v>0.55400144341989921</v>
      </c>
      <c r="AB781" s="37">
        <v>0.42776076643034017</v>
      </c>
    </row>
    <row r="782" spans="21:28" x14ac:dyDescent="0.25">
      <c r="U782" s="37">
        <v>0.70005237226498607</v>
      </c>
      <c r="V782" s="37">
        <v>0.53729673310702808</v>
      </c>
      <c r="W782" s="37">
        <v>0.55835605779074426</v>
      </c>
      <c r="X782" s="37">
        <v>0.51966882345637899</v>
      </c>
      <c r="Y782" s="37">
        <v>0.70598916070837114</v>
      </c>
      <c r="Z782" s="37">
        <v>0.73669089627252693</v>
      </c>
      <c r="AA782" s="37">
        <v>0.54737274840094108</v>
      </c>
      <c r="AB782" s="37">
        <v>0.56691804408220836</v>
      </c>
    </row>
    <row r="783" spans="21:28" x14ac:dyDescent="0.25">
      <c r="U783" s="37">
        <v>0.67224671980041029</v>
      </c>
      <c r="V783" s="37">
        <v>0.49167856650760883</v>
      </c>
      <c r="W783" s="37">
        <v>0.74902731131161537</v>
      </c>
      <c r="X783" s="37">
        <v>0.45968574721490973</v>
      </c>
      <c r="Y783" s="37">
        <v>0.67182294551729593</v>
      </c>
      <c r="Z783" s="37">
        <v>0.71177970149889291</v>
      </c>
      <c r="AA783" s="37">
        <v>0.46997904067983204</v>
      </c>
      <c r="AB783" s="37">
        <v>0.54007244304669488</v>
      </c>
    </row>
    <row r="784" spans="21:28" x14ac:dyDescent="0.25">
      <c r="U784" s="37">
        <v>0.64987241030762966</v>
      </c>
      <c r="V784" s="37">
        <v>0.49391627032406077</v>
      </c>
      <c r="W784" s="37">
        <v>0.57211445421977425</v>
      </c>
      <c r="X784" s="37">
        <v>0.48198925791366021</v>
      </c>
      <c r="Y784" s="37">
        <v>0.77306170426556842</v>
      </c>
      <c r="Z784" s="37">
        <v>0.66219662003075386</v>
      </c>
      <c r="AA784" s="37">
        <v>0.5319398517071372</v>
      </c>
      <c r="AB784" s="37">
        <v>0.49197839749814243</v>
      </c>
    </row>
    <row r="785" spans="21:28" x14ac:dyDescent="0.25">
      <c r="U785" s="37">
        <v>0.6778259381501297</v>
      </c>
      <c r="V785" s="37">
        <v>0.51443345300284604</v>
      </c>
      <c r="W785" s="37">
        <v>0.49407893416523502</v>
      </c>
      <c r="X785" s="37">
        <v>0.55766742863509422</v>
      </c>
      <c r="Y785" s="37">
        <v>0.679998265523303</v>
      </c>
      <c r="Z785" s="37">
        <v>0.66320221353051712</v>
      </c>
      <c r="AA785" s="37">
        <v>0.54657583091419193</v>
      </c>
      <c r="AB785" s="37">
        <v>0.55261595776909522</v>
      </c>
    </row>
    <row r="786" spans="21:28" x14ac:dyDescent="0.25">
      <c r="U786" s="37">
        <v>0.62300366465557322</v>
      </c>
      <c r="V786" s="37">
        <v>0.42914245939124213</v>
      </c>
      <c r="W786" s="37">
        <v>0.8143645961217495</v>
      </c>
      <c r="X786" s="37">
        <v>0.44928020521571344</v>
      </c>
      <c r="Y786" s="37">
        <v>0.72749002329938595</v>
      </c>
      <c r="Z786" s="37">
        <v>0.71941166935577794</v>
      </c>
      <c r="AA786" s="37">
        <v>0.48516946959310481</v>
      </c>
      <c r="AB786" s="37">
        <v>0.59621988032350404</v>
      </c>
    </row>
    <row r="787" spans="21:28" x14ac:dyDescent="0.25">
      <c r="U787" s="37">
        <v>0.64442477416433352</v>
      </c>
      <c r="V787" s="37">
        <v>0.4418240449197175</v>
      </c>
      <c r="W787" s="37">
        <v>0.62115499865270718</v>
      </c>
      <c r="X787" s="37">
        <v>0.44990665128249741</v>
      </c>
      <c r="Y787" s="37">
        <v>0.73635116133714784</v>
      </c>
      <c r="Z787" s="37">
        <v>0.8068469138033445</v>
      </c>
      <c r="AA787" s="37">
        <v>0.43909718718094465</v>
      </c>
      <c r="AB787" s="37">
        <v>0.58073969517457757</v>
      </c>
    </row>
    <row r="788" spans="21:28" x14ac:dyDescent="0.25">
      <c r="U788" s="37">
        <v>0.68065689214685876</v>
      </c>
      <c r="V788" s="37">
        <v>0.50635122014771072</v>
      </c>
      <c r="W788" s="37">
        <v>0.65254431961507142</v>
      </c>
      <c r="X788" s="37">
        <v>0.66760696317753621</v>
      </c>
      <c r="Y788" s="37">
        <v>0.70021826541137866</v>
      </c>
      <c r="Z788" s="37">
        <v>0.73499445663228558</v>
      </c>
      <c r="AA788" s="37">
        <v>0.48805256858428958</v>
      </c>
      <c r="AB788" s="37">
        <v>0.53954715736869807</v>
      </c>
    </row>
    <row r="789" spans="21:28" x14ac:dyDescent="0.25">
      <c r="U789" s="37">
        <v>0.6788873311551864</v>
      </c>
      <c r="V789" s="37">
        <v>0.51276212706365276</v>
      </c>
      <c r="W789" s="37">
        <v>0.70808231865228199</v>
      </c>
      <c r="X789" s="37">
        <v>0.50717811655896805</v>
      </c>
      <c r="Y789" s="37">
        <v>0.68852173934566741</v>
      </c>
      <c r="Z789" s="37">
        <v>0.68500288556599076</v>
      </c>
      <c r="AA789" s="37">
        <v>0.48984956946186087</v>
      </c>
      <c r="AB789" s="37">
        <v>0.50685714443506624</v>
      </c>
    </row>
    <row r="790" spans="21:28" x14ac:dyDescent="0.25">
      <c r="U790" s="37">
        <v>0.69008334719757236</v>
      </c>
      <c r="V790" s="37">
        <v>0.55416191142180748</v>
      </c>
      <c r="W790" s="37">
        <v>0.59819431857528982</v>
      </c>
      <c r="X790" s="37">
        <v>0.47535080234384564</v>
      </c>
      <c r="Y790" s="37">
        <v>0.78924928629551561</v>
      </c>
      <c r="Z790" s="37">
        <v>0.6656621981341897</v>
      </c>
      <c r="AA790" s="37">
        <v>0.57734557037824241</v>
      </c>
      <c r="AB790" s="37">
        <v>0.46860066536364736</v>
      </c>
    </row>
    <row r="791" spans="21:28" x14ac:dyDescent="0.25">
      <c r="U791" s="37">
        <v>0.60369883683927417</v>
      </c>
      <c r="V791" s="37">
        <v>0.43030143882565597</v>
      </c>
      <c r="W791" s="37">
        <v>0.63383400090091124</v>
      </c>
      <c r="X791" s="37">
        <v>0.6003564610505856</v>
      </c>
      <c r="Y791" s="37">
        <v>0.74055602842473489</v>
      </c>
      <c r="Z791" s="37">
        <v>0.62312016693800887</v>
      </c>
      <c r="AA791" s="37">
        <v>0.55236701426154611</v>
      </c>
      <c r="AB791" s="37">
        <v>0.57601376473071242</v>
      </c>
    </row>
    <row r="792" spans="21:28" x14ac:dyDescent="0.25">
      <c r="U792" s="37">
        <v>0.69252126007230386</v>
      </c>
      <c r="V792" s="37">
        <v>0.51714054006426169</v>
      </c>
      <c r="W792" s="37">
        <v>0.91457752546398574</v>
      </c>
      <c r="X792" s="37">
        <v>0.51345286003290347</v>
      </c>
      <c r="Y792" s="37">
        <v>0.67242783463964129</v>
      </c>
      <c r="Z792" s="37">
        <v>0.737579936923071</v>
      </c>
      <c r="AA792" s="37">
        <v>0.51517771649129851</v>
      </c>
      <c r="AB792" s="37">
        <v>0.58274148462381681</v>
      </c>
    </row>
    <row r="793" spans="21:28" x14ac:dyDescent="0.25">
      <c r="U793" s="37">
        <v>0.7054886756134221</v>
      </c>
      <c r="V793" s="37">
        <v>0.54484885979098052</v>
      </c>
      <c r="W793" s="37">
        <v>0.5631164581369037</v>
      </c>
      <c r="X793" s="37">
        <v>0.53170623448564958</v>
      </c>
      <c r="Y793" s="37">
        <v>0.67246461819152414</v>
      </c>
      <c r="Z793" s="37">
        <v>0.70537050223002551</v>
      </c>
      <c r="AA793" s="37">
        <v>0.47623734560754521</v>
      </c>
      <c r="AB793" s="37">
        <v>0.48894419716697657</v>
      </c>
    </row>
    <row r="794" spans="21:28" x14ac:dyDescent="0.25">
      <c r="U794" s="37">
        <v>0.7453147174405077</v>
      </c>
      <c r="V794" s="37">
        <v>0.61171518709894124</v>
      </c>
      <c r="W794" s="37">
        <v>0.78305031657258517</v>
      </c>
      <c r="X794" s="37">
        <v>0.59953019946405151</v>
      </c>
      <c r="Y794" s="37">
        <v>0.74213482813761</v>
      </c>
      <c r="Z794" s="37">
        <v>0.74865297017750576</v>
      </c>
      <c r="AA794" s="37">
        <v>0.55674766241063744</v>
      </c>
      <c r="AB794" s="37">
        <v>0.48963326604412538</v>
      </c>
    </row>
    <row r="795" spans="21:28" x14ac:dyDescent="0.25">
      <c r="U795" s="37">
        <v>0.70441125975271635</v>
      </c>
      <c r="V795" s="37">
        <v>0.56442604955158548</v>
      </c>
      <c r="W795" s="37">
        <v>0.68896588218539367</v>
      </c>
      <c r="X795" s="37">
        <v>0.63182562569121481</v>
      </c>
      <c r="Y795" s="37">
        <v>0.69705095361038727</v>
      </c>
      <c r="Z795" s="37">
        <v>0.63482708714985492</v>
      </c>
      <c r="AA795" s="37">
        <v>0.56007646909288489</v>
      </c>
      <c r="AB795" s="37">
        <v>0.48194251480195976</v>
      </c>
    </row>
    <row r="796" spans="21:28" x14ac:dyDescent="0.25">
      <c r="U796" s="37">
        <v>0.62707924337069643</v>
      </c>
      <c r="V796" s="37">
        <v>0.46313202830971129</v>
      </c>
      <c r="W796" s="37">
        <v>0.92809752218714603</v>
      </c>
      <c r="X796" s="37">
        <v>0.46771834891580699</v>
      </c>
      <c r="Y796" s="37">
        <v>0.77012358702333106</v>
      </c>
      <c r="Z796" s="37">
        <v>0.65109531211890803</v>
      </c>
      <c r="AA796" s="37">
        <v>0.49592198480958627</v>
      </c>
      <c r="AB796" s="37">
        <v>0.48278828959296105</v>
      </c>
    </row>
    <row r="797" spans="21:28" x14ac:dyDescent="0.25">
      <c r="U797" s="37">
        <v>0.74571799257705074</v>
      </c>
      <c r="V797" s="37">
        <v>0.6201529271302948</v>
      </c>
      <c r="W797" s="37">
        <v>0.7270811617851648</v>
      </c>
      <c r="X797" s="37">
        <v>1.0049912750801122</v>
      </c>
      <c r="Y797" s="37">
        <v>0.72756402058347736</v>
      </c>
      <c r="Z797" s="37">
        <v>0.69090934470092324</v>
      </c>
      <c r="AA797" s="37">
        <v>0.54798021937771169</v>
      </c>
      <c r="AB797" s="37">
        <v>0.44748653817865042</v>
      </c>
    </row>
    <row r="798" spans="21:28" x14ac:dyDescent="0.25">
      <c r="U798" s="37">
        <v>0.77055314235087857</v>
      </c>
      <c r="V798" s="37">
        <v>0.6533525805050262</v>
      </c>
      <c r="W798" s="37">
        <v>0.86775250844865115</v>
      </c>
      <c r="X798" s="37">
        <v>0.38971010273952578</v>
      </c>
      <c r="Y798" s="37">
        <v>0.73468324891900672</v>
      </c>
      <c r="Z798" s="37">
        <v>0.72167950779092405</v>
      </c>
      <c r="AA798" s="37">
        <v>0.5913256568269436</v>
      </c>
      <c r="AB798" s="37">
        <v>0.47411902907120856</v>
      </c>
    </row>
    <row r="799" spans="21:28" x14ac:dyDescent="0.25">
      <c r="U799" s="37">
        <v>0.73054533449541192</v>
      </c>
      <c r="V799" s="37">
        <v>0.58857423960670985</v>
      </c>
      <c r="W799" s="37">
        <v>0.77986989451576438</v>
      </c>
      <c r="X799" s="37">
        <v>0.48031836684519141</v>
      </c>
      <c r="Y799" s="37">
        <v>0.6321296521689469</v>
      </c>
      <c r="Z799" s="37">
        <v>0.64049691640066342</v>
      </c>
      <c r="AA799" s="37">
        <v>0.55795680912770151</v>
      </c>
      <c r="AB799" s="37">
        <v>0.51224089849735766</v>
      </c>
    </row>
    <row r="800" spans="21:28" x14ac:dyDescent="0.25">
      <c r="U800" s="37">
        <v>0.69918366103581231</v>
      </c>
      <c r="V800" s="37">
        <v>0.54523341432105321</v>
      </c>
      <c r="W800" s="37">
        <v>0.63236391183469243</v>
      </c>
      <c r="X800" s="37">
        <v>0.4970680207617772</v>
      </c>
      <c r="Y800" s="37">
        <v>0.71351094645526658</v>
      </c>
      <c r="Z800" s="37">
        <v>0.70222496390158473</v>
      </c>
      <c r="AA800" s="37">
        <v>0.48913193876304339</v>
      </c>
      <c r="AB800" s="37">
        <v>0.4708507006031542</v>
      </c>
    </row>
    <row r="801" spans="21:28" x14ac:dyDescent="0.25">
      <c r="U801" s="37">
        <v>0.63755070411604176</v>
      </c>
      <c r="V801" s="37">
        <v>0.45418851427749479</v>
      </c>
      <c r="W801" s="37">
        <v>0.81908087442532307</v>
      </c>
      <c r="X801" s="37">
        <v>0.37925991510564327</v>
      </c>
      <c r="Y801" s="37">
        <v>0.74107308333519717</v>
      </c>
      <c r="Z801" s="37">
        <v>0.72097502768970123</v>
      </c>
      <c r="AA801" s="37">
        <v>0.45420446822055965</v>
      </c>
      <c r="AB801" s="37">
        <v>0.51884600402255354</v>
      </c>
    </row>
    <row r="802" spans="21:28" x14ac:dyDescent="0.25">
      <c r="U802" s="37">
        <v>0.66050643562257227</v>
      </c>
      <c r="V802" s="37">
        <v>0.48966191101386236</v>
      </c>
      <c r="W802" s="37">
        <v>0.6851768793625469</v>
      </c>
      <c r="X802" s="37">
        <v>0.53211754180234838</v>
      </c>
      <c r="Y802" s="37">
        <v>0.70877830856759338</v>
      </c>
      <c r="Z802" s="37">
        <v>0.68592493850846759</v>
      </c>
      <c r="AA802" s="37">
        <v>0.49634036598394121</v>
      </c>
      <c r="AB802" s="37">
        <v>0.52313465042561369</v>
      </c>
    </row>
    <row r="803" spans="21:28" x14ac:dyDescent="0.25">
      <c r="U803" s="37">
        <v>0.70641522633195786</v>
      </c>
      <c r="V803" s="37">
        <v>0.54348899582567611</v>
      </c>
      <c r="W803" s="37">
        <v>0.80636262266413983</v>
      </c>
      <c r="X803" s="37">
        <v>0.48686909742653434</v>
      </c>
      <c r="Y803" s="37">
        <v>0.67278087758236804</v>
      </c>
      <c r="Z803" s="37">
        <v>0.71800551042845528</v>
      </c>
      <c r="AA803" s="37">
        <v>0.53788249816704459</v>
      </c>
      <c r="AB803" s="37">
        <v>0.56326768316193587</v>
      </c>
    </row>
    <row r="804" spans="21:28" x14ac:dyDescent="0.25">
      <c r="U804" s="37">
        <v>0.74719243014333059</v>
      </c>
      <c r="V804" s="37">
        <v>0.60443192809076129</v>
      </c>
      <c r="W804" s="37">
        <v>0.69925511138687291</v>
      </c>
      <c r="X804" s="37">
        <v>0.62133325475202494</v>
      </c>
      <c r="Y804" s="37">
        <v>0.69753106729469194</v>
      </c>
      <c r="Z804" s="37">
        <v>0.75749226834946271</v>
      </c>
      <c r="AA804" s="37">
        <v>0.55362018440938598</v>
      </c>
      <c r="AB804" s="37">
        <v>0.53044847601058176</v>
      </c>
    </row>
    <row r="805" spans="21:28" x14ac:dyDescent="0.25">
      <c r="U805" s="37">
        <v>0.74695435008355793</v>
      </c>
      <c r="V805" s="37">
        <v>0.60787287214844787</v>
      </c>
      <c r="W805" s="37">
        <v>0.60879833036340592</v>
      </c>
      <c r="X805" s="37">
        <v>0.56473678502594615</v>
      </c>
      <c r="Y805" s="37">
        <v>0.71193551369181884</v>
      </c>
      <c r="Z805" s="37">
        <v>0.75250213268334309</v>
      </c>
      <c r="AA805" s="37">
        <v>0.4956641949995283</v>
      </c>
      <c r="AB805" s="37">
        <v>0.45962739080412152</v>
      </c>
    </row>
    <row r="806" spans="21:28" x14ac:dyDescent="0.25">
      <c r="U806" s="37">
        <v>0.72241055815774735</v>
      </c>
      <c r="V806" s="37">
        <v>0.57094316861599803</v>
      </c>
      <c r="W806" s="37">
        <v>0.7426668757788637</v>
      </c>
      <c r="X806" s="37">
        <v>0.48517138474917726</v>
      </c>
      <c r="Y806" s="37">
        <v>0.68565817833872678</v>
      </c>
      <c r="Z806" s="37">
        <v>0.71948296197153372</v>
      </c>
      <c r="AA806" s="37">
        <v>0.58219388835414754</v>
      </c>
      <c r="AB806" s="37">
        <v>0.57062612748406583</v>
      </c>
    </row>
    <row r="807" spans="21:28" x14ac:dyDescent="0.25">
      <c r="U807" s="37">
        <v>0.69996822553555305</v>
      </c>
      <c r="V807" s="37">
        <v>0.54219000534111839</v>
      </c>
      <c r="W807" s="37">
        <v>0.66434343805459672</v>
      </c>
      <c r="X807" s="37">
        <v>0.59264230707595922</v>
      </c>
      <c r="Y807" s="37">
        <v>0.67619894191381225</v>
      </c>
      <c r="Z807" s="37">
        <v>0.68383440222520953</v>
      </c>
      <c r="AA807" s="37">
        <v>0.50806776419472688</v>
      </c>
      <c r="AB807" s="37">
        <v>0.50537136454043796</v>
      </c>
    </row>
    <row r="808" spans="21:28" x14ac:dyDescent="0.25">
      <c r="U808" s="37">
        <v>0.65349477183637561</v>
      </c>
      <c r="V808" s="37">
        <v>0.45490464330987274</v>
      </c>
      <c r="W808" s="37">
        <v>0.60933000540493332</v>
      </c>
      <c r="X808" s="37">
        <v>0.50791507674140357</v>
      </c>
      <c r="Y808" s="37">
        <v>0.65119793645961455</v>
      </c>
      <c r="Z808" s="37">
        <v>0.71772411289031279</v>
      </c>
      <c r="AA808" s="37">
        <v>0.42679494558373865</v>
      </c>
      <c r="AB808" s="37">
        <v>0.55145167189184707</v>
      </c>
    </row>
    <row r="809" spans="21:28" x14ac:dyDescent="0.25">
      <c r="U809" s="37">
        <v>0.5939933926087243</v>
      </c>
      <c r="V809" s="37">
        <v>0.39454872006111757</v>
      </c>
      <c r="W809" s="37">
        <v>0.64911711689175888</v>
      </c>
      <c r="X809" s="37">
        <v>0.40379895684459821</v>
      </c>
      <c r="Y809" s="37">
        <v>0.73603353791614268</v>
      </c>
      <c r="Z809" s="37">
        <v>0.69531820267733979</v>
      </c>
      <c r="AA809" s="37">
        <v>0.42026178518967217</v>
      </c>
      <c r="AB809" s="37">
        <v>0.53662301596019502</v>
      </c>
    </row>
    <row r="810" spans="21:28" x14ac:dyDescent="0.25">
      <c r="U810" s="37">
        <v>0.67561525895353558</v>
      </c>
      <c r="V810" s="37">
        <v>0.49742208595631393</v>
      </c>
      <c r="W810" s="37">
        <v>0.69729857241101389</v>
      </c>
      <c r="X810" s="37">
        <v>0.55004426978342202</v>
      </c>
      <c r="Y810" s="37">
        <v>0.73655646345642156</v>
      </c>
      <c r="Z810" s="37">
        <v>0.77809629162237426</v>
      </c>
      <c r="AA810" s="37">
        <v>0.51722260766742256</v>
      </c>
      <c r="AB810" s="37">
        <v>0.58579245571445471</v>
      </c>
    </row>
    <row r="811" spans="21:28" x14ac:dyDescent="0.25">
      <c r="U811" s="37">
        <v>0.70234383002183309</v>
      </c>
      <c r="V811" s="37">
        <v>0.54289297056490571</v>
      </c>
      <c r="W811" s="37">
        <v>0.69861659896234529</v>
      </c>
      <c r="X811" s="37">
        <v>0.70070747156128876</v>
      </c>
      <c r="Y811" s="37">
        <v>0.74328080712396205</v>
      </c>
      <c r="Z811" s="37">
        <v>0.7657051185190753</v>
      </c>
      <c r="AA811" s="37">
        <v>0.513538679298991</v>
      </c>
      <c r="AB811" s="37">
        <v>0.5196747448812421</v>
      </c>
    </row>
    <row r="812" spans="21:28" x14ac:dyDescent="0.25">
      <c r="U812" s="37">
        <v>0.68736507695966176</v>
      </c>
      <c r="V812" s="37">
        <v>0.51332810761291792</v>
      </c>
      <c r="W812" s="37">
        <v>0.67299718756246263</v>
      </c>
      <c r="X812" s="37">
        <v>0.47962116000935068</v>
      </c>
      <c r="Y812" s="37">
        <v>0.63984677377086152</v>
      </c>
      <c r="Z812" s="37">
        <v>0.68497806341830103</v>
      </c>
      <c r="AA812" s="37">
        <v>0.54271019126341558</v>
      </c>
      <c r="AB812" s="37">
        <v>0.60358390347271984</v>
      </c>
    </row>
    <row r="813" spans="21:28" x14ac:dyDescent="0.25">
      <c r="U813" s="37">
        <v>0.6888005257259352</v>
      </c>
      <c r="V813" s="37">
        <v>0.52506997144050715</v>
      </c>
      <c r="W813" s="37">
        <v>0.56912178697768923</v>
      </c>
      <c r="X813" s="37">
        <v>0.42469812137133467</v>
      </c>
      <c r="Y813" s="37">
        <v>0.70757667625834941</v>
      </c>
      <c r="Z813" s="37">
        <v>0.71591430886688356</v>
      </c>
      <c r="AA813" s="37">
        <v>0.51046174117125331</v>
      </c>
      <c r="AB813" s="37">
        <v>0.52456291970234159</v>
      </c>
    </row>
    <row r="814" spans="21:28" x14ac:dyDescent="0.25">
      <c r="U814" s="37">
        <v>0.65806386256532345</v>
      </c>
      <c r="V814" s="37">
        <v>0.48053881469310183</v>
      </c>
      <c r="W814" s="37">
        <v>0.64025153070945096</v>
      </c>
      <c r="X814" s="37">
        <v>0.50889046054306064</v>
      </c>
      <c r="Y814" s="37">
        <v>0.67365193059450001</v>
      </c>
      <c r="Z814" s="37">
        <v>0.67258449602499948</v>
      </c>
      <c r="AA814" s="37">
        <v>0.47135667472854526</v>
      </c>
      <c r="AB814" s="37">
        <v>0.52227173208953548</v>
      </c>
    </row>
    <row r="815" spans="21:28" x14ac:dyDescent="0.25">
      <c r="U815" s="37">
        <v>0.62432241289162382</v>
      </c>
      <c r="V815" s="37">
        <v>0.44672285295229924</v>
      </c>
      <c r="W815" s="37">
        <v>0.55760783813528136</v>
      </c>
      <c r="X815" s="37">
        <v>0.38407416276023842</v>
      </c>
      <c r="Y815" s="37">
        <v>0.74037412433468663</v>
      </c>
      <c r="Z815" s="37">
        <v>0.67309209148642912</v>
      </c>
      <c r="AA815" s="37">
        <v>0.54421520178227456</v>
      </c>
      <c r="AB815" s="37">
        <v>0.59063583523082086</v>
      </c>
    </row>
    <row r="816" spans="21:28" x14ac:dyDescent="0.25">
      <c r="U816" s="37">
        <v>0.70662576241482855</v>
      </c>
      <c r="V816" s="37">
        <v>0.57007022467412827</v>
      </c>
      <c r="W816" s="37">
        <v>0.6794062444392085</v>
      </c>
      <c r="X816" s="37">
        <v>0.69333867844496155</v>
      </c>
      <c r="Y816" s="37">
        <v>0.73245790106433317</v>
      </c>
      <c r="Z816" s="37">
        <v>0.65564185038327494</v>
      </c>
      <c r="AA816" s="37">
        <v>0.57635842604698861</v>
      </c>
      <c r="AB816" s="37">
        <v>0.48262779129441635</v>
      </c>
    </row>
    <row r="817" spans="21:28" x14ac:dyDescent="0.25">
      <c r="U817" s="37">
        <v>0.62677065863199921</v>
      </c>
      <c r="V817" s="37">
        <v>0.44262461329464647</v>
      </c>
      <c r="W817" s="37">
        <v>0.5782224916735782</v>
      </c>
      <c r="X817" s="37">
        <v>0.33714657784574731</v>
      </c>
      <c r="Y817" s="37">
        <v>0.74411342342406384</v>
      </c>
      <c r="Z817" s="37">
        <v>0.70602879443703392</v>
      </c>
      <c r="AA817" s="37">
        <v>0.45427388490995702</v>
      </c>
      <c r="AB817" s="37">
        <v>0.51931339362137419</v>
      </c>
    </row>
    <row r="818" spans="21:28" x14ac:dyDescent="0.25">
      <c r="U818" s="37">
        <v>0.73242493899604311</v>
      </c>
      <c r="V818" s="37">
        <v>0.5781742151748771</v>
      </c>
      <c r="W818" s="37">
        <v>0.83239146727092694</v>
      </c>
      <c r="X818" s="37">
        <v>0.37427775900430604</v>
      </c>
      <c r="Y818" s="37">
        <v>0.62602290078034151</v>
      </c>
      <c r="Z818" s="37">
        <v>0.69401435656739208</v>
      </c>
      <c r="AA818" s="37">
        <v>0.51099061192434347</v>
      </c>
      <c r="AB818" s="37">
        <v>0.52251224683340802</v>
      </c>
    </row>
    <row r="819" spans="21:28" x14ac:dyDescent="0.25">
      <c r="U819" s="37">
        <v>0.66802542263968767</v>
      </c>
      <c r="V819" s="37">
        <v>0.49064891067121125</v>
      </c>
      <c r="W819" s="37">
        <v>0.63988652482483643</v>
      </c>
      <c r="X819" s="37">
        <v>0.69361329748384914</v>
      </c>
      <c r="Y819" s="37">
        <v>0.67166395483760166</v>
      </c>
      <c r="Z819" s="37">
        <v>0.69014442236096463</v>
      </c>
      <c r="AA819" s="37">
        <v>0.4976723291535452</v>
      </c>
      <c r="AB819" s="37">
        <v>0.55580779597038288</v>
      </c>
    </row>
    <row r="820" spans="21:28" x14ac:dyDescent="0.25">
      <c r="U820" s="37">
        <v>0.68870977209202056</v>
      </c>
      <c r="V820" s="37">
        <v>0.52729791431013728</v>
      </c>
      <c r="W820" s="37">
        <v>0.59813088226207312</v>
      </c>
      <c r="X820" s="37">
        <v>0.46867311911544141</v>
      </c>
      <c r="Y820" s="37">
        <v>0.72836002041655379</v>
      </c>
      <c r="Z820" s="37">
        <v>0.72629441477261025</v>
      </c>
      <c r="AA820" s="37">
        <v>0.49792454381173851</v>
      </c>
      <c r="AB820" s="37">
        <v>0.50215538479462984</v>
      </c>
    </row>
    <row r="821" spans="21:28" x14ac:dyDescent="0.25">
      <c r="U821" s="37">
        <v>0.70411692727735742</v>
      </c>
      <c r="V821" s="37">
        <v>0.53077465073881247</v>
      </c>
      <c r="W821" s="37">
        <v>0.67333710048649598</v>
      </c>
      <c r="X821" s="37">
        <v>0.54200229174247927</v>
      </c>
      <c r="Y821" s="37">
        <v>0.68616575115173573</v>
      </c>
      <c r="Z821" s="37">
        <v>0.77305442297859306</v>
      </c>
      <c r="AA821" s="37">
        <v>0.47742052865979739</v>
      </c>
      <c r="AB821" s="37">
        <v>0.54042569128944495</v>
      </c>
    </row>
    <row r="822" spans="21:28" x14ac:dyDescent="0.25">
      <c r="U822" s="37">
        <v>0.59632000924108008</v>
      </c>
      <c r="V822" s="37">
        <v>0.38575323792749117</v>
      </c>
      <c r="W822" s="37">
        <v>0.53476511261944415</v>
      </c>
      <c r="X822" s="37">
        <v>0.39257590248187241</v>
      </c>
      <c r="Y822" s="37">
        <v>0.68914147616163635</v>
      </c>
      <c r="Z822" s="37">
        <v>0.69128583824733136</v>
      </c>
      <c r="AA822" s="37">
        <v>0.44277717945565026</v>
      </c>
      <c r="AB822" s="37">
        <v>0.61402910746775996</v>
      </c>
    </row>
    <row r="823" spans="21:28" x14ac:dyDescent="0.25">
      <c r="U823" s="37">
        <v>0.68967846488878104</v>
      </c>
      <c r="V823" s="37">
        <v>0.51930440372215281</v>
      </c>
      <c r="W823" s="37">
        <v>0.69736770209003685</v>
      </c>
      <c r="X823" s="37">
        <v>0.48650027989334471</v>
      </c>
      <c r="Y823" s="37">
        <v>0.74073335235980786</v>
      </c>
      <c r="Z823" s="37">
        <v>0.78207808554415859</v>
      </c>
      <c r="AA823" s="37">
        <v>0.47185231617203394</v>
      </c>
      <c r="AB823" s="37">
        <v>0.51160683897292802</v>
      </c>
    </row>
    <row r="824" spans="21:28" x14ac:dyDescent="0.25">
      <c r="U824" s="37">
        <v>0.76581386203537882</v>
      </c>
      <c r="V824" s="37">
        <v>0.62989144154798626</v>
      </c>
      <c r="W824" s="37">
        <v>0.82105403971999513</v>
      </c>
      <c r="X824" s="37">
        <v>0.60380717691150743</v>
      </c>
      <c r="Y824" s="37">
        <v>0.6916457715414227</v>
      </c>
      <c r="Z824" s="37">
        <v>0.77198755233476246</v>
      </c>
      <c r="AA824" s="37">
        <v>0.48635093243894006</v>
      </c>
      <c r="AB824" s="37">
        <v>0.45959432279994933</v>
      </c>
    </row>
    <row r="825" spans="21:28" x14ac:dyDescent="0.25">
      <c r="U825" s="37">
        <v>0.7290663931937662</v>
      </c>
      <c r="V825" s="37">
        <v>0.59107355962054497</v>
      </c>
      <c r="W825" s="37">
        <v>0.90697616872271214</v>
      </c>
      <c r="X825" s="37">
        <v>0.41580009881178009</v>
      </c>
      <c r="Y825" s="37">
        <v>0.71025042646466552</v>
      </c>
      <c r="Z825" s="37">
        <v>0.69566765856675539</v>
      </c>
      <c r="AA825" s="37">
        <v>0.57031560609842669</v>
      </c>
      <c r="AB825" s="37">
        <v>0.50399714012734209</v>
      </c>
    </row>
    <row r="826" spans="21:28" x14ac:dyDescent="0.25">
      <c r="U826" s="37">
        <v>0.68164434810364349</v>
      </c>
      <c r="V826" s="37">
        <v>0.51146612860836926</v>
      </c>
      <c r="W826" s="37">
        <v>0.67239822262004778</v>
      </c>
      <c r="X826" s="37">
        <v>0.5726467677444228</v>
      </c>
      <c r="Y826" s="37">
        <v>0.64586081328116818</v>
      </c>
      <c r="Z826" s="37">
        <v>0.66393719988736244</v>
      </c>
      <c r="AA826" s="37">
        <v>0.44764092872624406</v>
      </c>
      <c r="AB826" s="37">
        <v>0.47980527217911167</v>
      </c>
    </row>
    <row r="827" spans="21:28" x14ac:dyDescent="0.25">
      <c r="U827" s="37">
        <v>0.86311057641429323</v>
      </c>
      <c r="V827" s="37">
        <v>0.78134388448708725</v>
      </c>
      <c r="W827" s="37">
        <v>0.85420484539086983</v>
      </c>
      <c r="X827" s="37">
        <v>0.75021731464228048</v>
      </c>
      <c r="Y827" s="37">
        <v>0.6300699989184706</v>
      </c>
      <c r="Z827" s="37">
        <v>0.72375568858440309</v>
      </c>
      <c r="AA827" s="37">
        <v>0.56430793002759005</v>
      </c>
      <c r="AB827" s="37">
        <v>0.44242653233787538</v>
      </c>
    </row>
    <row r="828" spans="21:28" x14ac:dyDescent="0.25">
      <c r="U828" s="37">
        <v>0.62296232231822624</v>
      </c>
      <c r="V828" s="37">
        <v>0.43336660676995908</v>
      </c>
      <c r="W828" s="37">
        <v>0.69631599660387089</v>
      </c>
      <c r="X828" s="37">
        <v>0.32450885141092817</v>
      </c>
      <c r="Y828" s="37">
        <v>0.71208601012570427</v>
      </c>
      <c r="Z828" s="37">
        <v>0.68860928951653555</v>
      </c>
      <c r="AA828" s="37">
        <v>0.44744226485931637</v>
      </c>
      <c r="AB828" s="37">
        <v>0.53245881730235778</v>
      </c>
    </row>
    <row r="829" spans="21:28" x14ac:dyDescent="0.25">
      <c r="U829" s="37">
        <v>0.60536689123065757</v>
      </c>
      <c r="V829" s="37">
        <v>0.42023605394883234</v>
      </c>
      <c r="W829" s="37">
        <v>0.54149547003526388</v>
      </c>
      <c r="X829" s="37">
        <v>0.4022141658717257</v>
      </c>
      <c r="Y829" s="37">
        <v>0.73430961870179601</v>
      </c>
      <c r="Z829" s="37">
        <v>0.66246222666405041</v>
      </c>
      <c r="AA829" s="37">
        <v>0.4052758453405827</v>
      </c>
      <c r="AB829" s="37">
        <v>0.463984371148911</v>
      </c>
    </row>
    <row r="830" spans="21:28" x14ac:dyDescent="0.25">
      <c r="U830" s="37">
        <v>0.60758699900449442</v>
      </c>
      <c r="V830" s="37">
        <v>0.40000839620496997</v>
      </c>
      <c r="W830" s="37">
        <v>0.57879618032617608</v>
      </c>
      <c r="X830" s="37">
        <v>0.49809310968102621</v>
      </c>
      <c r="Y830" s="37">
        <v>0.68414844615784431</v>
      </c>
      <c r="Z830" s="37">
        <v>0.69596307481696029</v>
      </c>
      <c r="AA830" s="37">
        <v>0.44647868840881449</v>
      </c>
      <c r="AB830" s="37">
        <v>0.60552421897239972</v>
      </c>
    </row>
    <row r="831" spans="21:28" x14ac:dyDescent="0.25">
      <c r="U831" s="37">
        <v>0.69095801340658825</v>
      </c>
      <c r="V831" s="37">
        <v>0.52204144718657064</v>
      </c>
      <c r="W831" s="37">
        <v>0.71604082067963359</v>
      </c>
      <c r="X831" s="37">
        <v>0.59700643742178872</v>
      </c>
      <c r="Y831" s="37">
        <v>0.66543343041252334</v>
      </c>
      <c r="Z831" s="37">
        <v>0.69944896081741925</v>
      </c>
      <c r="AA831" s="37">
        <v>0.56590104034283362</v>
      </c>
      <c r="AB831" s="37">
        <v>0.60764644265645162</v>
      </c>
    </row>
    <row r="832" spans="21:28" x14ac:dyDescent="0.25">
      <c r="U832" s="37">
        <v>0.67281564319258613</v>
      </c>
      <c r="V832" s="37">
        <v>0.49162098206471372</v>
      </c>
      <c r="W832" s="37">
        <v>0.77106778710308288</v>
      </c>
      <c r="X832" s="37">
        <v>0.49361221337271727</v>
      </c>
      <c r="Y832" s="37">
        <v>0.63936556518782406</v>
      </c>
      <c r="Z832" s="37">
        <v>0.68092419287043215</v>
      </c>
      <c r="AA832" s="37">
        <v>0.48886448135785671</v>
      </c>
      <c r="AB832" s="37">
        <v>0.56477002073189053</v>
      </c>
    </row>
    <row r="833" spans="21:28" x14ac:dyDescent="0.25">
      <c r="U833" s="37">
        <v>0.7266627843625475</v>
      </c>
      <c r="V833" s="37">
        <v>0.55362545247821182</v>
      </c>
      <c r="W833" s="37">
        <v>0.54748656272069485</v>
      </c>
      <c r="X833" s="37">
        <v>0.61813559241464711</v>
      </c>
      <c r="Y833" s="37">
        <v>0.63819972259990343</v>
      </c>
      <c r="Z833" s="37">
        <v>0.77695221879677356</v>
      </c>
      <c r="AA833" s="37">
        <v>0.50487131703240318</v>
      </c>
      <c r="AB833" s="37">
        <v>0.5920609102282689</v>
      </c>
    </row>
    <row r="834" spans="21:28" x14ac:dyDescent="0.25">
      <c r="U834" s="37">
        <v>0.65311943489785695</v>
      </c>
      <c r="V834" s="37">
        <v>0.47444131071613899</v>
      </c>
      <c r="W834" s="37">
        <v>0.76076276488000594</v>
      </c>
      <c r="X834" s="37">
        <v>0.81149600662003984</v>
      </c>
      <c r="Y834" s="37">
        <v>0.72753182996930577</v>
      </c>
      <c r="Z834" s="37">
        <v>0.72067602012952359</v>
      </c>
      <c r="AA834" s="37">
        <v>0.41177586924943083</v>
      </c>
      <c r="AB834" s="37">
        <v>0.45849067467547833</v>
      </c>
    </row>
    <row r="835" spans="21:28" x14ac:dyDescent="0.25">
      <c r="U835" s="37">
        <v>0.64421101268520131</v>
      </c>
      <c r="V835" s="37">
        <v>0.47800162877927216</v>
      </c>
      <c r="W835" s="37">
        <v>0.62693513794656219</v>
      </c>
      <c r="X835" s="37">
        <v>0.26549532695004291</v>
      </c>
      <c r="Y835" s="37">
        <v>0.73555621472261512</v>
      </c>
      <c r="Z835" s="37">
        <v>0.66080841365202414</v>
      </c>
      <c r="AA835" s="37">
        <v>0.50936871931311889</v>
      </c>
      <c r="AB835" s="37">
        <v>0.51053630153164242</v>
      </c>
    </row>
    <row r="836" spans="21:28" x14ac:dyDescent="0.25">
      <c r="U836" s="37">
        <v>0.69824256768966364</v>
      </c>
      <c r="V836" s="37">
        <v>0.52957243728012016</v>
      </c>
      <c r="W836" s="37">
        <v>0.81933986774250278</v>
      </c>
      <c r="X836" s="37">
        <v>0.3730434286914735</v>
      </c>
      <c r="Y836" s="37">
        <v>0.6753021455781546</v>
      </c>
      <c r="Z836" s="37">
        <v>0.72589698242850098</v>
      </c>
      <c r="AA836" s="37">
        <v>0.50003392558791937</v>
      </c>
      <c r="AB836" s="37">
        <v>0.54127129685506215</v>
      </c>
    </row>
    <row r="837" spans="21:28" x14ac:dyDescent="0.25">
      <c r="U837" s="37">
        <v>0.72687839820465805</v>
      </c>
      <c r="V837" s="37">
        <v>0.57210945246658351</v>
      </c>
      <c r="W837" s="37">
        <v>0.71954262789271317</v>
      </c>
      <c r="X837" s="37">
        <v>0.62879494727624097</v>
      </c>
      <c r="Y837" s="37">
        <v>0.66956302519421618</v>
      </c>
      <c r="Z837" s="37">
        <v>0.72965219403905401</v>
      </c>
      <c r="AA837" s="37">
        <v>0.52814827753600335</v>
      </c>
      <c r="AB837" s="37">
        <v>0.53649442428056093</v>
      </c>
    </row>
    <row r="838" spans="21:28" x14ac:dyDescent="0.25">
      <c r="U838" s="37">
        <v>0.66453651134065705</v>
      </c>
      <c r="V838" s="37">
        <v>0.45907796368173487</v>
      </c>
      <c r="W838" s="37">
        <v>0.733141755323647</v>
      </c>
      <c r="X838" s="37">
        <v>0.27215761925602938</v>
      </c>
      <c r="Y838" s="37">
        <v>0.62470818636184078</v>
      </c>
      <c r="Z838" s="37">
        <v>0.73578818227266951</v>
      </c>
      <c r="AA838" s="37">
        <v>0.40991390034206993</v>
      </c>
      <c r="AB838" s="37">
        <v>0.56084886932818478</v>
      </c>
    </row>
    <row r="839" spans="21:28" x14ac:dyDescent="0.25">
      <c r="U839" s="37">
        <v>0.72238327541444292</v>
      </c>
      <c r="V839" s="37">
        <v>0.58207577498935525</v>
      </c>
      <c r="W839" s="37">
        <v>0.79035645635880891</v>
      </c>
      <c r="X839" s="37">
        <v>0.81118956897762617</v>
      </c>
      <c r="Y839" s="37">
        <v>0.70981420068359014</v>
      </c>
      <c r="Z839" s="37">
        <v>0.6898848404204051</v>
      </c>
      <c r="AA839" s="37">
        <v>0.4799944740444072</v>
      </c>
      <c r="AB839" s="37">
        <v>0.4274178635502795</v>
      </c>
    </row>
    <row r="840" spans="21:28" x14ac:dyDescent="0.25">
      <c r="U840" s="37">
        <v>0.70636168738447669</v>
      </c>
      <c r="V840" s="37">
        <v>0.54223687577108559</v>
      </c>
      <c r="W840" s="37">
        <v>0.71059273746328411</v>
      </c>
      <c r="X840" s="37">
        <v>0.47246894856553734</v>
      </c>
      <c r="Y840" s="37">
        <v>0.67124150901550128</v>
      </c>
      <c r="Z840" s="37">
        <v>0.72150107462898372</v>
      </c>
      <c r="AA840" s="37">
        <v>0.47689886054005559</v>
      </c>
      <c r="AB840" s="37">
        <v>0.50414962824321474</v>
      </c>
    </row>
    <row r="841" spans="21:28" x14ac:dyDescent="0.25">
      <c r="U841" s="37">
        <v>0.72661977870030159</v>
      </c>
      <c r="V841" s="37">
        <v>0.55795521521390701</v>
      </c>
      <c r="W841" s="37">
        <v>0.66675509616766615</v>
      </c>
      <c r="X841" s="37">
        <v>0.43723215435681578</v>
      </c>
      <c r="Y841" s="37">
        <v>0.62098457060795065</v>
      </c>
      <c r="Z841" s="37">
        <v>0.73677388158283874</v>
      </c>
      <c r="AA841" s="37">
        <v>0.47991051442568589</v>
      </c>
      <c r="AB841" s="37">
        <v>0.54422485780190855</v>
      </c>
    </row>
    <row r="842" spans="21:28" x14ac:dyDescent="0.25">
      <c r="U842" s="37">
        <v>0.66083114204856064</v>
      </c>
      <c r="V842" s="37">
        <v>0.46104453468956469</v>
      </c>
      <c r="W842" s="37">
        <v>0.70110844534935923</v>
      </c>
      <c r="X842" s="37">
        <v>0.49149708804833764</v>
      </c>
      <c r="Y842" s="37">
        <v>0.67533236594830881</v>
      </c>
      <c r="Z842" s="37">
        <v>0.76500561632803354</v>
      </c>
      <c r="AA842" s="37">
        <v>0.4189078911804402</v>
      </c>
      <c r="AB842" s="37">
        <v>0.54889182315509499</v>
      </c>
    </row>
    <row r="843" spans="21:28" x14ac:dyDescent="0.25">
      <c r="U843" s="37">
        <v>0.5899228294250255</v>
      </c>
      <c r="V843" s="37">
        <v>0.41449795350633006</v>
      </c>
      <c r="W843" s="37">
        <v>0.66709908959684039</v>
      </c>
      <c r="X843" s="37">
        <v>0.34888561815156216</v>
      </c>
      <c r="Y843" s="37">
        <v>0.75189997139806686</v>
      </c>
      <c r="Z843" s="37">
        <v>0.61856068081806204</v>
      </c>
      <c r="AA843" s="37">
        <v>0.53262191702986605</v>
      </c>
      <c r="AB843" s="37">
        <v>0.56374528589460349</v>
      </c>
    </row>
    <row r="844" spans="21:28" x14ac:dyDescent="0.25">
      <c r="U844" s="37">
        <v>0.78388222087673753</v>
      </c>
      <c r="V844" s="37">
        <v>0.66318388704331355</v>
      </c>
      <c r="W844" s="37">
        <v>0.61462457872120912</v>
      </c>
      <c r="X844" s="37">
        <v>0.47038058677011901</v>
      </c>
      <c r="Y844" s="37">
        <v>0.66442113172980521</v>
      </c>
      <c r="Z844" s="37">
        <v>0.7135934778145494</v>
      </c>
      <c r="AA844" s="37">
        <v>0.59896724459729833</v>
      </c>
      <c r="AB844" s="37">
        <v>0.51729773990513583</v>
      </c>
    </row>
    <row r="845" spans="21:28" x14ac:dyDescent="0.25">
      <c r="U845" s="37">
        <v>0.64129955901889368</v>
      </c>
      <c r="V845" s="37">
        <v>0.44441129573395927</v>
      </c>
      <c r="W845" s="37">
        <v>0.55038079676090557</v>
      </c>
      <c r="X845" s="37">
        <v>0.43726744291394704</v>
      </c>
      <c r="Y845" s="37">
        <v>0.68389575850780682</v>
      </c>
      <c r="Z845" s="37">
        <v>0.72189574865697903</v>
      </c>
      <c r="AA845" s="37">
        <v>0.45176506110802073</v>
      </c>
      <c r="AB845" s="37">
        <v>0.57223730088236968</v>
      </c>
    </row>
    <row r="846" spans="21:28" x14ac:dyDescent="0.25">
      <c r="U846" s="37">
        <v>0.67432255762250048</v>
      </c>
      <c r="V846" s="37">
        <v>0.49234872669849727</v>
      </c>
      <c r="W846" s="37">
        <v>0.78050767645878849</v>
      </c>
      <c r="X846" s="37">
        <v>0.33999073608239461</v>
      </c>
      <c r="Y846" s="37">
        <v>0.6761071525430975</v>
      </c>
      <c r="Z846" s="37">
        <v>0.72649636545772434</v>
      </c>
      <c r="AA846" s="37">
        <v>0.46608969152260693</v>
      </c>
      <c r="AB846" s="37">
        <v>0.54247363131169668</v>
      </c>
    </row>
    <row r="847" spans="21:28" x14ac:dyDescent="0.25">
      <c r="U847" s="37">
        <v>0.68348438003009848</v>
      </c>
      <c r="V847" s="37">
        <v>0.49248490818076607</v>
      </c>
      <c r="W847" s="37">
        <v>0.60089684941145816</v>
      </c>
      <c r="X847" s="37">
        <v>0.43686702321145326</v>
      </c>
      <c r="Y847" s="37">
        <v>0.64181020641523168</v>
      </c>
      <c r="Z847" s="37">
        <v>0.74480107480998536</v>
      </c>
      <c r="AA847" s="37">
        <v>0.45874179133141191</v>
      </c>
      <c r="AB847" s="37">
        <v>0.57646519829619025</v>
      </c>
    </row>
    <row r="848" spans="21:28" x14ac:dyDescent="0.25">
      <c r="U848" s="37">
        <v>0.67410147624136296</v>
      </c>
      <c r="V848" s="37">
        <v>0.51646656489196863</v>
      </c>
      <c r="W848" s="37">
        <v>0.66352966681293879</v>
      </c>
      <c r="X848" s="37">
        <v>0.7716366657288054</v>
      </c>
      <c r="Y848" s="37">
        <v>0.71763715767825831</v>
      </c>
      <c r="Z848" s="37">
        <v>0.66753122807251297</v>
      </c>
      <c r="AA848" s="37">
        <v>0.4823400163063114</v>
      </c>
      <c r="AB848" s="37">
        <v>0.46327812143560299</v>
      </c>
    </row>
    <row r="849" spans="21:28" x14ac:dyDescent="0.25">
      <c r="U849" s="37">
        <v>0.61273354218176612</v>
      </c>
      <c r="V849" s="37">
        <v>0.44468576150006806</v>
      </c>
      <c r="W849" s="37">
        <v>0.55579651927306328</v>
      </c>
      <c r="X849" s="37">
        <v>0.48705069597695477</v>
      </c>
      <c r="Y849" s="37">
        <v>0.7561703065765798</v>
      </c>
      <c r="Z849" s="37">
        <v>0.63101426019881202</v>
      </c>
      <c r="AA849" s="37">
        <v>0.49311174845324979</v>
      </c>
      <c r="AB849" s="37">
        <v>0.49348700273375673</v>
      </c>
    </row>
    <row r="850" spans="21:28" x14ac:dyDescent="0.25">
      <c r="U850" s="37">
        <v>0.61216098983729206</v>
      </c>
      <c r="V850" s="37">
        <v>0.3987458524469647</v>
      </c>
      <c r="W850" s="37">
        <v>0.5634699146278751</v>
      </c>
      <c r="X850" s="37">
        <v>0.494948282383667</v>
      </c>
      <c r="Y850" s="37">
        <v>0.74673884232957932</v>
      </c>
      <c r="Z850" s="37">
        <v>0.79020382790947818</v>
      </c>
      <c r="AA850" s="37">
        <v>0.41481523128815495</v>
      </c>
      <c r="AB850" s="37">
        <v>0.58707412740443587</v>
      </c>
    </row>
    <row r="851" spans="21:28" x14ac:dyDescent="0.25">
      <c r="U851" s="37">
        <v>0.63011709676089722</v>
      </c>
      <c r="V851" s="37">
        <v>0.44554793300298307</v>
      </c>
      <c r="W851" s="37">
        <v>0.63006329885413437</v>
      </c>
      <c r="X851" s="37">
        <v>0.48447229998027946</v>
      </c>
      <c r="Y851" s="37">
        <v>0.72265671057448067</v>
      </c>
      <c r="Z851" s="37">
        <v>0.69346346135052916</v>
      </c>
      <c r="AA851" s="37">
        <v>0.44171737350605378</v>
      </c>
      <c r="AB851" s="37">
        <v>0.50734762248064813</v>
      </c>
    </row>
    <row r="852" spans="21:28" x14ac:dyDescent="0.25">
      <c r="U852" s="37">
        <v>0.79505788261827215</v>
      </c>
      <c r="V852" s="37">
        <v>0.68391259801830573</v>
      </c>
      <c r="W852" s="37">
        <v>0.81532108224170363</v>
      </c>
      <c r="X852" s="37">
        <v>0.58773693066782229</v>
      </c>
      <c r="Y852" s="37">
        <v>0.6492938584101815</v>
      </c>
      <c r="Z852" s="37">
        <v>0.67717010130223998</v>
      </c>
      <c r="AA852" s="37">
        <v>0.54688921531416068</v>
      </c>
      <c r="AB852" s="37">
        <v>0.44475339677301334</v>
      </c>
    </row>
    <row r="853" spans="21:28" x14ac:dyDescent="0.25">
      <c r="U853" s="37">
        <v>0.76925551202465181</v>
      </c>
      <c r="V853" s="37">
        <v>0.63848981016085649</v>
      </c>
      <c r="W853" s="37">
        <v>0.78574210872718031</v>
      </c>
      <c r="X853" s="37">
        <v>0.74778056368942292</v>
      </c>
      <c r="Y853" s="37">
        <v>0.71978961978228861</v>
      </c>
      <c r="Z853" s="37">
        <v>0.78444906454244412</v>
      </c>
      <c r="AA853" s="37">
        <v>0.55038207045215592</v>
      </c>
      <c r="AB853" s="37">
        <v>0.50099514311699411</v>
      </c>
    </row>
    <row r="854" spans="21:28" x14ac:dyDescent="0.25">
      <c r="U854" s="37">
        <v>0.66211361695607118</v>
      </c>
      <c r="V854" s="37">
        <v>0.48138951976709926</v>
      </c>
      <c r="W854" s="37">
        <v>0.76850411801298868</v>
      </c>
      <c r="X854" s="37">
        <v>0.65134606586740251</v>
      </c>
      <c r="Y854" s="37">
        <v>0.654322769660165</v>
      </c>
      <c r="Z854" s="37">
        <v>0.67302944325500258</v>
      </c>
      <c r="AA854" s="37">
        <v>0.48875531089472529</v>
      </c>
      <c r="AB854" s="37">
        <v>0.55693040364489477</v>
      </c>
    </row>
    <row r="855" spans="21:28" x14ac:dyDescent="0.25">
      <c r="U855" s="37">
        <v>0.67862661705519167</v>
      </c>
      <c r="V855" s="37">
        <v>0.50404612935469806</v>
      </c>
      <c r="W855" s="37">
        <v>0.67565864288243238</v>
      </c>
      <c r="X855" s="37">
        <v>0.52724096719252489</v>
      </c>
      <c r="Y855" s="37">
        <v>0.67023064352768691</v>
      </c>
      <c r="Z855" s="37">
        <v>0.70017521691232598</v>
      </c>
      <c r="AA855" s="37">
        <v>0.50088192610573634</v>
      </c>
      <c r="AB855" s="37">
        <v>0.55361974324082186</v>
      </c>
    </row>
    <row r="856" spans="21:28" x14ac:dyDescent="0.25">
      <c r="U856" s="37">
        <v>0.71975988562699522</v>
      </c>
      <c r="V856" s="37">
        <v>0.57120571747015725</v>
      </c>
      <c r="W856" s="37">
        <v>0.89625628857786999</v>
      </c>
      <c r="X856" s="37">
        <v>0.58321179886496399</v>
      </c>
      <c r="Y856" s="37">
        <v>0.70950337408640962</v>
      </c>
      <c r="Z856" s="37">
        <v>0.72327867683213487</v>
      </c>
      <c r="AA856" s="37">
        <v>0.49533938473405925</v>
      </c>
      <c r="AB856" s="37">
        <v>0.47143904641926015</v>
      </c>
    </row>
    <row r="857" spans="21:28" x14ac:dyDescent="0.25">
      <c r="U857" s="37">
        <v>0.6811884535182221</v>
      </c>
      <c r="V857" s="37">
        <v>0.50641399272947585</v>
      </c>
      <c r="W857" s="37">
        <v>0.92080443854672966</v>
      </c>
      <c r="X857" s="37">
        <v>0.48390795220501698</v>
      </c>
      <c r="Y857" s="37">
        <v>0.69324514911446911</v>
      </c>
      <c r="Z857" s="37">
        <v>0.73084860891335246</v>
      </c>
      <c r="AA857" s="37">
        <v>0.47946584340589832</v>
      </c>
      <c r="AB857" s="37">
        <v>0.53230016478426356</v>
      </c>
    </row>
    <row r="858" spans="21:28" x14ac:dyDescent="0.25">
      <c r="U858" s="37">
        <v>0.67642055747765506</v>
      </c>
      <c r="V858" s="37">
        <v>0.50324875493407628</v>
      </c>
      <c r="W858" s="37">
        <v>0.51195116506991523</v>
      </c>
      <c r="X858" s="37">
        <v>0.52503491239488165</v>
      </c>
      <c r="Y858" s="37">
        <v>0.73851628769518929</v>
      </c>
      <c r="Z858" s="37">
        <v>0.76006894670634395</v>
      </c>
      <c r="AA858" s="37">
        <v>0.52008539899458617</v>
      </c>
      <c r="AB858" s="37">
        <v>0.56721656083171468</v>
      </c>
    </row>
    <row r="859" spans="21:28" x14ac:dyDescent="0.25">
      <c r="U859" s="37">
        <v>0.71914558825452679</v>
      </c>
      <c r="V859" s="37">
        <v>0.55698084769795453</v>
      </c>
      <c r="W859" s="37">
        <v>0.7697379967605924</v>
      </c>
      <c r="X859" s="37">
        <v>0.66795284734955229</v>
      </c>
      <c r="Y859" s="37">
        <v>0.69912933184424864</v>
      </c>
      <c r="Z859" s="37">
        <v>0.77629959737041654</v>
      </c>
      <c r="AA859" s="37">
        <v>0.48346583815589328</v>
      </c>
      <c r="AB859" s="37">
        <v>0.5139979731703308</v>
      </c>
    </row>
    <row r="860" spans="21:28" x14ac:dyDescent="0.25">
      <c r="U860" s="37">
        <v>0.61806594620163435</v>
      </c>
      <c r="V860" s="37">
        <v>0.4445768543130722</v>
      </c>
      <c r="W860" s="37">
        <v>0.67520114058726699</v>
      </c>
      <c r="X860" s="37">
        <v>0.26022339933986571</v>
      </c>
      <c r="Y860" s="37">
        <v>0.74715685689511468</v>
      </c>
      <c r="Z860" s="37">
        <v>0.65266787104258084</v>
      </c>
      <c r="AA860" s="37">
        <v>0.50308001228213728</v>
      </c>
      <c r="AB860" s="37">
        <v>0.52715059426966149</v>
      </c>
    </row>
    <row r="861" spans="21:28" x14ac:dyDescent="0.25">
      <c r="U861" s="37">
        <v>0.62433453662789795</v>
      </c>
      <c r="V861" s="37">
        <v>0.44543610780463005</v>
      </c>
      <c r="W861" s="37">
        <v>0.51999813979445508</v>
      </c>
      <c r="X861" s="37">
        <v>0.25436471535016081</v>
      </c>
      <c r="Y861" s="37">
        <v>0.69500568948417973</v>
      </c>
      <c r="Z861" s="37">
        <v>0.63648807656947959</v>
      </c>
      <c r="AA861" s="37">
        <v>0.42330498199151062</v>
      </c>
      <c r="AB861" s="37">
        <v>0.46412387770653385</v>
      </c>
    </row>
    <row r="862" spans="21:28" x14ac:dyDescent="0.25">
      <c r="U862" s="37">
        <v>0.72148796589304576</v>
      </c>
      <c r="V862" s="37">
        <v>0.55706042558497904</v>
      </c>
      <c r="W862" s="37">
        <v>0.63583945858567847</v>
      </c>
      <c r="X862" s="37">
        <v>0.54319707704246456</v>
      </c>
      <c r="Y862" s="37">
        <v>0.64574382228217952</v>
      </c>
      <c r="Z862" s="37">
        <v>0.73314100652119718</v>
      </c>
      <c r="AA862" s="37">
        <v>0.49677345400338696</v>
      </c>
      <c r="AB862" s="37">
        <v>0.53994231436257523</v>
      </c>
    </row>
    <row r="863" spans="21:28" x14ac:dyDescent="0.25">
      <c r="U863" s="37">
        <v>0.71824736909643405</v>
      </c>
      <c r="V863" s="37">
        <v>0.55736811889857796</v>
      </c>
      <c r="W863" s="37">
        <v>0.82534172507561254</v>
      </c>
      <c r="X863" s="37">
        <v>0.34612373563373039</v>
      </c>
      <c r="Y863" s="37">
        <v>0.7164315330010439</v>
      </c>
      <c r="Z863" s="37">
        <v>0.78668958843081027</v>
      </c>
      <c r="AA863" s="37">
        <v>0.47588268701578196</v>
      </c>
      <c r="AB863" s="37">
        <v>0.499977579532774</v>
      </c>
    </row>
    <row r="864" spans="21:28" x14ac:dyDescent="0.25">
      <c r="U864" s="37">
        <v>0.82568054243593858</v>
      </c>
      <c r="V864" s="37">
        <v>0.7216925877172754</v>
      </c>
      <c r="W864" s="37">
        <v>0.83519365441787108</v>
      </c>
      <c r="X864" s="37">
        <v>0.69124174059056065</v>
      </c>
      <c r="Y864" s="37">
        <v>0.62495101506578388</v>
      </c>
      <c r="Z864" s="37">
        <v>0.71693503635593314</v>
      </c>
      <c r="AA864" s="37">
        <v>0.50549293280969854</v>
      </c>
      <c r="AB864" s="37">
        <v>0.42850975079087561</v>
      </c>
    </row>
    <row r="865" spans="21:28" x14ac:dyDescent="0.25">
      <c r="U865" s="37">
        <v>0.65490997944485307</v>
      </c>
      <c r="V865" s="37">
        <v>0.48798588675978449</v>
      </c>
      <c r="W865" s="37">
        <v>0.79173935786198224</v>
      </c>
      <c r="X865" s="37">
        <v>0.50672086153082097</v>
      </c>
      <c r="Y865" s="37">
        <v>0.77550386877355038</v>
      </c>
      <c r="Z865" s="37">
        <v>0.72138523483356587</v>
      </c>
      <c r="AA865" s="37">
        <v>0.51573699771398585</v>
      </c>
      <c r="AB865" s="37">
        <v>0.52428610122569463</v>
      </c>
    </row>
    <row r="866" spans="21:28" x14ac:dyDescent="0.25">
      <c r="U866" s="37">
        <v>0.69392728358009848</v>
      </c>
      <c r="V866" s="37">
        <v>0.51305164083744914</v>
      </c>
      <c r="W866" s="37">
        <v>0.6350855027797131</v>
      </c>
      <c r="X866" s="37">
        <v>0.49195957450918193</v>
      </c>
      <c r="Y866" s="37">
        <v>0.65904475235421689</v>
      </c>
      <c r="Z866" s="37">
        <v>0.74897450069890092</v>
      </c>
      <c r="AA866" s="37">
        <v>0.42481037731906379</v>
      </c>
      <c r="AB866" s="37">
        <v>0.50182258194182805</v>
      </c>
    </row>
    <row r="867" spans="21:28" x14ac:dyDescent="0.25">
      <c r="U867" s="37">
        <v>0.77221040566405119</v>
      </c>
      <c r="V867" s="37">
        <v>0.62941695902878614</v>
      </c>
      <c r="W867" s="37">
        <v>1.0240357375018139</v>
      </c>
      <c r="X867" s="37">
        <v>1.083254201078959</v>
      </c>
      <c r="Y867" s="37">
        <v>0.62377638516751943</v>
      </c>
      <c r="Z867" s="37">
        <v>0.75196907570150628</v>
      </c>
      <c r="AA867" s="37">
        <v>0.49560144666466699</v>
      </c>
      <c r="AB867" s="37">
        <v>0.50620824562248978</v>
      </c>
    </row>
    <row r="868" spans="21:28" x14ac:dyDescent="0.25">
      <c r="U868" s="37">
        <v>0.65331707884239332</v>
      </c>
      <c r="V868" s="37">
        <v>0.47099930711130295</v>
      </c>
      <c r="W868" s="37">
        <v>0.59674379081480045</v>
      </c>
      <c r="X868" s="37">
        <v>0.36591815164241343</v>
      </c>
      <c r="Y868" s="37">
        <v>0.71277590784724576</v>
      </c>
      <c r="Z868" s="37">
        <v>0.72085219514349719</v>
      </c>
      <c r="AA868" s="37">
        <v>0.45837535933460039</v>
      </c>
      <c r="AB868" s="37">
        <v>0.52487785153252087</v>
      </c>
    </row>
    <row r="869" spans="21:28" x14ac:dyDescent="0.25">
      <c r="U869" s="37">
        <v>0.69666068777342427</v>
      </c>
      <c r="V869" s="37">
        <v>0.53665406755684431</v>
      </c>
      <c r="W869" s="37">
        <v>0.58348616969138711</v>
      </c>
      <c r="X869" s="37">
        <v>0.67262366388161088</v>
      </c>
      <c r="Y869" s="37">
        <v>0.66741023278482037</v>
      </c>
      <c r="Z869" s="37">
        <v>0.67701574886297</v>
      </c>
      <c r="AA869" s="37">
        <v>0.50370385197971945</v>
      </c>
      <c r="AB869" s="37">
        <v>0.50775100951767149</v>
      </c>
    </row>
    <row r="870" spans="21:28" x14ac:dyDescent="0.25">
      <c r="U870" s="37">
        <v>0.71983825529163603</v>
      </c>
      <c r="V870" s="37">
        <v>0.57490230577135204</v>
      </c>
      <c r="W870" s="37">
        <v>0.70259150787240887</v>
      </c>
      <c r="X870" s="37">
        <v>0.44623435770484265</v>
      </c>
      <c r="Y870" s="37">
        <v>0.72694904196417187</v>
      </c>
      <c r="Z870" s="37">
        <v>0.72321581015235803</v>
      </c>
      <c r="AA870" s="37">
        <v>0.50561517124524369</v>
      </c>
      <c r="AB870" s="37">
        <v>0.46660998476496662</v>
      </c>
    </row>
    <row r="871" spans="21:28" x14ac:dyDescent="0.25">
      <c r="U871" s="37">
        <v>0.55907849696359568</v>
      </c>
      <c r="V871" s="37">
        <v>0.35255869583782212</v>
      </c>
      <c r="W871" s="37">
        <v>0.56077026387998141</v>
      </c>
      <c r="X871" s="37">
        <v>0.3685360539179709</v>
      </c>
      <c r="Y871" s="37">
        <v>0.76637751995751136</v>
      </c>
      <c r="Z871" s="37">
        <v>0.69030311395456145</v>
      </c>
      <c r="AA871" s="37">
        <v>0.42209960908907057</v>
      </c>
      <c r="AB871" s="37">
        <v>0.57510167538624346</v>
      </c>
    </row>
    <row r="872" spans="21:28" x14ac:dyDescent="0.25">
      <c r="U872" s="37">
        <v>0.633741900957695</v>
      </c>
      <c r="V872" s="37">
        <v>0.46407914265076561</v>
      </c>
      <c r="W872" s="37">
        <v>0.6604259828971959</v>
      </c>
      <c r="X872" s="37">
        <v>0.34998428613815569</v>
      </c>
      <c r="Y872" s="37">
        <v>0.71209269454134017</v>
      </c>
      <c r="Z872" s="37">
        <v>0.63435515430872802</v>
      </c>
      <c r="AA872" s="37">
        <v>0.5017448714017847</v>
      </c>
      <c r="AB872" s="37">
        <v>0.5136305807801862</v>
      </c>
    </row>
    <row r="873" spans="21:28" x14ac:dyDescent="0.25">
      <c r="U873" s="37">
        <v>0.76406579011610842</v>
      </c>
      <c r="V873" s="37">
        <v>0.61853740830692139</v>
      </c>
      <c r="W873" s="37">
        <v>0.58830683665895644</v>
      </c>
      <c r="X873" s="37">
        <v>0.80095006142067149</v>
      </c>
      <c r="Y873" s="37">
        <v>0.63014421448217728</v>
      </c>
      <c r="Z873" s="37">
        <v>0.74746935633798828</v>
      </c>
      <c r="AA873" s="37">
        <v>0.52922863633095729</v>
      </c>
      <c r="AB873" s="37">
        <v>0.54124617895106686</v>
      </c>
    </row>
    <row r="874" spans="21:28" x14ac:dyDescent="0.25">
      <c r="U874" s="37">
        <v>0.68800823596277338</v>
      </c>
      <c r="V874" s="37">
        <v>0.51287794087766736</v>
      </c>
      <c r="W874" s="37">
        <v>0.76658323937202322</v>
      </c>
      <c r="X874" s="37">
        <v>0.4259672449578476</v>
      </c>
      <c r="Y874" s="37">
        <v>0.67723017201954128</v>
      </c>
      <c r="Z874" s="37">
        <v>0.73105677245826117</v>
      </c>
      <c r="AA874" s="37">
        <v>0.52054451030239046</v>
      </c>
      <c r="AB874" s="37">
        <v>0.58428225283471769</v>
      </c>
    </row>
    <row r="875" spans="21:28" x14ac:dyDescent="0.25">
      <c r="U875" s="37">
        <v>0.62520781435048467</v>
      </c>
      <c r="V875" s="37">
        <v>0.4347651322422425</v>
      </c>
      <c r="W875" s="37">
        <v>1.0531189629440496</v>
      </c>
      <c r="X875" s="37">
        <v>0.3917099403576631</v>
      </c>
      <c r="Y875" s="37">
        <v>0.69912885341487108</v>
      </c>
      <c r="Z875" s="37">
        <v>0.683168202589028</v>
      </c>
      <c r="AA875" s="37">
        <v>0.41893041350794813</v>
      </c>
      <c r="AB875" s="37">
        <v>0.50213632570339684</v>
      </c>
    </row>
    <row r="876" spans="21:28" x14ac:dyDescent="0.25">
      <c r="U876" s="37">
        <v>0.57481434795138209</v>
      </c>
      <c r="V876" s="37">
        <v>0.37341199507213246</v>
      </c>
      <c r="W876" s="37">
        <v>0.66919064087882096</v>
      </c>
      <c r="X876" s="37">
        <v>0.38384845310096422</v>
      </c>
      <c r="Y876" s="37">
        <v>0.69960691416434562</v>
      </c>
      <c r="Z876" s="37">
        <v>0.63728939041278854</v>
      </c>
      <c r="AA876" s="37">
        <v>0.43686659609006073</v>
      </c>
      <c r="AB876" s="37">
        <v>0.56833867190491549</v>
      </c>
    </row>
    <row r="877" spans="21:28" x14ac:dyDescent="0.25">
      <c r="U877" s="37">
        <v>0.58745932159278158</v>
      </c>
      <c r="V877" s="37">
        <v>0.37803096347750359</v>
      </c>
      <c r="W877" s="37">
        <v>0.70116835342374739</v>
      </c>
      <c r="X877" s="37">
        <v>0.63262385722934578</v>
      </c>
      <c r="Y877" s="37">
        <v>0.66058902825384092</v>
      </c>
      <c r="Z877" s="37">
        <v>0.64490645229455079</v>
      </c>
      <c r="AA877" s="37">
        <v>0.42624895810324148</v>
      </c>
      <c r="AB877" s="37">
        <v>0.5870368467871816</v>
      </c>
    </row>
    <row r="878" spans="21:28" x14ac:dyDescent="0.25">
      <c r="U878" s="37">
        <v>0.70513352823312148</v>
      </c>
      <c r="V878" s="37">
        <v>0.53536777449176265</v>
      </c>
      <c r="W878" s="37">
        <v>0.71705781022114357</v>
      </c>
      <c r="X878" s="37">
        <v>0.34012458405503299</v>
      </c>
      <c r="Y878" s="37">
        <v>0.68241613682881752</v>
      </c>
      <c r="Z878" s="37">
        <v>0.75556292115113799</v>
      </c>
      <c r="AA878" s="37">
        <v>0.44343222998717174</v>
      </c>
      <c r="AB878" s="37">
        <v>0.48905805612412917</v>
      </c>
    </row>
    <row r="879" spans="21:28" x14ac:dyDescent="0.25">
      <c r="U879" s="37">
        <v>0.71836126290995905</v>
      </c>
      <c r="V879" s="37">
        <v>0.57073654226078763</v>
      </c>
      <c r="W879" s="37">
        <v>0.57744921863762111</v>
      </c>
      <c r="X879" s="37">
        <v>0.58670086895905882</v>
      </c>
      <c r="Y879" s="37">
        <v>0.7064826380017073</v>
      </c>
      <c r="Z879" s="37">
        <v>0.71213913117157412</v>
      </c>
      <c r="AA879" s="37">
        <v>0.5766016657627463</v>
      </c>
      <c r="AB879" s="37">
        <v>0.54308475066460482</v>
      </c>
    </row>
    <row r="880" spans="21:28" x14ac:dyDescent="0.25">
      <c r="U880" s="37">
        <v>0.6369639215959324</v>
      </c>
      <c r="V880" s="37">
        <v>0.45814284460397514</v>
      </c>
      <c r="W880" s="37">
        <v>0.63450311037371399</v>
      </c>
      <c r="X880" s="37">
        <v>0.38556264820185659</v>
      </c>
      <c r="Y880" s="37">
        <v>0.69678900391568166</v>
      </c>
      <c r="Z880" s="37">
        <v>0.66003484506441512</v>
      </c>
      <c r="AA880" s="37">
        <v>0.50119210922854218</v>
      </c>
      <c r="AB880" s="37">
        <v>0.55262805739971732</v>
      </c>
    </row>
    <row r="881" spans="21:28" x14ac:dyDescent="0.25">
      <c r="U881" s="37">
        <v>0.64649255435679254</v>
      </c>
      <c r="V881" s="37">
        <v>0.46157090130887657</v>
      </c>
      <c r="W881" s="37">
        <v>0.65935816385834556</v>
      </c>
      <c r="X881" s="37">
        <v>0.41350098220402315</v>
      </c>
      <c r="Y881" s="37">
        <v>0.69628006105457563</v>
      </c>
      <c r="Z881" s="37">
        <v>0.7004381893365017</v>
      </c>
      <c r="AA881" s="37">
        <v>0.44952623059926444</v>
      </c>
      <c r="AB881" s="37">
        <v>0.52247620126205363</v>
      </c>
    </row>
    <row r="882" spans="21:28" x14ac:dyDescent="0.25">
      <c r="U882" s="37">
        <v>0.70516561778293385</v>
      </c>
      <c r="V882" s="37">
        <v>0.55640743498011358</v>
      </c>
      <c r="W882" s="37">
        <v>0.8088785088759205</v>
      </c>
      <c r="X882" s="37">
        <v>0.43387967144479317</v>
      </c>
      <c r="Y882" s="37">
        <v>0.72574096274515631</v>
      </c>
      <c r="Z882" s="37">
        <v>0.70417569291008986</v>
      </c>
      <c r="AA882" s="37">
        <v>0.55655671476900981</v>
      </c>
      <c r="AB882" s="37">
        <v>0.51758291715536053</v>
      </c>
    </row>
    <row r="883" spans="21:28" x14ac:dyDescent="0.25">
      <c r="U883" s="37">
        <v>0.65112699192230716</v>
      </c>
      <c r="V883" s="37">
        <v>0.46441967826458475</v>
      </c>
      <c r="W883" s="37">
        <v>0.77865550458216171</v>
      </c>
      <c r="X883" s="37">
        <v>0.49822768942349838</v>
      </c>
      <c r="Y883" s="37">
        <v>0.69023206678938442</v>
      </c>
      <c r="Z883" s="37">
        <v>0.71037185896177713</v>
      </c>
      <c r="AA883" s="37">
        <v>0.47713917089870928</v>
      </c>
      <c r="AB883" s="37">
        <v>0.56388314547597074</v>
      </c>
    </row>
    <row r="884" spans="21:28" x14ac:dyDescent="0.25">
      <c r="U884" s="37">
        <v>0.7159957866899016</v>
      </c>
      <c r="V884" s="37">
        <v>0.55386565516083242</v>
      </c>
      <c r="W884" s="37">
        <v>0.93981064029286809</v>
      </c>
      <c r="X884" s="37">
        <v>0.65210745531386505</v>
      </c>
      <c r="Y884" s="37">
        <v>0.65798511405546067</v>
      </c>
      <c r="Z884" s="37">
        <v>0.72235665262351123</v>
      </c>
      <c r="AA884" s="37">
        <v>0.46642964542049276</v>
      </c>
      <c r="AB884" s="37">
        <v>0.49303909413608232</v>
      </c>
    </row>
    <row r="885" spans="21:28" x14ac:dyDescent="0.25">
      <c r="U885" s="37">
        <v>0.69880438409548862</v>
      </c>
      <c r="V885" s="37">
        <v>0.53815728516240313</v>
      </c>
      <c r="W885" s="37">
        <v>0.62574904788134533</v>
      </c>
      <c r="X885" s="37">
        <v>0.53490409793975879</v>
      </c>
      <c r="Y885" s="37">
        <v>0.68996614077215646</v>
      </c>
      <c r="Z885" s="37">
        <v>0.70769915364088831</v>
      </c>
      <c r="AA885" s="37">
        <v>0.50315174199404578</v>
      </c>
      <c r="AB885" s="37">
        <v>0.51141644940915998</v>
      </c>
    </row>
    <row r="886" spans="21:28" x14ac:dyDescent="0.25">
      <c r="U886" s="37">
        <v>0.6641233536067761</v>
      </c>
      <c r="V886" s="37">
        <v>0.49397730036852144</v>
      </c>
      <c r="W886" s="37">
        <v>0.84819018175032956</v>
      </c>
      <c r="X886" s="37">
        <v>0.55729817166876561</v>
      </c>
      <c r="Y886" s="37">
        <v>0.69009111393485567</v>
      </c>
      <c r="Z886" s="37">
        <v>0.67227221586617991</v>
      </c>
      <c r="AA886" s="37">
        <v>0.52263249725225847</v>
      </c>
      <c r="AB886" s="37">
        <v>0.54965753311930021</v>
      </c>
    </row>
    <row r="887" spans="21:28" x14ac:dyDescent="0.25">
      <c r="U887" s="37">
        <v>0.72049787160120671</v>
      </c>
      <c r="V887" s="37">
        <v>0.57341317448478835</v>
      </c>
      <c r="W887" s="37">
        <v>0.6123571718678692</v>
      </c>
      <c r="X887" s="37">
        <v>0.42950905444388504</v>
      </c>
      <c r="Y887" s="37">
        <v>0.68536666738150764</v>
      </c>
      <c r="Z887" s="37">
        <v>0.69358869577652293</v>
      </c>
      <c r="AA887" s="37">
        <v>0.51219467606224445</v>
      </c>
      <c r="AB887" s="37">
        <v>0.48207039248568739</v>
      </c>
    </row>
    <row r="888" spans="21:28" x14ac:dyDescent="0.25">
      <c r="U888" s="37">
        <v>0.70596857282500958</v>
      </c>
      <c r="V888" s="37">
        <v>0.54484299058860686</v>
      </c>
      <c r="W888" s="37">
        <v>0.75601707656287009</v>
      </c>
      <c r="X888" s="37">
        <v>0.65587607002091297</v>
      </c>
      <c r="Y888" s="37">
        <v>0.65741479364006339</v>
      </c>
      <c r="Z888" s="37">
        <v>0.69279840132033133</v>
      </c>
      <c r="AA888" s="37">
        <v>0.49023317584414494</v>
      </c>
      <c r="AB888" s="37">
        <v>0.50566485811549766</v>
      </c>
    </row>
    <row r="889" spans="21:28" x14ac:dyDescent="0.25">
      <c r="U889" s="37">
        <v>0.70687934775054251</v>
      </c>
      <c r="V889" s="37">
        <v>0.55732926375055725</v>
      </c>
      <c r="W889" s="37">
        <v>0.54459750065578594</v>
      </c>
      <c r="X889" s="37">
        <v>0.52578036861308053</v>
      </c>
      <c r="Y889" s="37">
        <v>0.75505748345672941</v>
      </c>
      <c r="Z889" s="37">
        <v>0.74082719344152237</v>
      </c>
      <c r="AA889" s="37">
        <v>0.53981482723383956</v>
      </c>
      <c r="AB889" s="37">
        <v>0.5067968418146892</v>
      </c>
    </row>
    <row r="890" spans="21:28" x14ac:dyDescent="0.25">
      <c r="U890" s="37">
        <v>0.6176404531778108</v>
      </c>
      <c r="V890" s="37">
        <v>0.43234753414229876</v>
      </c>
      <c r="W890" s="37">
        <v>0.58605540548173873</v>
      </c>
      <c r="X890" s="37">
        <v>0.51559343838164717</v>
      </c>
      <c r="Y890" s="37">
        <v>0.71093660119564606</v>
      </c>
      <c r="Z890" s="37">
        <v>0.66254352631199298</v>
      </c>
      <c r="AA890" s="37">
        <v>0.51097565943254086</v>
      </c>
      <c r="AB890" s="37">
        <v>0.58737411839167453</v>
      </c>
    </row>
    <row r="891" spans="21:28" x14ac:dyDescent="0.25">
      <c r="U891" s="37">
        <v>0.76210594202826276</v>
      </c>
      <c r="V891" s="37">
        <v>0.62717212252933263</v>
      </c>
      <c r="W891" s="37">
        <v>0.83048484710537473</v>
      </c>
      <c r="X891" s="37">
        <v>0.47136337612100587</v>
      </c>
      <c r="Y891" s="37">
        <v>0.66314756455722823</v>
      </c>
      <c r="Z891" s="37">
        <v>0.72334261972314673</v>
      </c>
      <c r="AA891" s="37">
        <v>0.51695300440349778</v>
      </c>
      <c r="AB891" s="37">
        <v>0.47947087548328193</v>
      </c>
    </row>
    <row r="892" spans="21:28" x14ac:dyDescent="0.25">
      <c r="U892" s="37">
        <v>0.73084479978598904</v>
      </c>
      <c r="V892" s="37">
        <v>0.58632343093485872</v>
      </c>
      <c r="W892" s="37">
        <v>0.79545000627032414</v>
      </c>
      <c r="X892" s="37">
        <v>0.36296470223237876</v>
      </c>
      <c r="Y892" s="37">
        <v>0.74485117909376908</v>
      </c>
      <c r="Z892" s="37">
        <v>0.76912239529330717</v>
      </c>
      <c r="AA892" s="37">
        <v>0.52116057606774924</v>
      </c>
      <c r="AB892" s="37">
        <v>0.48946798593299029</v>
      </c>
    </row>
    <row r="893" spans="21:28" x14ac:dyDescent="0.25">
      <c r="U893" s="37">
        <v>0.678952891929678</v>
      </c>
      <c r="V893" s="37">
        <v>0.51922905497607597</v>
      </c>
      <c r="W893" s="37">
        <v>0.77562158808438519</v>
      </c>
      <c r="X893" s="37">
        <v>0.59304783428325603</v>
      </c>
      <c r="Y893" s="37">
        <v>0.6932037317291776</v>
      </c>
      <c r="Z893" s="37">
        <v>0.66322138402197939</v>
      </c>
      <c r="AA893" s="37">
        <v>0.57078920489114882</v>
      </c>
      <c r="AB893" s="37">
        <v>0.56089094815467477</v>
      </c>
    </row>
    <row r="894" spans="21:28" x14ac:dyDescent="0.25">
      <c r="U894" s="37">
        <v>0.65171195833275197</v>
      </c>
      <c r="V894" s="37">
        <v>0.48286911787419295</v>
      </c>
      <c r="W894" s="37">
        <v>0.69078932943491211</v>
      </c>
      <c r="X894" s="37">
        <v>0.53439755157766555</v>
      </c>
      <c r="Y894" s="37">
        <v>0.74021896969609557</v>
      </c>
      <c r="Z894" s="37">
        <v>0.69008240336027571</v>
      </c>
      <c r="AA894" s="37">
        <v>0.5197246940403395</v>
      </c>
      <c r="AB894" s="37">
        <v>0.53511694390967968</v>
      </c>
    </row>
    <row r="895" spans="21:28" x14ac:dyDescent="0.25">
      <c r="U895" s="37">
        <v>0.62599558393639954</v>
      </c>
      <c r="V895" s="37">
        <v>0.44804099769215533</v>
      </c>
      <c r="W895" s="37">
        <v>0.73153245271381007</v>
      </c>
      <c r="X895" s="37">
        <v>0.35024431407105328</v>
      </c>
      <c r="Y895" s="37">
        <v>0.72920294158913124</v>
      </c>
      <c r="Z895" s="37">
        <v>0.66723300882358016</v>
      </c>
      <c r="AA895" s="37">
        <v>0.45311523105231849</v>
      </c>
      <c r="AB895" s="37">
        <v>0.49349647512152051</v>
      </c>
    </row>
    <row r="896" spans="21:28" x14ac:dyDescent="0.25">
      <c r="U896" s="37">
        <v>0.71067548956797677</v>
      </c>
      <c r="V896" s="37">
        <v>0.54280426620667965</v>
      </c>
      <c r="W896" s="37">
        <v>0.7374419521626131</v>
      </c>
      <c r="X896" s="37">
        <v>0.50322584476856602</v>
      </c>
      <c r="Y896" s="37">
        <v>0.67428347464887461</v>
      </c>
      <c r="Z896" s="37">
        <v>0.75236780115459312</v>
      </c>
      <c r="AA896" s="37">
        <v>0.48754988723475284</v>
      </c>
      <c r="AB896" s="37">
        <v>0.53447516651505</v>
      </c>
    </row>
    <row r="897" spans="21:28" x14ac:dyDescent="0.25">
      <c r="U897" s="37">
        <v>0.75526186299490949</v>
      </c>
      <c r="V897" s="37">
        <v>0.62321120553152776</v>
      </c>
      <c r="W897" s="37">
        <v>0.72007076402695736</v>
      </c>
      <c r="X897" s="37">
        <v>0.96381579637137826</v>
      </c>
      <c r="Y897" s="37">
        <v>0.69032796442785049</v>
      </c>
      <c r="Z897" s="37">
        <v>0.71629355079094847</v>
      </c>
      <c r="AA897" s="37">
        <v>0.55741872760972722</v>
      </c>
      <c r="AB897" s="37">
        <v>0.49493243406611431</v>
      </c>
    </row>
    <row r="898" spans="21:28" x14ac:dyDescent="0.25">
      <c r="U898" s="37">
        <v>0.74056293272559837</v>
      </c>
      <c r="V898" s="37">
        <v>0.58465686229724223</v>
      </c>
      <c r="W898" s="37">
        <v>0.73438322556297064</v>
      </c>
      <c r="X898" s="37">
        <v>0.83102341053881756</v>
      </c>
      <c r="Y898" s="37">
        <v>0.65443041869045859</v>
      </c>
      <c r="Z898" s="37">
        <v>0.75629483257967778</v>
      </c>
      <c r="AA898" s="37">
        <v>0.53193216986622427</v>
      </c>
      <c r="AB898" s="37">
        <v>0.56072109944562776</v>
      </c>
    </row>
    <row r="899" spans="21:28" x14ac:dyDescent="0.25">
      <c r="U899" s="37">
        <v>0.79304895325683566</v>
      </c>
      <c r="V899" s="37">
        <v>0.67391261988823947</v>
      </c>
      <c r="W899" s="37">
        <v>0.94428458513224467</v>
      </c>
      <c r="X899" s="37">
        <v>0.55149599850629516</v>
      </c>
      <c r="Y899" s="37">
        <v>0.68359935311798692</v>
      </c>
      <c r="Z899" s="37">
        <v>0.75678915845897665</v>
      </c>
      <c r="AA899" s="37">
        <v>0.55166390959693823</v>
      </c>
      <c r="AB899" s="37">
        <v>0.48329052523234745</v>
      </c>
    </row>
    <row r="900" spans="21:28" x14ac:dyDescent="0.25">
      <c r="U900" s="37">
        <v>0.79898431747025822</v>
      </c>
      <c r="V900" s="37">
        <v>0.67629743749750115</v>
      </c>
      <c r="W900" s="37">
        <v>0.91407289549114656</v>
      </c>
      <c r="X900" s="37">
        <v>0.81485139225050662</v>
      </c>
      <c r="Y900" s="37">
        <v>0.64457456443082439</v>
      </c>
      <c r="Z900" s="37">
        <v>0.75655063732609784</v>
      </c>
      <c r="AA900" s="37">
        <v>0.48716191158101751</v>
      </c>
      <c r="AB900" s="37">
        <v>0.45088362201977611</v>
      </c>
    </row>
    <row r="901" spans="21:28" x14ac:dyDescent="0.25">
      <c r="U901" s="37">
        <v>0.69725232304418916</v>
      </c>
      <c r="V901" s="37">
        <v>0.54110735046629654</v>
      </c>
      <c r="W901" s="37">
        <v>0.67759962788320205</v>
      </c>
      <c r="X901" s="37">
        <v>0.4171027611480671</v>
      </c>
      <c r="Y901" s="37">
        <v>0.73800230499659403</v>
      </c>
      <c r="Z901" s="37">
        <v>0.73198395414007289</v>
      </c>
      <c r="AA901" s="37">
        <v>0.53163906900944324</v>
      </c>
      <c r="AB901" s="37">
        <v>0.51968638192123917</v>
      </c>
    </row>
    <row r="902" spans="21:28" x14ac:dyDescent="0.25">
      <c r="U902" s="37">
        <v>0.61783679782507994</v>
      </c>
      <c r="V902" s="37">
        <v>0.44869535532742277</v>
      </c>
      <c r="W902" s="37">
        <v>0.686743597548781</v>
      </c>
      <c r="X902" s="37">
        <v>0.39220383093730909</v>
      </c>
      <c r="Y902" s="37">
        <v>0.75002298877500406</v>
      </c>
      <c r="Z902" s="37">
        <v>0.63836988966734654</v>
      </c>
      <c r="AA902" s="37">
        <v>0.50480305968280614</v>
      </c>
      <c r="AB902" s="37">
        <v>0.51066049547335146</v>
      </c>
    </row>
    <row r="903" spans="21:28" x14ac:dyDescent="0.25">
      <c r="U903" s="37">
        <v>0.62260990195180999</v>
      </c>
      <c r="V903" s="37">
        <v>0.43610786011744834</v>
      </c>
      <c r="W903" s="37">
        <v>0.63364228007749979</v>
      </c>
      <c r="X903" s="37">
        <v>0.77221224118211973</v>
      </c>
      <c r="Y903" s="37">
        <v>0.68264432976544953</v>
      </c>
      <c r="Z903" s="37">
        <v>0.64876025143763838</v>
      </c>
      <c r="AA903" s="37">
        <v>0.44548181476664245</v>
      </c>
      <c r="AB903" s="37">
        <v>0.51771393018077949</v>
      </c>
    </row>
    <row r="904" spans="21:28" x14ac:dyDescent="0.25">
      <c r="U904" s="37">
        <v>0.70242033159647888</v>
      </c>
      <c r="V904" s="37">
        <v>0.55364187842944401</v>
      </c>
      <c r="W904" s="37">
        <v>0.60228329013759951</v>
      </c>
      <c r="X904" s="37">
        <v>0.47240693555215152</v>
      </c>
      <c r="Y904" s="37">
        <v>0.70225631878239014</v>
      </c>
      <c r="Z904" s="37">
        <v>0.6751948103107076</v>
      </c>
      <c r="AA904" s="37">
        <v>0.57230643874150622</v>
      </c>
      <c r="AB904" s="37">
        <v>0.53002600347879592</v>
      </c>
    </row>
    <row r="905" spans="21:28" x14ac:dyDescent="0.25">
      <c r="U905" s="37">
        <v>0.61542990882816151</v>
      </c>
      <c r="V905" s="37">
        <v>0.4268883349784246</v>
      </c>
      <c r="W905" s="37">
        <v>0.52120385057252272</v>
      </c>
      <c r="X905" s="37">
        <v>0.4211073270043843</v>
      </c>
      <c r="Y905" s="37">
        <v>0.70569723714213284</v>
      </c>
      <c r="Z905" s="37">
        <v>0.66534469171675004</v>
      </c>
      <c r="AA905" s="37">
        <v>0.42867238911239475</v>
      </c>
      <c r="AB905" s="37">
        <v>0.50489787343894299</v>
      </c>
    </row>
    <row r="906" spans="21:28" x14ac:dyDescent="0.25">
      <c r="U906" s="37">
        <v>0.72550600439586954</v>
      </c>
      <c r="V906" s="37">
        <v>0.57837811409294004</v>
      </c>
      <c r="W906" s="37">
        <v>0.82154032888181228</v>
      </c>
      <c r="X906" s="37">
        <v>0.71683737999529118</v>
      </c>
      <c r="Y906" s="37">
        <v>0.65645130499526594</v>
      </c>
      <c r="Z906" s="37">
        <v>0.6766457073831954</v>
      </c>
      <c r="AA906" s="37">
        <v>0.55663472837112471</v>
      </c>
      <c r="AB906" s="37">
        <v>0.52903121881804716</v>
      </c>
    </row>
    <row r="907" spans="21:28" x14ac:dyDescent="0.25">
      <c r="U907" s="37">
        <v>0.70245634968508119</v>
      </c>
      <c r="V907" s="37">
        <v>0.55894745782702393</v>
      </c>
      <c r="W907" s="37">
        <v>0.7501653467962639</v>
      </c>
      <c r="X907" s="37">
        <v>0.59884958884676642</v>
      </c>
      <c r="Y907" s="37">
        <v>0.74269619485619653</v>
      </c>
      <c r="Z907" s="37">
        <v>0.68886795005475454</v>
      </c>
      <c r="AA907" s="37">
        <v>0.5196409666310422</v>
      </c>
      <c r="AB907" s="37">
        <v>0.45985532069591195</v>
      </c>
    </row>
    <row r="908" spans="21:28" x14ac:dyDescent="0.25">
      <c r="U908" s="37">
        <v>0.61582738747522436</v>
      </c>
      <c r="V908" s="37">
        <v>0.43278989445622262</v>
      </c>
      <c r="W908" s="37">
        <v>0.66692488471631461</v>
      </c>
      <c r="X908" s="37">
        <v>0.47723452405827838</v>
      </c>
      <c r="Y908" s="37">
        <v>0.72721578777408447</v>
      </c>
      <c r="Z908" s="37">
        <v>0.66630582961545981</v>
      </c>
      <c r="AA908" s="37">
        <v>0.48201195298435567</v>
      </c>
      <c r="AB908" s="37">
        <v>0.54419562901566443</v>
      </c>
    </row>
    <row r="909" spans="21:28" x14ac:dyDescent="0.25">
      <c r="U909" s="37">
        <v>0.57759172179034424</v>
      </c>
      <c r="V909" s="37">
        <v>0.38911298102698944</v>
      </c>
      <c r="W909" s="37">
        <v>0.43605782614598082</v>
      </c>
      <c r="X909" s="37">
        <v>0.42072618467509937</v>
      </c>
      <c r="Y909" s="37">
        <v>0.76954719890327705</v>
      </c>
      <c r="Z909" s="37">
        <v>0.66033127777016698</v>
      </c>
      <c r="AA909" s="37">
        <v>0.47727117145451159</v>
      </c>
      <c r="AB909" s="37">
        <v>0.56128072567424303</v>
      </c>
    </row>
    <row r="910" spans="21:28" x14ac:dyDescent="0.25">
      <c r="U910" s="37">
        <v>0.72469566725148038</v>
      </c>
      <c r="V910" s="37">
        <v>0.56579619666019998</v>
      </c>
      <c r="W910" s="37">
        <v>0.97131786692787958</v>
      </c>
      <c r="X910" s="37">
        <v>0.58981875721076948</v>
      </c>
      <c r="Y910" s="37">
        <v>0.66961244978269274</v>
      </c>
      <c r="Z910" s="37">
        <v>0.74324086470987494</v>
      </c>
      <c r="AA910" s="37">
        <v>0.56405344331508644</v>
      </c>
      <c r="AB910" s="37">
        <v>0.59010640669316916</v>
      </c>
    </row>
    <row r="911" spans="21:28" x14ac:dyDescent="0.25">
      <c r="U911" s="37">
        <v>0.66465448624238577</v>
      </c>
      <c r="V911" s="37">
        <v>0.49613040349882376</v>
      </c>
      <c r="W911" s="37">
        <v>0.53221914753232868</v>
      </c>
      <c r="X911" s="37">
        <v>0.6025229800220796</v>
      </c>
      <c r="Y911" s="37">
        <v>0.7147251274855223</v>
      </c>
      <c r="Z911" s="37">
        <v>0.69072500532375347</v>
      </c>
      <c r="AA911" s="37">
        <v>0.54491433715392557</v>
      </c>
      <c r="AB911" s="37">
        <v>0.56606011969585479</v>
      </c>
    </row>
    <row r="912" spans="21:28" x14ac:dyDescent="0.25">
      <c r="U912" s="37">
        <v>0.75973548038626348</v>
      </c>
      <c r="V912" s="37">
        <v>0.62197326860604996</v>
      </c>
      <c r="W912" s="37">
        <v>0.66934358780949732</v>
      </c>
      <c r="X912" s="37">
        <v>0.38311016311235241</v>
      </c>
      <c r="Y912" s="37">
        <v>0.66023333260594463</v>
      </c>
      <c r="Z912" s="37">
        <v>0.72800534383649484</v>
      </c>
      <c r="AA912" s="37">
        <v>0.50513682740825983</v>
      </c>
      <c r="AB912" s="37">
        <v>0.47757157721688359</v>
      </c>
    </row>
    <row r="913" spans="21:28" x14ac:dyDescent="0.25">
      <c r="U913" s="37">
        <v>0.6260378939528245</v>
      </c>
      <c r="V913" s="37">
        <v>0.46132336898477239</v>
      </c>
      <c r="W913" s="37">
        <v>0.43827422001037336</v>
      </c>
      <c r="X913" s="37">
        <v>0.45383681414539789</v>
      </c>
      <c r="Y913" s="37">
        <v>0.74774041253839507</v>
      </c>
      <c r="Z913" s="37">
        <v>0.63336171920924222</v>
      </c>
      <c r="AA913" s="37">
        <v>0.56489070846202138</v>
      </c>
      <c r="AB913" s="37">
        <v>0.55312587163651961</v>
      </c>
    </row>
    <row r="914" spans="21:28" x14ac:dyDescent="0.25">
      <c r="U914" s="37">
        <v>0.65761037295494884</v>
      </c>
      <c r="V914" s="37">
        <v>0.48413482576316957</v>
      </c>
      <c r="W914" s="37">
        <v>0.6283746343532165</v>
      </c>
      <c r="X914" s="37">
        <v>0.51560666721805504</v>
      </c>
      <c r="Y914" s="37">
        <v>0.71194407615731536</v>
      </c>
      <c r="Z914" s="37">
        <v>0.69368164683760125</v>
      </c>
      <c r="AA914" s="37">
        <v>0.51541561553833504</v>
      </c>
      <c r="AB914" s="37">
        <v>0.55318399947781549</v>
      </c>
    </row>
    <row r="915" spans="21:28" x14ac:dyDescent="0.25">
      <c r="U915" s="37">
        <v>0.79270998701411544</v>
      </c>
      <c r="V915" s="37">
        <v>0.67179843242963178</v>
      </c>
      <c r="W915" s="37">
        <v>0.94447733171505011</v>
      </c>
      <c r="X915" s="37">
        <v>0.73062320658849667</v>
      </c>
      <c r="Y915" s="37">
        <v>0.6594164800644845</v>
      </c>
      <c r="Z915" s="37">
        <v>0.73968341202026933</v>
      </c>
      <c r="AA915" s="37">
        <v>0.53674593679982474</v>
      </c>
      <c r="AB915" s="37">
        <v>0.47794717666953623</v>
      </c>
    </row>
    <row r="916" spans="21:28" x14ac:dyDescent="0.25">
      <c r="U916" s="37">
        <v>0.70968430189386267</v>
      </c>
      <c r="V916" s="37">
        <v>0.56171771704176254</v>
      </c>
      <c r="W916" s="37">
        <v>0.6773073717385717</v>
      </c>
      <c r="X916" s="37">
        <v>0.5905134931122622</v>
      </c>
      <c r="Y916" s="37">
        <v>0.67605068526080891</v>
      </c>
      <c r="Z916" s="37">
        <v>0.6626268717490098</v>
      </c>
      <c r="AA916" s="37">
        <v>0.5425417761655259</v>
      </c>
      <c r="AB916" s="37">
        <v>0.50485758779184953</v>
      </c>
    </row>
    <row r="917" spans="21:28" x14ac:dyDescent="0.25">
      <c r="U917" s="37">
        <v>0.67641148458556277</v>
      </c>
      <c r="V917" s="37">
        <v>0.51345293558198157</v>
      </c>
      <c r="W917" s="37">
        <v>0.77284711341849643</v>
      </c>
      <c r="X917" s="37">
        <v>0.39962545280679779</v>
      </c>
      <c r="Y917" s="37">
        <v>0.66418362294446398</v>
      </c>
      <c r="Z917" s="37">
        <v>0.64323381697104443</v>
      </c>
      <c r="AA917" s="37">
        <v>0.52189242492180843</v>
      </c>
      <c r="AB917" s="37">
        <v>0.52495865026203381</v>
      </c>
    </row>
    <row r="918" spans="21:28" x14ac:dyDescent="0.25">
      <c r="U918" s="37">
        <v>0.6370548563844538</v>
      </c>
      <c r="V918" s="37">
        <v>0.45031301149765102</v>
      </c>
      <c r="W918" s="37">
        <v>0.53392895755499203</v>
      </c>
      <c r="X918" s="37">
        <v>0.33790338274450532</v>
      </c>
      <c r="Y918" s="37">
        <v>0.68633977094371956</v>
      </c>
      <c r="Z918" s="37">
        <v>0.67910429493793822</v>
      </c>
      <c r="AA918" s="37">
        <v>0.48298642831786609</v>
      </c>
      <c r="AB918" s="37">
        <v>0.56595484460023693</v>
      </c>
    </row>
    <row r="919" spans="21:28" x14ac:dyDescent="0.25">
      <c r="U919" s="37">
        <v>0.79334605090445687</v>
      </c>
      <c r="V919" s="37">
        <v>0.66613663502800602</v>
      </c>
      <c r="W919" s="37">
        <v>1.0117499644066337</v>
      </c>
      <c r="X919" s="37">
        <v>0.77662955286439928</v>
      </c>
      <c r="Y919" s="37">
        <v>0.63473322610874916</v>
      </c>
      <c r="Z919" s="37">
        <v>0.75138658765293087</v>
      </c>
      <c r="AA919" s="37">
        <v>0.55181981169292027</v>
      </c>
      <c r="AB919" s="37">
        <v>0.5229620978446009</v>
      </c>
    </row>
    <row r="920" spans="21:28" x14ac:dyDescent="0.25">
      <c r="U920" s="37">
        <v>0.74101210152873243</v>
      </c>
      <c r="V920" s="37">
        <v>0.61056617705009042</v>
      </c>
      <c r="W920" s="37">
        <v>0.90314914541345892</v>
      </c>
      <c r="X920" s="37">
        <v>0.54733903302845088</v>
      </c>
      <c r="Y920" s="37">
        <v>0.75236556962450574</v>
      </c>
      <c r="Z920" s="37">
        <v>0.72874671910629463</v>
      </c>
      <c r="AA920" s="37">
        <v>0.5880271137209816</v>
      </c>
      <c r="AB920" s="37">
        <v>0.49748082687058759</v>
      </c>
    </row>
    <row r="921" spans="21:28" x14ac:dyDescent="0.25">
      <c r="U921" s="37">
        <v>0.69871433805549832</v>
      </c>
      <c r="V921" s="37">
        <v>0.53829039117645805</v>
      </c>
      <c r="W921" s="37">
        <v>0.76677478105663932</v>
      </c>
      <c r="X921" s="37">
        <v>0.78707076408677001</v>
      </c>
      <c r="Y921" s="37">
        <v>0.70023123069471305</v>
      </c>
      <c r="Z921" s="37">
        <v>0.71701603102038247</v>
      </c>
      <c r="AA921" s="37">
        <v>0.47733405265971257</v>
      </c>
      <c r="AB921" s="37">
        <v>0.48423616099099687</v>
      </c>
    </row>
    <row r="922" spans="21:28" x14ac:dyDescent="0.25">
      <c r="U922" s="37">
        <v>0.72488127987332107</v>
      </c>
      <c r="V922" s="37">
        <v>0.58592144534033819</v>
      </c>
      <c r="W922" s="37">
        <v>0.47435171549958133</v>
      </c>
      <c r="X922" s="37">
        <v>0.58631367909028065</v>
      </c>
      <c r="Y922" s="37">
        <v>0.69800350366351693</v>
      </c>
      <c r="Z922" s="37">
        <v>0.67799018189355453</v>
      </c>
      <c r="AA922" s="37">
        <v>0.57149813528228666</v>
      </c>
      <c r="AB922" s="37">
        <v>0.50524876947503816</v>
      </c>
    </row>
    <row r="923" spans="21:28" x14ac:dyDescent="0.25">
      <c r="U923" s="37">
        <v>0.79285165924399859</v>
      </c>
      <c r="V923" s="37">
        <v>0.67943117082433147</v>
      </c>
      <c r="W923" s="37">
        <v>0.97402666847158648</v>
      </c>
      <c r="X923" s="37">
        <v>0.83351927326039754</v>
      </c>
      <c r="Y923" s="37">
        <v>0.67969208753717081</v>
      </c>
      <c r="Z923" s="37">
        <v>0.71568007238473497</v>
      </c>
      <c r="AA923" s="37">
        <v>0.54652351635289464</v>
      </c>
      <c r="AB923" s="37">
        <v>0.45168340578680877</v>
      </c>
    </row>
    <row r="924" spans="21:28" x14ac:dyDescent="0.25">
      <c r="U924" s="37">
        <v>0.63671478858061226</v>
      </c>
      <c r="V924" s="37">
        <v>0.44933243099780457</v>
      </c>
      <c r="W924" s="37">
        <v>0.85161561647837425</v>
      </c>
      <c r="X924" s="37">
        <v>0.34913628822171455</v>
      </c>
      <c r="Y924" s="37">
        <v>0.72239572266125951</v>
      </c>
      <c r="Z924" s="37">
        <v>0.71656039728676446</v>
      </c>
      <c r="AA924" s="37">
        <v>0.47305835764679582</v>
      </c>
      <c r="AB924" s="37">
        <v>0.55691463275770225</v>
      </c>
    </row>
    <row r="925" spans="21:28" x14ac:dyDescent="0.25">
      <c r="U925" s="37">
        <v>0.69842314579219855</v>
      </c>
      <c r="V925" s="37">
        <v>0.54011071806906619</v>
      </c>
      <c r="W925" s="37">
        <v>0.73487467157925745</v>
      </c>
      <c r="X925" s="37">
        <v>0.41126644171870674</v>
      </c>
      <c r="Y925" s="37">
        <v>0.69743410249627458</v>
      </c>
      <c r="Z925" s="37">
        <v>0.70407161814348951</v>
      </c>
      <c r="AA925" s="37">
        <v>0.45522060695547573</v>
      </c>
      <c r="AB925" s="37">
        <v>0.45375018479453899</v>
      </c>
    </row>
    <row r="926" spans="21:28" x14ac:dyDescent="0.25">
      <c r="U926" s="37">
        <v>0.69832186333118362</v>
      </c>
      <c r="V926" s="37">
        <v>0.54262849050642481</v>
      </c>
      <c r="W926" s="37">
        <v>0.51857551219066189</v>
      </c>
      <c r="X926" s="37">
        <v>0.55143012806071268</v>
      </c>
      <c r="Y926" s="37">
        <v>0.70828561104049415</v>
      </c>
      <c r="Z926" s="37">
        <v>0.70296121736168105</v>
      </c>
      <c r="AA926" s="37">
        <v>0.51116574551293836</v>
      </c>
      <c r="AB926" s="37">
        <v>0.49859295226310729</v>
      </c>
    </row>
    <row r="927" spans="21:28" x14ac:dyDescent="0.25">
      <c r="U927" s="37">
        <v>0.75034892035398448</v>
      </c>
      <c r="V927" s="37">
        <v>0.61403392417304659</v>
      </c>
      <c r="W927" s="37">
        <v>0.65719245542220628</v>
      </c>
      <c r="X927" s="37">
        <v>0.47393834009834357</v>
      </c>
      <c r="Y927" s="37">
        <v>0.70806779365205919</v>
      </c>
      <c r="Z927" s="37">
        <v>0.74350121842964012</v>
      </c>
      <c r="AA927" s="37">
        <v>0.52791043669025695</v>
      </c>
      <c r="AB927" s="37">
        <v>0.48143622418818477</v>
      </c>
    </row>
    <row r="928" spans="21:28" x14ac:dyDescent="0.25">
      <c r="U928" s="37">
        <v>0.68958662733353215</v>
      </c>
      <c r="V928" s="37">
        <v>0.54750379595015841</v>
      </c>
      <c r="W928" s="37">
        <v>0.67912478585216995</v>
      </c>
      <c r="X928" s="37">
        <v>0.79024664781594878</v>
      </c>
      <c r="Y928" s="37">
        <v>0.74896580406586211</v>
      </c>
      <c r="Z928" s="37">
        <v>0.6592647059931892</v>
      </c>
      <c r="AA928" s="37">
        <v>0.51381491730626261</v>
      </c>
      <c r="AB928" s="37">
        <v>0.44053604606888908</v>
      </c>
    </row>
    <row r="929" spans="21:28" x14ac:dyDescent="0.25">
      <c r="U929" s="37">
        <v>0.70627973801537969</v>
      </c>
      <c r="V929" s="37">
        <v>0.56048577848975845</v>
      </c>
      <c r="W929" s="37">
        <v>0.69414687884805815</v>
      </c>
      <c r="X929" s="37">
        <v>0.92767527178482767</v>
      </c>
      <c r="Y929" s="37">
        <v>0.78765567099971978</v>
      </c>
      <c r="Z929" s="37">
        <v>0.75186295025916627</v>
      </c>
      <c r="AA929" s="37">
        <v>0.48133786354309599</v>
      </c>
      <c r="AB929" s="37">
        <v>0.43717140491899792</v>
      </c>
    </row>
    <row r="930" spans="21:28" x14ac:dyDescent="0.25">
      <c r="U930" s="37">
        <v>0.67612175471452229</v>
      </c>
      <c r="V930" s="37">
        <v>0.50672616612197585</v>
      </c>
      <c r="W930" s="37">
        <v>0.85785448311413359</v>
      </c>
      <c r="X930" s="37">
        <v>0.26447576400350592</v>
      </c>
      <c r="Y930" s="37">
        <v>0.72934895991669635</v>
      </c>
      <c r="Z930" s="37">
        <v>0.7335882100098271</v>
      </c>
      <c r="AA930" s="37">
        <v>0.50845843769385113</v>
      </c>
      <c r="AB930" s="37">
        <v>0.53822410135117393</v>
      </c>
    </row>
    <row r="931" spans="21:28" x14ac:dyDescent="0.25">
      <c r="U931" s="37">
        <v>0.64385884912182167</v>
      </c>
      <c r="V931" s="37">
        <v>0.46207293225053642</v>
      </c>
      <c r="W931" s="37">
        <v>0.73919093766376709</v>
      </c>
      <c r="X931" s="37">
        <v>0.55618771165156489</v>
      </c>
      <c r="Y931" s="37">
        <v>0.72180668901240763</v>
      </c>
      <c r="Z931" s="37">
        <v>0.70852574583893513</v>
      </c>
      <c r="AA931" s="37">
        <v>0.47298750605131423</v>
      </c>
      <c r="AB931" s="37">
        <v>0.53584343262976175</v>
      </c>
    </row>
    <row r="932" spans="21:28" x14ac:dyDescent="0.25">
      <c r="U932" s="37">
        <v>0.74172689041007211</v>
      </c>
      <c r="V932" s="37">
        <v>0.6041567128560682</v>
      </c>
      <c r="W932" s="37">
        <v>0.85790962486165012</v>
      </c>
      <c r="X932" s="37">
        <v>0.58362883856947023</v>
      </c>
      <c r="Y932" s="37">
        <v>0.76020009027615887</v>
      </c>
      <c r="Z932" s="37">
        <v>0.77869911221191113</v>
      </c>
      <c r="AA932" s="37">
        <v>0.50510719136007531</v>
      </c>
      <c r="AB932" s="37">
        <v>0.45670918678479838</v>
      </c>
    </row>
    <row r="933" spans="21:28" x14ac:dyDescent="0.25">
      <c r="U933" s="37">
        <v>0.63612096826337416</v>
      </c>
      <c r="V933" s="37">
        <v>0.44895132848662161</v>
      </c>
      <c r="W933" s="37">
        <v>0.75995220618937942</v>
      </c>
      <c r="X933" s="37">
        <v>0.42198670264109422</v>
      </c>
      <c r="Y933" s="37">
        <v>0.69226513019796021</v>
      </c>
      <c r="Z933" s="37">
        <v>0.68477435413492638</v>
      </c>
      <c r="AA933" s="37">
        <v>0.48347729722210631</v>
      </c>
      <c r="AB933" s="37">
        <v>0.56808836365263504</v>
      </c>
    </row>
    <row r="934" spans="21:28" x14ac:dyDescent="0.25">
      <c r="U934" s="37">
        <v>0.72913989217175346</v>
      </c>
      <c r="V934" s="37">
        <v>0.58267050018672539</v>
      </c>
      <c r="W934" s="37">
        <v>0.68118111994820862</v>
      </c>
      <c r="X934" s="37">
        <v>0.63349661496190346</v>
      </c>
      <c r="Y934" s="37">
        <v>0.70797140634506406</v>
      </c>
      <c r="Z934" s="37">
        <v>0.73623117924359083</v>
      </c>
      <c r="AA934" s="37">
        <v>0.47774206777512834</v>
      </c>
      <c r="AB934" s="37">
        <v>0.45470840361991832</v>
      </c>
    </row>
    <row r="935" spans="21:28" x14ac:dyDescent="0.25">
      <c r="U935" s="37">
        <v>0.70420621508742109</v>
      </c>
      <c r="V935" s="37">
        <v>0.53668021918937625</v>
      </c>
      <c r="W935" s="37">
        <v>0.6706594086335399</v>
      </c>
      <c r="X935" s="37">
        <v>0.76304076780741237</v>
      </c>
      <c r="Y935" s="37">
        <v>0.71186961545681449</v>
      </c>
      <c r="Z935" s="37">
        <v>0.77533658427589025</v>
      </c>
      <c r="AA935" s="37">
        <v>0.45306058547539446</v>
      </c>
      <c r="AB935" s="37">
        <v>0.49033687182813496</v>
      </c>
    </row>
    <row r="936" spans="21:28" x14ac:dyDescent="0.25">
      <c r="U936" s="37">
        <v>0.6490916496351633</v>
      </c>
      <c r="V936" s="37">
        <v>0.48517674917315795</v>
      </c>
      <c r="W936" s="37">
        <v>0.88594270527689334</v>
      </c>
      <c r="X936" s="37">
        <v>0.89264062155708412</v>
      </c>
      <c r="Y936" s="37">
        <v>0.70198442370244507</v>
      </c>
      <c r="Z936" s="37">
        <v>0.63059259039614723</v>
      </c>
      <c r="AA936" s="37">
        <v>0.51759009203333928</v>
      </c>
      <c r="AB936" s="37">
        <v>0.51105942285995776</v>
      </c>
    </row>
    <row r="937" spans="21:28" x14ac:dyDescent="0.25">
      <c r="U937" s="37">
        <v>0.59806958216990458</v>
      </c>
      <c r="V937" s="37">
        <v>0.41224438569749955</v>
      </c>
      <c r="W937" s="37">
        <v>0.70603711291358018</v>
      </c>
      <c r="X937" s="37">
        <v>0.34129362232520921</v>
      </c>
      <c r="Y937" s="37">
        <v>0.77175798842769272</v>
      </c>
      <c r="Z937" s="37">
        <v>0.6861696676205985</v>
      </c>
      <c r="AA937" s="37">
        <v>0.49983415844589912</v>
      </c>
      <c r="AB937" s="37">
        <v>0.57489112408468424</v>
      </c>
    </row>
    <row r="938" spans="21:28" x14ac:dyDescent="0.25">
      <c r="U938" s="37">
        <v>0.75166113190411343</v>
      </c>
      <c r="V938" s="37">
        <v>0.60080045692632122</v>
      </c>
      <c r="W938" s="37">
        <v>0.7453017756269672</v>
      </c>
      <c r="X938" s="37">
        <v>0.58433718845653526</v>
      </c>
      <c r="Y938" s="37">
        <v>0.64511165391193748</v>
      </c>
      <c r="Z938" s="37">
        <v>0.7536381815965465</v>
      </c>
      <c r="AA938" s="37">
        <v>0.50309511927331918</v>
      </c>
      <c r="AB938" s="37">
        <v>0.52168925738260619</v>
      </c>
    </row>
    <row r="939" spans="21:28" x14ac:dyDescent="0.25">
      <c r="U939" s="37">
        <v>0.70175939834491075</v>
      </c>
      <c r="V939" s="37">
        <v>0.54310996646845566</v>
      </c>
      <c r="W939" s="37">
        <v>0.62430786940758065</v>
      </c>
      <c r="X939" s="37">
        <v>0.56275099463837597</v>
      </c>
      <c r="Y939" s="37">
        <v>0.68877945650412764</v>
      </c>
      <c r="Z939" s="37">
        <v>0.70460966527936908</v>
      </c>
      <c r="AA939" s="37">
        <v>0.52413502660827238</v>
      </c>
      <c r="AB939" s="37">
        <v>0.52648725239578897</v>
      </c>
    </row>
    <row r="940" spans="21:28" x14ac:dyDescent="0.25">
      <c r="U940" s="37">
        <v>0.68292777640356239</v>
      </c>
      <c r="V940" s="37">
        <v>0.50682237906847283</v>
      </c>
      <c r="W940" s="37">
        <v>0.66244352791280703</v>
      </c>
      <c r="X940" s="37">
        <v>0.3990374512414987</v>
      </c>
      <c r="Y940" s="37">
        <v>0.64294809511396833</v>
      </c>
      <c r="Z940" s="37">
        <v>0.68673161051929699</v>
      </c>
      <c r="AA940" s="37">
        <v>0.51184435904176806</v>
      </c>
      <c r="AB940" s="37">
        <v>0.57525089270203689</v>
      </c>
    </row>
    <row r="941" spans="21:28" x14ac:dyDescent="0.25">
      <c r="U941" s="37">
        <v>0.60603557682480003</v>
      </c>
      <c r="V941" s="37">
        <v>0.415668695612679</v>
      </c>
      <c r="W941" s="37">
        <v>0.59506885115191899</v>
      </c>
      <c r="X941" s="37">
        <v>0.40298923340800069</v>
      </c>
      <c r="Y941" s="37">
        <v>0.68338644587704245</v>
      </c>
      <c r="Z941" s="37">
        <v>0.63503462745218553</v>
      </c>
      <c r="AA941" s="37">
        <v>0.46741510909093553</v>
      </c>
      <c r="AB941" s="37">
        <v>0.55725055938519319</v>
      </c>
    </row>
    <row r="942" spans="21:28" x14ac:dyDescent="0.25">
      <c r="U942" s="37">
        <v>0.73741936182626822</v>
      </c>
      <c r="V942" s="37">
        <v>0.59671053625430981</v>
      </c>
      <c r="W942" s="37">
        <v>0.64556192386173461</v>
      </c>
      <c r="X942" s="37">
        <v>0.60577675793991503</v>
      </c>
      <c r="Y942" s="37">
        <v>0.64488051580426164</v>
      </c>
      <c r="Z942" s="37">
        <v>0.66456054036582768</v>
      </c>
      <c r="AA942" s="37">
        <v>0.50715538135504024</v>
      </c>
      <c r="AB942" s="37">
        <v>0.46708580098865099</v>
      </c>
    </row>
    <row r="943" spans="21:28" x14ac:dyDescent="0.25">
      <c r="U943" s="37">
        <v>0.63961358470820928</v>
      </c>
      <c r="V943" s="37">
        <v>0.4558688162189144</v>
      </c>
      <c r="W943" s="37">
        <v>0.6141952684769153</v>
      </c>
      <c r="X943" s="37">
        <v>0.34187540754706019</v>
      </c>
      <c r="Y943" s="37">
        <v>0.71755559266021474</v>
      </c>
      <c r="Z943" s="37">
        <v>0.70355617799854375</v>
      </c>
      <c r="AA943" s="37">
        <v>0.462780347888958</v>
      </c>
      <c r="AB943" s="37">
        <v>0.53081390231504244</v>
      </c>
    </row>
    <row r="944" spans="21:28" x14ac:dyDescent="0.25">
      <c r="U944" s="37">
        <v>0.77142561943121246</v>
      </c>
      <c r="V944" s="37">
        <v>0.63850525536239877</v>
      </c>
      <c r="W944" s="37">
        <v>0.6791206806980935</v>
      </c>
      <c r="X944" s="37">
        <v>0.50375814353641057</v>
      </c>
      <c r="Y944" s="37">
        <v>0.64651253828561495</v>
      </c>
      <c r="Z944" s="37">
        <v>0.72299880400264338</v>
      </c>
      <c r="AA944" s="37">
        <v>0.52403795751050042</v>
      </c>
      <c r="AB944" s="37">
        <v>0.48946645643626113</v>
      </c>
    </row>
    <row r="945" spans="21:28" x14ac:dyDescent="0.25">
      <c r="U945" s="37">
        <v>0.75730901374151893</v>
      </c>
      <c r="V945" s="37">
        <v>0.62522651362389359</v>
      </c>
      <c r="W945" s="37">
        <v>0.80168132903496869</v>
      </c>
      <c r="X945" s="37">
        <v>0.74770535255890469</v>
      </c>
      <c r="Y945" s="37">
        <v>0.71875499177539459</v>
      </c>
      <c r="Z945" s="37">
        <v>0.75226206972488874</v>
      </c>
      <c r="AA945" s="37">
        <v>0.56068892569353834</v>
      </c>
      <c r="AB945" s="37">
        <v>0.50053784656691269</v>
      </c>
    </row>
    <row r="946" spans="21:28" x14ac:dyDescent="0.25">
      <c r="U946" s="37">
        <v>0.67377236660130901</v>
      </c>
      <c r="V946" s="37">
        <v>0.49903276455777384</v>
      </c>
      <c r="W946" s="37">
        <v>0.81456274446730514</v>
      </c>
      <c r="X946" s="37">
        <v>0.57278818610936544</v>
      </c>
      <c r="Y946" s="37">
        <v>0.71849194926157722</v>
      </c>
      <c r="Z946" s="37">
        <v>0.74009787852652242</v>
      </c>
      <c r="AA946" s="37">
        <v>0.49869631664302111</v>
      </c>
      <c r="AB946" s="37">
        <v>0.5489570810937443</v>
      </c>
    </row>
    <row r="947" spans="21:28" x14ac:dyDescent="0.25">
      <c r="U947" s="37">
        <v>0.65819930189286968</v>
      </c>
      <c r="V947" s="37">
        <v>0.46952871710654448</v>
      </c>
      <c r="W947" s="37">
        <v>0.79881515737337128</v>
      </c>
      <c r="X947" s="37">
        <v>0.78971106840667649</v>
      </c>
      <c r="Y947" s="37">
        <v>0.71400311165139663</v>
      </c>
      <c r="Z947" s="37">
        <v>0.75792810389970322</v>
      </c>
      <c r="AA947" s="37">
        <v>0.43727717242620773</v>
      </c>
      <c r="AB947" s="37">
        <v>0.52721358390821771</v>
      </c>
    </row>
    <row r="948" spans="21:28" x14ac:dyDescent="0.25">
      <c r="U948" s="37">
        <v>0.73935362608915656</v>
      </c>
      <c r="V948" s="37">
        <v>0.58975233626734902</v>
      </c>
      <c r="W948" s="37">
        <v>0.96118105689073008</v>
      </c>
      <c r="X948" s="37">
        <v>0.68315938939380227</v>
      </c>
      <c r="Y948" s="37">
        <v>0.69276067608951652</v>
      </c>
      <c r="Z948" s="37">
        <v>0.76465148137002559</v>
      </c>
      <c r="AA948" s="37">
        <v>0.4951295488193318</v>
      </c>
      <c r="AB948" s="37">
        <v>0.49418950790167754</v>
      </c>
    </row>
    <row r="949" spans="21:28" x14ac:dyDescent="0.25">
      <c r="U949" s="37">
        <v>0.73495253137037009</v>
      </c>
      <c r="V949" s="37">
        <v>0.58526204816410599</v>
      </c>
      <c r="W949" s="37">
        <v>0.97799262941744236</v>
      </c>
      <c r="X949" s="37">
        <v>0.60149519418559261</v>
      </c>
      <c r="Y949" s="37">
        <v>0.69554036415806353</v>
      </c>
      <c r="Z949" s="37">
        <v>0.755421818608491</v>
      </c>
      <c r="AA949" s="37">
        <v>0.55305804065805386</v>
      </c>
      <c r="AB949" s="37">
        <v>0.5473329227403767</v>
      </c>
    </row>
    <row r="950" spans="21:28" x14ac:dyDescent="0.25">
      <c r="U950" s="37">
        <v>0.63949783955260331</v>
      </c>
      <c r="V950" s="37">
        <v>0.4557807633796146</v>
      </c>
      <c r="W950" s="37">
        <v>0.52856731006990332</v>
      </c>
      <c r="X950" s="37">
        <v>0.41369870380134804</v>
      </c>
      <c r="Y950" s="37">
        <v>0.70657660009196055</v>
      </c>
      <c r="Z950" s="37">
        <v>0.69246457443634202</v>
      </c>
      <c r="AA950" s="37">
        <v>0.51070864589008869</v>
      </c>
      <c r="AB950" s="37">
        <v>0.58562494428477574</v>
      </c>
    </row>
    <row r="951" spans="21:28" x14ac:dyDescent="0.25">
      <c r="U951" s="37">
        <v>0.72059313938902303</v>
      </c>
      <c r="V951" s="37">
        <v>0.57389299477682654</v>
      </c>
      <c r="W951" s="37">
        <v>0.71929599226355334</v>
      </c>
      <c r="X951" s="37">
        <v>0.30704828227962905</v>
      </c>
      <c r="Y951" s="37">
        <v>0.72501411571721452</v>
      </c>
      <c r="Z951" s="37">
        <v>0.73204300455108062</v>
      </c>
      <c r="AA951" s="37">
        <v>0.53427333974404134</v>
      </c>
      <c r="AB951" s="37">
        <v>0.50128735656372925</v>
      </c>
    </row>
    <row r="952" spans="21:28" x14ac:dyDescent="0.25">
      <c r="U952" s="37">
        <v>0.64750154289110384</v>
      </c>
      <c r="V952" s="37">
        <v>0.45025212358185601</v>
      </c>
      <c r="W952" s="37">
        <v>0.66802940695809643</v>
      </c>
      <c r="X952" s="37">
        <v>0.37478842321298456</v>
      </c>
      <c r="Y952" s="37">
        <v>0.66805279341627677</v>
      </c>
      <c r="Z952" s="37">
        <v>0.71889581201209485</v>
      </c>
      <c r="AA952" s="37">
        <v>0.4715277540480588</v>
      </c>
      <c r="AB952" s="37">
        <v>0.60099477777083243</v>
      </c>
    </row>
    <row r="953" spans="21:28" x14ac:dyDescent="0.25">
      <c r="U953" s="37">
        <v>0.76752109594424822</v>
      </c>
      <c r="V953" s="37">
        <v>0.64054649614900538</v>
      </c>
      <c r="W953" s="37">
        <v>0.86649987069164147</v>
      </c>
      <c r="X953" s="37">
        <v>0.5511076321663223</v>
      </c>
      <c r="Y953" s="37">
        <v>0.6955380432338083</v>
      </c>
      <c r="Z953" s="37">
        <v>0.73055151987203204</v>
      </c>
      <c r="AA953" s="37">
        <v>0.56808169829027655</v>
      </c>
      <c r="AB953" s="37">
        <v>0.49676859891238218</v>
      </c>
    </row>
    <row r="954" spans="21:28" x14ac:dyDescent="0.25">
      <c r="U954" s="37">
        <v>0.69717943184167119</v>
      </c>
      <c r="V954" s="37">
        <v>0.52851899808534386</v>
      </c>
      <c r="W954" s="37">
        <v>0.76498056509269186</v>
      </c>
      <c r="X954" s="37">
        <v>0.45954446415613909</v>
      </c>
      <c r="Y954" s="37">
        <v>0.69769693693316914</v>
      </c>
      <c r="Z954" s="37">
        <v>0.74729369079003105</v>
      </c>
      <c r="AA954" s="37">
        <v>0.51953153298300492</v>
      </c>
      <c r="AB954" s="37">
        <v>0.5614871828311776</v>
      </c>
    </row>
    <row r="955" spans="21:28" x14ac:dyDescent="0.25">
      <c r="U955" s="37">
        <v>0.76362960540465818</v>
      </c>
      <c r="V955" s="37">
        <v>0.62466853888526619</v>
      </c>
      <c r="W955" s="37">
        <v>0.49346532024555129</v>
      </c>
      <c r="X955" s="37">
        <v>0.96625186287724874</v>
      </c>
      <c r="Y955" s="37">
        <v>0.69673764716718689</v>
      </c>
      <c r="Z955" s="37">
        <v>0.78770933530561904</v>
      </c>
      <c r="AA955" s="37">
        <v>0.47475127607374784</v>
      </c>
      <c r="AB955" s="37">
        <v>0.45822339695158376</v>
      </c>
    </row>
    <row r="956" spans="21:28" x14ac:dyDescent="0.25">
      <c r="U956" s="37">
        <v>0.73706889045700241</v>
      </c>
      <c r="V956" s="37">
        <v>0.58455942662949678</v>
      </c>
      <c r="W956" s="37">
        <v>0.76998241440586235</v>
      </c>
      <c r="X956" s="37">
        <v>0.80653565986304088</v>
      </c>
      <c r="Y956" s="37">
        <v>0.67391690253404002</v>
      </c>
      <c r="Z956" s="37">
        <v>0.75172297799280718</v>
      </c>
      <c r="AA956" s="37">
        <v>0.45802873785378867</v>
      </c>
      <c r="AB956" s="37">
        <v>0.4661005057950186</v>
      </c>
    </row>
    <row r="957" spans="21:28" x14ac:dyDescent="0.25">
      <c r="U957" s="37">
        <v>0.76649532687498745</v>
      </c>
      <c r="V957" s="37">
        <v>0.61975841000953946</v>
      </c>
      <c r="W957" s="37">
        <v>0.61038117020675742</v>
      </c>
      <c r="X957" s="37">
        <v>0.7093722579605205</v>
      </c>
      <c r="Y957" s="37">
        <v>0.66327348503979366</v>
      </c>
      <c r="Z957" s="37">
        <v>0.80155459097051662</v>
      </c>
      <c r="AA957" s="37">
        <v>0.50261226681197846</v>
      </c>
      <c r="AB957" s="37">
        <v>0.52265506460446121</v>
      </c>
    </row>
    <row r="958" spans="21:28" x14ac:dyDescent="0.25">
      <c r="U958" s="37">
        <v>0.66356249995653394</v>
      </c>
      <c r="V958" s="37">
        <v>0.49522390676996653</v>
      </c>
      <c r="W958" s="37">
        <v>0.61760917391406578</v>
      </c>
      <c r="X958" s="37">
        <v>0.53610257209632417</v>
      </c>
      <c r="Y958" s="37">
        <v>0.75336969048638558</v>
      </c>
      <c r="Z958" s="37">
        <v>0.7249100091712849</v>
      </c>
      <c r="AA958" s="37">
        <v>0.52409548583893895</v>
      </c>
      <c r="AB958" s="37">
        <v>0.54306124155921143</v>
      </c>
    </row>
    <row r="959" spans="21:28" x14ac:dyDescent="0.25">
      <c r="U959" s="37">
        <v>0.68253070909629376</v>
      </c>
      <c r="V959" s="37">
        <v>0.50041722964409341</v>
      </c>
      <c r="W959" s="37">
        <v>0.85625891658317732</v>
      </c>
      <c r="X959" s="37">
        <v>0.55545184024012417</v>
      </c>
      <c r="Y959" s="37">
        <v>0.64372270651552788</v>
      </c>
      <c r="Z959" s="37">
        <v>0.710126721428603</v>
      </c>
      <c r="AA959" s="37">
        <v>0.51114591883195126</v>
      </c>
      <c r="AB959" s="37">
        <v>0.60091591776870901</v>
      </c>
    </row>
    <row r="960" spans="21:28" x14ac:dyDescent="0.25">
      <c r="U960" s="37">
        <v>0.64746950258560654</v>
      </c>
      <c r="V960" s="37">
        <v>0.47921443442116329</v>
      </c>
      <c r="W960" s="37">
        <v>0.78545639958245272</v>
      </c>
      <c r="X960" s="37">
        <v>0.42490878819779837</v>
      </c>
      <c r="Y960" s="37">
        <v>0.79142344931270547</v>
      </c>
      <c r="Z960" s="37">
        <v>0.72640200028359159</v>
      </c>
      <c r="AA960" s="37">
        <v>0.50520217511662469</v>
      </c>
      <c r="AB960" s="37">
        <v>0.51602111961351038</v>
      </c>
    </row>
    <row r="961" spans="21:28" x14ac:dyDescent="0.25">
      <c r="U961" s="37">
        <v>0.66951815245249302</v>
      </c>
      <c r="V961" s="37">
        <v>0.48888787795179456</v>
      </c>
      <c r="W961" s="37">
        <v>0.50933124631308024</v>
      </c>
      <c r="X961" s="37">
        <v>0.54453979391395335</v>
      </c>
      <c r="Y961" s="37">
        <v>0.63038686363524854</v>
      </c>
      <c r="Z961" s="37">
        <v>0.66259284659814932</v>
      </c>
      <c r="AA961" s="37">
        <v>0.47005158730889562</v>
      </c>
      <c r="AB961" s="37">
        <v>0.53893933416273199</v>
      </c>
    </row>
    <row r="962" spans="21:28" x14ac:dyDescent="0.25">
      <c r="U962" s="37">
        <v>0.61624828534557141</v>
      </c>
      <c r="V962" s="37">
        <v>0.43166264678639488</v>
      </c>
      <c r="W962" s="37">
        <v>0.56388055838203055</v>
      </c>
      <c r="X962" s="37">
        <v>0.48922649545253216</v>
      </c>
      <c r="Y962" s="37">
        <v>0.71081724903267551</v>
      </c>
      <c r="Z962" s="37">
        <v>0.65750974473834123</v>
      </c>
      <c r="AA962" s="37">
        <v>0.5065450419102705</v>
      </c>
      <c r="AB962" s="37">
        <v>0.5788711074738383</v>
      </c>
    </row>
    <row r="963" spans="21:28" x14ac:dyDescent="0.25">
      <c r="U963" s="37">
        <v>0.79681370227306525</v>
      </c>
      <c r="V963" s="37">
        <v>0.6819330769302675</v>
      </c>
      <c r="W963" s="37">
        <v>0.91238877692328035</v>
      </c>
      <c r="X963" s="37">
        <v>1.023141044349106</v>
      </c>
      <c r="Y963" s="37">
        <v>0.66624102156393294</v>
      </c>
      <c r="Z963" s="37">
        <v>0.72440326593159232</v>
      </c>
      <c r="AA963" s="37">
        <v>0.52930750476491706</v>
      </c>
      <c r="AB963" s="37">
        <v>0.45006927320826889</v>
      </c>
    </row>
    <row r="964" spans="21:28" x14ac:dyDescent="0.25">
      <c r="U964" s="37">
        <v>0.65803657651275271</v>
      </c>
      <c r="V964" s="37">
        <v>0.48208061165900529</v>
      </c>
      <c r="W964" s="37">
        <v>0.65517482845382757</v>
      </c>
      <c r="X964" s="37">
        <v>0.34082611610844588</v>
      </c>
      <c r="Y964" s="37">
        <v>0.68143819538230366</v>
      </c>
      <c r="Z964" s="37">
        <v>0.6742911607663904</v>
      </c>
      <c r="AA964" s="37">
        <v>0.5171645478204423</v>
      </c>
      <c r="AB964" s="37">
        <v>0.566101248876686</v>
      </c>
    </row>
    <row r="965" spans="21:28" x14ac:dyDescent="0.25">
      <c r="U965" s="37">
        <v>0.677585949028642</v>
      </c>
      <c r="V965" s="37">
        <v>0.52458291704927595</v>
      </c>
      <c r="W965" s="37">
        <v>0.51858072963144342</v>
      </c>
      <c r="X965" s="37">
        <v>0.77666534697808975</v>
      </c>
      <c r="Y965" s="37">
        <v>0.69730470000147449</v>
      </c>
      <c r="Z965" s="37">
        <v>0.63636359348064131</v>
      </c>
      <c r="AA965" s="37">
        <v>0.55962760701577496</v>
      </c>
      <c r="AB965" s="37">
        <v>0.51919650270833706</v>
      </c>
    </row>
    <row r="966" spans="21:28" x14ac:dyDescent="0.25">
      <c r="U966" s="37">
        <v>0.68318593953946793</v>
      </c>
      <c r="V966" s="37">
        <v>0.51527795598983428</v>
      </c>
      <c r="W966" s="37">
        <v>0.59086853449441246</v>
      </c>
      <c r="X966" s="37">
        <v>0.47698938695455084</v>
      </c>
      <c r="Y966" s="37">
        <v>0.69133438549472759</v>
      </c>
      <c r="Z966" s="37">
        <v>0.70461472221644839</v>
      </c>
      <c r="AA966" s="37">
        <v>0.46243270820839194</v>
      </c>
      <c r="AB966" s="37">
        <v>0.48779188874300949</v>
      </c>
    </row>
    <row r="967" spans="21:28" x14ac:dyDescent="0.25">
      <c r="U967" s="37">
        <v>0.69172602541255324</v>
      </c>
      <c r="V967" s="37">
        <v>0.52046541143003644</v>
      </c>
      <c r="W967" s="37">
        <v>0.58092578327644406</v>
      </c>
      <c r="X967" s="37">
        <v>0.32725343398198181</v>
      </c>
      <c r="Y967" s="37">
        <v>0.69433434928606708</v>
      </c>
      <c r="Z967" s="37">
        <v>0.74179848477952259</v>
      </c>
      <c r="AA967" s="37">
        <v>0.48045564357344778</v>
      </c>
      <c r="AB967" s="37">
        <v>0.52594793692974773</v>
      </c>
    </row>
    <row r="968" spans="21:28" x14ac:dyDescent="0.25">
      <c r="U968" s="37">
        <v>0.68989671771610328</v>
      </c>
      <c r="V968" s="37">
        <v>0.5360325163062194</v>
      </c>
      <c r="W968" s="37">
        <v>0.56834942237645869</v>
      </c>
      <c r="X968" s="37">
        <v>0.70994371461629668</v>
      </c>
      <c r="Y968" s="37">
        <v>0.79538865384892354</v>
      </c>
      <c r="Z968" s="37">
        <v>0.75893970112653597</v>
      </c>
      <c r="AA968" s="37">
        <v>0.47411266115627787</v>
      </c>
      <c r="AB968" s="37">
        <v>0.45007235400817208</v>
      </c>
    </row>
    <row r="969" spans="21:28" x14ac:dyDescent="0.25">
      <c r="U969" s="37">
        <v>0.73568216019497179</v>
      </c>
      <c r="V969" s="37">
        <v>0.58261695827017723</v>
      </c>
      <c r="W969" s="37">
        <v>0.7913174609548792</v>
      </c>
      <c r="X969" s="37">
        <v>0.46930245814323984</v>
      </c>
      <c r="Y969" s="37">
        <v>0.6226070673943439</v>
      </c>
      <c r="Z969" s="37">
        <v>0.69336305167829748</v>
      </c>
      <c r="AA969" s="37">
        <v>0.51717996242382613</v>
      </c>
      <c r="AB969" s="37">
        <v>0.52719253987692305</v>
      </c>
    </row>
    <row r="970" spans="21:28" x14ac:dyDescent="0.25">
      <c r="U970" s="37">
        <v>0.63338694370425763</v>
      </c>
      <c r="V970" s="37">
        <v>0.46793839458044489</v>
      </c>
      <c r="W970" s="37">
        <v>0.42546604885625194</v>
      </c>
      <c r="X970" s="37">
        <v>0.6626970557433276</v>
      </c>
      <c r="Y970" s="37">
        <v>0.78361194040573112</v>
      </c>
      <c r="Z970" s="37">
        <v>0.68006862144949287</v>
      </c>
      <c r="AA970" s="37">
        <v>0.51722896684214414</v>
      </c>
      <c r="AB970" s="37">
        <v>0.51157567820756067</v>
      </c>
    </row>
    <row r="971" spans="21:28" x14ac:dyDescent="0.25">
      <c r="U971" s="37">
        <v>0.73996342981037289</v>
      </c>
      <c r="V971" s="37">
        <v>0.57708419205650396</v>
      </c>
      <c r="W971" s="37">
        <v>0.72630793152748319</v>
      </c>
      <c r="X971" s="37">
        <v>0.49393114045787045</v>
      </c>
      <c r="Y971" s="37">
        <v>0.63057903265716753</v>
      </c>
      <c r="Z971" s="37">
        <v>0.75956943662454668</v>
      </c>
      <c r="AA971" s="37">
        <v>0.49306988177583666</v>
      </c>
      <c r="AB971" s="37">
        <v>0.54885963350123734</v>
      </c>
    </row>
    <row r="972" spans="21:28" x14ac:dyDescent="0.25">
      <c r="U972" s="37">
        <v>0.71420030969958315</v>
      </c>
      <c r="V972" s="37">
        <v>0.54494702392429373</v>
      </c>
      <c r="W972" s="37">
        <v>0.7674023138193139</v>
      </c>
      <c r="X972" s="37">
        <v>0.57721910131046716</v>
      </c>
      <c r="Y972" s="37">
        <v>0.66693116230021732</v>
      </c>
      <c r="Z972" s="37">
        <v>0.75954414682879146</v>
      </c>
      <c r="AA972" s="37">
        <v>0.51181575820896086</v>
      </c>
      <c r="AB972" s="37">
        <v>0.57042088434837834</v>
      </c>
    </row>
    <row r="973" spans="21:28" x14ac:dyDescent="0.25">
      <c r="U973" s="37">
        <v>0.64431505511689147</v>
      </c>
      <c r="V973" s="37">
        <v>0.45676733944321607</v>
      </c>
      <c r="W973" s="37">
        <v>0.65912699671567532</v>
      </c>
      <c r="X973" s="37">
        <v>0.40835378728103761</v>
      </c>
      <c r="Y973" s="37">
        <v>0.67701310757641298</v>
      </c>
      <c r="Z973" s="37">
        <v>0.68649918998496495</v>
      </c>
      <c r="AA973" s="37">
        <v>0.42934345603201662</v>
      </c>
      <c r="AB973" s="37">
        <v>0.50829612130398005</v>
      </c>
    </row>
    <row r="974" spans="21:28" x14ac:dyDescent="0.25">
      <c r="U974" s="37">
        <v>0.65781282361226867</v>
      </c>
      <c r="V974" s="37">
        <v>0.4977426549317342</v>
      </c>
      <c r="W974" s="37">
        <v>0.5324969167130339</v>
      </c>
      <c r="X974" s="37">
        <v>0.59588408768329471</v>
      </c>
      <c r="Y974" s="37">
        <v>0.72071205741379651</v>
      </c>
      <c r="Z974" s="37">
        <v>0.64834343352302948</v>
      </c>
      <c r="AA974" s="37">
        <v>0.52365966976291656</v>
      </c>
      <c r="AB974" s="37">
        <v>0.50472130216211186</v>
      </c>
    </row>
    <row r="975" spans="21:28" x14ac:dyDescent="0.25">
      <c r="U975" s="37">
        <v>0.71771991294364135</v>
      </c>
      <c r="V975" s="37">
        <v>0.56158504826942524</v>
      </c>
      <c r="W975" s="37">
        <v>0.68858178127220393</v>
      </c>
      <c r="X975" s="37">
        <v>0.54197904152948806</v>
      </c>
      <c r="Y975" s="37">
        <v>0.62912783318283549</v>
      </c>
      <c r="Z975" s="37">
        <v>0.66919887783689791</v>
      </c>
      <c r="AA975" s="37">
        <v>0.49929929812290985</v>
      </c>
      <c r="AB975" s="37">
        <v>0.50434272698480875</v>
      </c>
    </row>
    <row r="976" spans="21:28" x14ac:dyDescent="0.25">
      <c r="U976" s="37">
        <v>0.69621305792673527</v>
      </c>
      <c r="V976" s="37">
        <v>0.51812286448447198</v>
      </c>
      <c r="W976" s="37">
        <v>0.5720884482744667</v>
      </c>
      <c r="X976" s="37">
        <v>0.38100878595440452</v>
      </c>
      <c r="Y976" s="37">
        <v>0.66349293732190739</v>
      </c>
      <c r="Z976" s="37">
        <v>0.74800390307970377</v>
      </c>
      <c r="AA976" s="37">
        <v>0.44893406623088972</v>
      </c>
      <c r="AB976" s="37">
        <v>0.52093243909330855</v>
      </c>
    </row>
    <row r="977" spans="21:28" x14ac:dyDescent="0.25">
      <c r="U977" s="37">
        <v>0.64651946181807396</v>
      </c>
      <c r="V977" s="37">
        <v>0.47384223065673586</v>
      </c>
      <c r="W977" s="37">
        <v>0.67365814556298731</v>
      </c>
      <c r="X977" s="37">
        <v>0.36120248427820334</v>
      </c>
      <c r="Y977" s="37">
        <v>0.72610604293105108</v>
      </c>
      <c r="Z977" s="37">
        <v>0.68212862726437684</v>
      </c>
      <c r="AA977" s="37">
        <v>0.53894046618811642</v>
      </c>
      <c r="AB977" s="37">
        <v>0.56981948138526484</v>
      </c>
    </row>
    <row r="978" spans="21:28" x14ac:dyDescent="0.25">
      <c r="U978" s="37">
        <v>0.61186654446854116</v>
      </c>
      <c r="V978" s="37">
        <v>0.43700523732646773</v>
      </c>
      <c r="W978" s="37">
        <v>0.67002681342898884</v>
      </c>
      <c r="X978" s="37">
        <v>0.54237303434241002</v>
      </c>
      <c r="Y978" s="37">
        <v>0.75243760750849942</v>
      </c>
      <c r="Z978" s="37">
        <v>0.65189821516630808</v>
      </c>
      <c r="AA978" s="37">
        <v>0.51532936202854274</v>
      </c>
      <c r="AB978" s="37">
        <v>0.54484326003590333</v>
      </c>
    </row>
    <row r="979" spans="21:28" x14ac:dyDescent="0.25">
      <c r="U979" s="37">
        <v>0.73499293112884878</v>
      </c>
      <c r="V979" s="37">
        <v>0.58495531112218324</v>
      </c>
      <c r="W979" s="37">
        <v>0.84052092133588552</v>
      </c>
      <c r="X979" s="37">
        <v>0.50540259814049315</v>
      </c>
      <c r="Y979" s="37">
        <v>0.62886732642015952</v>
      </c>
      <c r="Z979" s="37">
        <v>0.68469695310649825</v>
      </c>
      <c r="AA979" s="37">
        <v>0.56632327224940682</v>
      </c>
      <c r="AB979" s="37">
        <v>0.56214082012498512</v>
      </c>
    </row>
    <row r="980" spans="21:28" x14ac:dyDescent="0.25">
      <c r="U980" s="37">
        <v>0.5751579983930758</v>
      </c>
      <c r="V980" s="37">
        <v>0.36520471742759714</v>
      </c>
      <c r="W980" s="37">
        <v>0.41148394048925269</v>
      </c>
      <c r="X980" s="37">
        <v>0.49060583514148015</v>
      </c>
      <c r="Y980" s="37">
        <v>0.71589459908799147</v>
      </c>
      <c r="Z980" s="37">
        <v>0.6803634298410558</v>
      </c>
      <c r="AA980" s="37">
        <v>0.42165841933170711</v>
      </c>
      <c r="AB980" s="37">
        <v>0.58516765414380179</v>
      </c>
    </row>
    <row r="981" spans="21:28" x14ac:dyDescent="0.25">
      <c r="U981" s="37">
        <v>0.69903983596228014</v>
      </c>
      <c r="V981" s="37">
        <v>0.54875591753241559</v>
      </c>
      <c r="W981" s="37">
        <v>0.73565961065474572</v>
      </c>
      <c r="X981" s="37">
        <v>0.56841277195628825</v>
      </c>
      <c r="Y981" s="37">
        <v>0.741145805838895</v>
      </c>
      <c r="Z981" s="37">
        <v>0.71171121079620159</v>
      </c>
      <c r="AA981" s="37">
        <v>0.55064989480703286</v>
      </c>
      <c r="AB981" s="37">
        <v>0.51387860222513249</v>
      </c>
    </row>
    <row r="982" spans="21:28" x14ac:dyDescent="0.25">
      <c r="U982" s="37">
        <v>0.74237512913913517</v>
      </c>
      <c r="V982" s="37">
        <v>0.59071578858033535</v>
      </c>
      <c r="W982" s="37">
        <v>0.73708272647671325</v>
      </c>
      <c r="X982" s="37">
        <v>0.41567177418276308</v>
      </c>
      <c r="Y982" s="37">
        <v>0.65532351217507623</v>
      </c>
      <c r="Z982" s="37">
        <v>0.74188020399468568</v>
      </c>
      <c r="AA982" s="37">
        <v>0.51496527977598183</v>
      </c>
      <c r="AB982" s="37">
        <v>0.5263097810124362</v>
      </c>
    </row>
    <row r="983" spans="21:28" x14ac:dyDescent="0.25">
      <c r="U983" s="37">
        <v>0.78163648926561446</v>
      </c>
      <c r="V983" s="37">
        <v>0.64450846730112399</v>
      </c>
      <c r="W983" s="37">
        <v>0.88612961540805457</v>
      </c>
      <c r="X983" s="37">
        <v>0.67735669622086492</v>
      </c>
      <c r="Y983" s="37">
        <v>0.63613481126718119</v>
      </c>
      <c r="Z983" s="37">
        <v>0.76823123690233597</v>
      </c>
      <c r="AA983" s="37">
        <v>0.53789459798733408</v>
      </c>
      <c r="AB983" s="37">
        <v>0.53749619440616458</v>
      </c>
    </row>
    <row r="984" spans="21:28" x14ac:dyDescent="0.25">
      <c r="U984" s="37">
        <v>0.58497344392291939</v>
      </c>
      <c r="V984" s="37">
        <v>0.38595998243045898</v>
      </c>
      <c r="W984" s="37">
        <v>0.5497452096196086</v>
      </c>
      <c r="X984" s="37">
        <v>0.36457465821339002</v>
      </c>
      <c r="Y984" s="37">
        <v>0.68079899810864863</v>
      </c>
      <c r="Z984" s="37">
        <v>0.62780118529719131</v>
      </c>
      <c r="AA984" s="37">
        <v>0.43407674465763146</v>
      </c>
      <c r="AB984" s="37">
        <v>0.55308451995077135</v>
      </c>
    </row>
    <row r="985" spans="21:28" x14ac:dyDescent="0.25">
      <c r="U985" s="37">
        <v>0.68838952622942184</v>
      </c>
      <c r="V985" s="37">
        <v>0.54050806634179382</v>
      </c>
      <c r="W985" s="37">
        <v>0.55867821175641641</v>
      </c>
      <c r="X985" s="37">
        <v>0.52505993950087393</v>
      </c>
      <c r="Y985" s="37">
        <v>0.71989720179673933</v>
      </c>
      <c r="Z985" s="37">
        <v>0.65700522664210481</v>
      </c>
      <c r="AA985" s="37">
        <v>0.50481535371428488</v>
      </c>
      <c r="AB985" s="37">
        <v>0.45456160854455152</v>
      </c>
    </row>
    <row r="986" spans="21:28" x14ac:dyDescent="0.25">
      <c r="U986" s="37">
        <v>0.66695475985934227</v>
      </c>
      <c r="V986" s="37">
        <v>0.50100839408762354</v>
      </c>
      <c r="W986" s="37">
        <v>0.69642290600526469</v>
      </c>
      <c r="X986" s="37">
        <v>0.64314299157080757</v>
      </c>
      <c r="Y986" s="37">
        <v>0.69447827952520169</v>
      </c>
      <c r="Z986" s="37">
        <v>0.66545675565283491</v>
      </c>
      <c r="AA986" s="37">
        <v>0.50577433942196437</v>
      </c>
      <c r="AB986" s="37">
        <v>0.5158661113119547</v>
      </c>
    </row>
    <row r="987" spans="21:28" x14ac:dyDescent="0.25">
      <c r="U987" s="37">
        <v>0.6845782971314277</v>
      </c>
      <c r="V987" s="37">
        <v>0.52577553446250402</v>
      </c>
      <c r="W987" s="37">
        <v>0.62593938922926196</v>
      </c>
      <c r="X987" s="37">
        <v>0.6063145493425578</v>
      </c>
      <c r="Y987" s="37">
        <v>0.6956326736722559</v>
      </c>
      <c r="Z987" s="37">
        <v>0.67350854535665428</v>
      </c>
      <c r="AA987" s="37">
        <v>0.50045389281684416</v>
      </c>
      <c r="AB987" s="37">
        <v>0.49146305346734209</v>
      </c>
    </row>
    <row r="988" spans="21:28" x14ac:dyDescent="0.25">
      <c r="U988" s="37">
        <v>0.68972110292633759</v>
      </c>
      <c r="V988" s="37">
        <v>0.52301717905757117</v>
      </c>
      <c r="W988" s="37">
        <v>0.67814690148531709</v>
      </c>
      <c r="X988" s="37">
        <v>0.47730452238320509</v>
      </c>
      <c r="Y988" s="37">
        <v>0.67658026200605148</v>
      </c>
      <c r="Z988" s="37">
        <v>0.69905213039667613</v>
      </c>
      <c r="AA988" s="37">
        <v>0.47726349358123793</v>
      </c>
      <c r="AB988" s="37">
        <v>0.50280147169099243</v>
      </c>
    </row>
    <row r="989" spans="21:28" x14ac:dyDescent="0.25">
      <c r="U989" s="37">
        <v>0.67631155730927828</v>
      </c>
      <c r="V989" s="37">
        <v>0.50905897181589421</v>
      </c>
      <c r="W989" s="37">
        <v>0.72769515935405504</v>
      </c>
      <c r="X989" s="37">
        <v>0.51075044512651679</v>
      </c>
      <c r="Y989" s="37">
        <v>0.71838384430643654</v>
      </c>
      <c r="Z989" s="37">
        <v>0.71383668017155799</v>
      </c>
      <c r="AA989" s="37">
        <v>0.47974270703804878</v>
      </c>
      <c r="AB989" s="37">
        <v>0.49939780269550749</v>
      </c>
    </row>
    <row r="990" spans="21:28" x14ac:dyDescent="0.25">
      <c r="U990" s="37">
        <v>0.67087047216284579</v>
      </c>
      <c r="V990" s="37">
        <v>0.48876667245650463</v>
      </c>
      <c r="W990" s="37">
        <v>0.7671718989747407</v>
      </c>
      <c r="X990" s="37">
        <v>0.37278314030807663</v>
      </c>
      <c r="Y990" s="37">
        <v>0.71006658087975638</v>
      </c>
      <c r="Z990" s="37">
        <v>0.75552334898252804</v>
      </c>
      <c r="AA990" s="37">
        <v>0.485184706539183</v>
      </c>
      <c r="AB990" s="37">
        <v>0.56327227326128171</v>
      </c>
    </row>
    <row r="991" spans="21:28" x14ac:dyDescent="0.25">
      <c r="U991" s="37">
        <v>0.58316252081909592</v>
      </c>
      <c r="V991" s="37">
        <v>0.376486146359577</v>
      </c>
      <c r="W991" s="37">
        <v>0.5949233756388006</v>
      </c>
      <c r="X991" s="37">
        <v>0.3401864064285271</v>
      </c>
      <c r="Y991" s="37">
        <v>0.68595514175775452</v>
      </c>
      <c r="Z991" s="37">
        <v>0.65405827681949003</v>
      </c>
      <c r="AA991" s="37">
        <v>0.44750063308993282</v>
      </c>
      <c r="AB991" s="37">
        <v>0.60440691238787103</v>
      </c>
    </row>
    <row r="992" spans="21:28" x14ac:dyDescent="0.25">
      <c r="U992" s="37">
        <v>0.71562717309274837</v>
      </c>
      <c r="V992" s="37">
        <v>0.55605442221377421</v>
      </c>
      <c r="W992" s="37">
        <v>0.79765379222389809</v>
      </c>
      <c r="X992" s="37">
        <v>0.59316168361643884</v>
      </c>
      <c r="Y992" s="37">
        <v>0.66229311815474179</v>
      </c>
      <c r="Z992" s="37">
        <v>0.71468972008406173</v>
      </c>
      <c r="AA992" s="37">
        <v>0.54041808935216484</v>
      </c>
      <c r="AB992" s="37">
        <v>0.55929882921959662</v>
      </c>
    </row>
    <row r="993" spans="21:28" x14ac:dyDescent="0.25">
      <c r="U993" s="37">
        <v>0.58043697558121721</v>
      </c>
      <c r="V993" s="37">
        <v>0.38493751501580797</v>
      </c>
      <c r="W993" s="37">
        <v>0.5862628807720891</v>
      </c>
      <c r="X993" s="37">
        <v>0.24584233798084418</v>
      </c>
      <c r="Y993" s="37">
        <v>0.77408235098437028</v>
      </c>
      <c r="Z993" s="37">
        <v>0.69363688318839012</v>
      </c>
      <c r="AA993" s="37">
        <v>0.4571991444548078</v>
      </c>
      <c r="AB993" s="37">
        <v>0.56757625950672963</v>
      </c>
    </row>
    <row r="994" spans="21:28" x14ac:dyDescent="0.25">
      <c r="U994" s="37">
        <v>0.73741481432683231</v>
      </c>
      <c r="V994" s="37">
        <v>0.59044144113175523</v>
      </c>
      <c r="W994" s="37">
        <v>0.73184374917887052</v>
      </c>
      <c r="X994" s="37">
        <v>0.74740978623795973</v>
      </c>
      <c r="Y994" s="37">
        <v>0.69743345281018243</v>
      </c>
      <c r="Z994" s="37">
        <v>0.75070251726721893</v>
      </c>
      <c r="AA994" s="37">
        <v>0.5240257806119798</v>
      </c>
      <c r="AB994" s="37">
        <v>0.50945397824371785</v>
      </c>
    </row>
    <row r="995" spans="21:28" x14ac:dyDescent="0.25">
      <c r="U995" s="37">
        <v>0.74774992645211247</v>
      </c>
      <c r="V995" s="37">
        <v>0.60197201032113989</v>
      </c>
      <c r="W995" s="37">
        <v>1.1075116997536301</v>
      </c>
      <c r="X995" s="37">
        <v>0.52010550554863</v>
      </c>
      <c r="Y995" s="37">
        <v>0.69496856732854417</v>
      </c>
      <c r="Z995" s="37">
        <v>0.77236441246231458</v>
      </c>
      <c r="AA995" s="37">
        <v>0.47984099933438945</v>
      </c>
      <c r="AB995" s="37">
        <v>0.47243513160571693</v>
      </c>
    </row>
    <row r="996" spans="21:28" x14ac:dyDescent="0.25">
      <c r="U996" s="37">
        <v>0.65895382325142737</v>
      </c>
      <c r="V996" s="37">
        <v>0.48786700301439495</v>
      </c>
      <c r="W996" s="37">
        <v>0.59778856323097385</v>
      </c>
      <c r="X996" s="37">
        <v>0.34920325701991428</v>
      </c>
      <c r="Y996" s="37">
        <v>0.71437722231646184</v>
      </c>
      <c r="Z996" s="37">
        <v>0.68917200022758074</v>
      </c>
      <c r="AA996" s="37">
        <v>0.54702256326530674</v>
      </c>
      <c r="AB996" s="37">
        <v>0.57685659084976748</v>
      </c>
    </row>
    <row r="997" spans="21:28" x14ac:dyDescent="0.25">
      <c r="U997" s="37">
        <v>0.66901973541670534</v>
      </c>
      <c r="V997" s="37">
        <v>0.49827235774268053</v>
      </c>
      <c r="W997" s="37">
        <v>0.83411912189360682</v>
      </c>
      <c r="X997" s="37">
        <v>0.40286592844858193</v>
      </c>
      <c r="Y997" s="37">
        <v>0.69912501193125254</v>
      </c>
      <c r="Z997" s="37">
        <v>0.69359098520382878</v>
      </c>
      <c r="AA997" s="37">
        <v>0.4826460954174116</v>
      </c>
      <c r="AB997" s="37">
        <v>0.51247730903607525</v>
      </c>
    </row>
    <row r="998" spans="21:28" x14ac:dyDescent="0.25">
      <c r="U998" s="37">
        <v>0.71774968449953758</v>
      </c>
      <c r="V998" s="37">
        <v>0.57051306946632829</v>
      </c>
      <c r="W998" s="37">
        <v>0.68458966931031207</v>
      </c>
      <c r="X998" s="37">
        <v>0.60811381416678956</v>
      </c>
      <c r="Y998" s="37">
        <v>0.72600730074816944</v>
      </c>
      <c r="Z998" s="37">
        <v>0.7283146280853342</v>
      </c>
      <c r="AA998" s="37">
        <v>0.52733746821406624</v>
      </c>
      <c r="AB998" s="37">
        <v>0.4944986556444993</v>
      </c>
    </row>
    <row r="999" spans="21:28" x14ac:dyDescent="0.25">
      <c r="U999" s="37">
        <v>0.71552770929822584</v>
      </c>
      <c r="V999" s="37">
        <v>0.56611283528387968</v>
      </c>
      <c r="W999" s="37">
        <v>0.81896643517857126</v>
      </c>
      <c r="X999" s="37">
        <v>0.66986083841810329</v>
      </c>
      <c r="Y999" s="37">
        <v>0.71139992492946758</v>
      </c>
      <c r="Z999" s="37">
        <v>0.7185621454684239</v>
      </c>
      <c r="AA999" s="37">
        <v>0.54679356807609236</v>
      </c>
      <c r="AB999" s="37">
        <v>0.52027739084382418</v>
      </c>
    </row>
    <row r="1000" spans="21:28" x14ac:dyDescent="0.25">
      <c r="U1000" s="37">
        <v>0.65282798724472568</v>
      </c>
      <c r="V1000" s="37">
        <v>0.49130351662594518</v>
      </c>
      <c r="W1000" s="37">
        <v>0.60638794753279235</v>
      </c>
      <c r="X1000" s="37">
        <v>0.71452736554239848</v>
      </c>
      <c r="Y1000" s="37">
        <v>0.74048052318004587</v>
      </c>
      <c r="Z1000" s="37">
        <v>0.66252750862020116</v>
      </c>
      <c r="AA1000" s="37">
        <v>0.5225325824168624</v>
      </c>
      <c r="AB1000" s="37">
        <v>0.50747869824992686</v>
      </c>
    </row>
    <row r="1001" spans="21:28" x14ac:dyDescent="0.25">
      <c r="U1001" s="37">
        <v>0.70828688573414345</v>
      </c>
      <c r="V1001" s="37">
        <v>0.53482024062451516</v>
      </c>
      <c r="W1001" s="37">
        <v>0.95744412082642316</v>
      </c>
      <c r="X1001" s="37">
        <v>0.63420259205230634</v>
      </c>
      <c r="Y1001" s="37">
        <v>0.62575884959480244</v>
      </c>
      <c r="Z1001" s="37">
        <v>0.71558904291748338</v>
      </c>
      <c r="AA1001" s="37">
        <v>0.51273622302094979</v>
      </c>
      <c r="AB1001" s="37">
        <v>0.58466471579445312</v>
      </c>
    </row>
    <row r="1002" spans="21:28" x14ac:dyDescent="0.25">
      <c r="U1002" s="37">
        <v>0.67544708503486717</v>
      </c>
      <c r="V1002" s="37">
        <v>0.50251809483034382</v>
      </c>
      <c r="W1002" s="37">
        <v>0.65942916620620351</v>
      </c>
      <c r="X1002" s="37">
        <v>0.60144253720119523</v>
      </c>
      <c r="Y1002" s="37">
        <v>0.68617239074250602</v>
      </c>
      <c r="Z1002" s="37">
        <v>0.70309204995759556</v>
      </c>
      <c r="AA1002" s="37">
        <v>0.48455138378951468</v>
      </c>
      <c r="AB1002" s="37">
        <v>0.52690354417897589</v>
      </c>
    </row>
    <row r="1003" spans="21:28" x14ac:dyDescent="0.25">
      <c r="U1003" s="37">
        <v>0.66154566940937409</v>
      </c>
      <c r="V1003" s="37">
        <v>0.48673502010121544</v>
      </c>
      <c r="W1003" s="37">
        <v>0.62548628067861911</v>
      </c>
      <c r="X1003" s="37">
        <v>0.30960888083299504</v>
      </c>
      <c r="Y1003" s="37">
        <v>0.71915524102536799</v>
      </c>
      <c r="Z1003" s="37">
        <v>0.71431063602053912</v>
      </c>
      <c r="AA1003" s="37">
        <v>0.54759498640380122</v>
      </c>
      <c r="AB1003" s="37">
        <v>0.59593017184897978</v>
      </c>
    </row>
    <row r="1004" spans="21:28" x14ac:dyDescent="0.25">
      <c r="U1004" s="37">
        <v>0.66244826317584138</v>
      </c>
      <c r="V1004" s="37">
        <v>0.50012218089367311</v>
      </c>
      <c r="W1004" s="37">
        <v>0.53626623870696999</v>
      </c>
      <c r="X1004" s="37">
        <v>0.49808098676669654</v>
      </c>
      <c r="Y1004" s="37">
        <v>0.71893299282960454</v>
      </c>
      <c r="Z1004" s="37">
        <v>0.66486432595834077</v>
      </c>
      <c r="AA1004" s="37">
        <v>0.54962380287741441</v>
      </c>
      <c r="AB1004" s="37">
        <v>0.54199848353698621</v>
      </c>
    </row>
    <row r="1005" spans="21:28" x14ac:dyDescent="0.25">
      <c r="U1005" s="37">
        <v>0.66000812080899174</v>
      </c>
      <c r="V1005" s="37">
        <v>0.4892784638199289</v>
      </c>
      <c r="W1005" s="37">
        <v>0.72265095770743593</v>
      </c>
      <c r="X1005" s="37">
        <v>0.59743335983092682</v>
      </c>
      <c r="Y1005" s="37">
        <v>0.74209671266583421</v>
      </c>
      <c r="Z1005" s="37">
        <v>0.71663429538613432</v>
      </c>
      <c r="AA1005" s="37">
        <v>0.50537949608762356</v>
      </c>
      <c r="AB1005" s="37">
        <v>0.53193998486512406</v>
      </c>
    </row>
    <row r="1006" spans="21:28" x14ac:dyDescent="0.25">
      <c r="U1006" s="37">
        <v>0.64605661791860691</v>
      </c>
      <c r="V1006" s="37">
        <v>0.46828969697862693</v>
      </c>
      <c r="W1006" s="37">
        <v>0.40169316241394815</v>
      </c>
      <c r="X1006" s="37">
        <v>0.55737333278273848</v>
      </c>
      <c r="Y1006" s="37">
        <v>0.70983620753950749</v>
      </c>
      <c r="Z1006" s="37">
        <v>0.68560181446561053</v>
      </c>
      <c r="AA1006" s="37">
        <v>0.46597006858370493</v>
      </c>
      <c r="AB1006" s="37">
        <v>0.51253233139679621</v>
      </c>
    </row>
    <row r="1007" spans="21:28" x14ac:dyDescent="0.25">
      <c r="U1007" s="37">
        <v>0.71213565415853763</v>
      </c>
      <c r="V1007" s="37">
        <v>0.55185886509654714</v>
      </c>
      <c r="W1007" s="37">
        <v>0.57517622390311507</v>
      </c>
      <c r="X1007" s="37">
        <v>0.71395237642203224</v>
      </c>
      <c r="Y1007" s="37">
        <v>0.66535813757149664</v>
      </c>
      <c r="Z1007" s="37">
        <v>0.71241800178817072</v>
      </c>
      <c r="AA1007" s="37">
        <v>0.46219217421194797</v>
      </c>
      <c r="AB1007" s="37">
        <v>0.47823131963608806</v>
      </c>
    </row>
    <row r="1008" spans="21:28" x14ac:dyDescent="0.25">
      <c r="U1008" s="37">
        <v>0.72055173522753624</v>
      </c>
      <c r="V1008" s="37">
        <v>0.56206073685768632</v>
      </c>
      <c r="W1008" s="37">
        <v>0.7011009659187184</v>
      </c>
      <c r="X1008" s="37">
        <v>0.57715413724836251</v>
      </c>
      <c r="Y1008" s="37">
        <v>0.63737802338202498</v>
      </c>
      <c r="Z1008" s="37">
        <v>0.69517944959171751</v>
      </c>
      <c r="AA1008" s="37">
        <v>0.48288326550295285</v>
      </c>
      <c r="AB1008" s="37">
        <v>0.49971545966127801</v>
      </c>
    </row>
    <row r="1009" spans="21:28" x14ac:dyDescent="0.25">
      <c r="U1009" s="37">
        <v>0.70999744189787251</v>
      </c>
      <c r="V1009" s="37">
        <v>0.55735457513689746</v>
      </c>
      <c r="W1009" s="37">
        <v>1.0194947121151905</v>
      </c>
      <c r="X1009" s="37">
        <v>0.61816732046394873</v>
      </c>
      <c r="Y1009" s="37">
        <v>0.69840278797705357</v>
      </c>
      <c r="Z1009" s="37">
        <v>0.70693145451716677</v>
      </c>
      <c r="AA1009" s="37">
        <v>0.53102491955053588</v>
      </c>
      <c r="AB1009" s="37">
        <v>0.51430258981689536</v>
      </c>
    </row>
    <row r="1010" spans="21:28" x14ac:dyDescent="0.25">
      <c r="U1010" s="37">
        <v>0.67703039521294917</v>
      </c>
      <c r="V1010" s="37">
        <v>0.49143219907952718</v>
      </c>
      <c r="W1010" s="37">
        <v>0.79152236111899421</v>
      </c>
      <c r="X1010" s="37">
        <v>0.45159996583726669</v>
      </c>
      <c r="Y1010" s="37">
        <v>0.64730100637363275</v>
      </c>
      <c r="Z1010" s="37">
        <v>0.7153441624085024</v>
      </c>
      <c r="AA1010" s="37">
        <v>0.4458526461421386</v>
      </c>
      <c r="AB1010" s="37">
        <v>0.5346881187375947</v>
      </c>
    </row>
    <row r="1011" spans="21:28" x14ac:dyDescent="0.25">
      <c r="U1011" s="37">
        <v>0.72901349469960808</v>
      </c>
      <c r="V1011" s="37">
        <v>0.57800931258946575</v>
      </c>
      <c r="W1011" s="37">
        <v>0.85649161381206673</v>
      </c>
      <c r="X1011" s="37">
        <v>0.49392628154168822</v>
      </c>
      <c r="Y1011" s="37">
        <v>0.67777032181717434</v>
      </c>
      <c r="Z1011" s="37">
        <v>0.7263074778681049</v>
      </c>
      <c r="AA1011" s="37">
        <v>0.52630690689618709</v>
      </c>
      <c r="AB1011" s="37">
        <v>0.52036279753800896</v>
      </c>
    </row>
    <row r="1012" spans="21:28" x14ac:dyDescent="0.25">
      <c r="U1012" s="37">
        <v>0.63936985771929833</v>
      </c>
      <c r="V1012" s="37">
        <v>0.456084557797726</v>
      </c>
      <c r="W1012" s="37">
        <v>0.71580351655248386</v>
      </c>
      <c r="X1012" s="37">
        <v>0.33703617727154278</v>
      </c>
      <c r="Y1012" s="37">
        <v>0.66992503183399998</v>
      </c>
      <c r="Z1012" s="37">
        <v>0.65476954827399725</v>
      </c>
      <c r="AA1012" s="37">
        <v>0.41613880018298527</v>
      </c>
      <c r="AB1012" s="37">
        <v>0.47557514476925322</v>
      </c>
    </row>
    <row r="1013" spans="21:28" x14ac:dyDescent="0.25">
      <c r="U1013" s="37">
        <v>0.65720174818960675</v>
      </c>
      <c r="V1013" s="37">
        <v>0.49045859445286327</v>
      </c>
      <c r="W1013" s="37">
        <v>0.77338702579239182</v>
      </c>
      <c r="X1013" s="37">
        <v>0.5180750469804194</v>
      </c>
      <c r="Y1013" s="37">
        <v>0.70573208746312421</v>
      </c>
      <c r="Z1013" s="37">
        <v>0.66015502466349618</v>
      </c>
      <c r="AA1013" s="37">
        <v>0.55968930885636015</v>
      </c>
      <c r="AB1013" s="37">
        <v>0.56926537579033631</v>
      </c>
    </row>
    <row r="1014" spans="21:28" x14ac:dyDescent="0.25">
      <c r="X1014" s="37"/>
      <c r="Y1014" s="37"/>
      <c r="Z1014" s="37"/>
      <c r="AA1014" s="37"/>
      <c r="AB1014" s="37"/>
    </row>
    <row r="1015" spans="21:28" x14ac:dyDescent="0.25">
      <c r="X1015" s="37"/>
      <c r="Y1015" s="37"/>
      <c r="Z1015" s="37"/>
      <c r="AA1015" s="37"/>
      <c r="AB1015" s="37"/>
    </row>
    <row r="1016" spans="21:28" x14ac:dyDescent="0.25">
      <c r="X1016" s="37"/>
      <c r="Y1016" s="37"/>
      <c r="Z1016" s="37"/>
      <c r="AA1016" s="37"/>
      <c r="AB1016" s="37"/>
    </row>
    <row r="1017" spans="21:28" x14ac:dyDescent="0.25">
      <c r="X1017" s="37"/>
      <c r="Y1017" s="37"/>
      <c r="Z1017" s="37"/>
      <c r="AA1017" s="37"/>
      <c r="AB1017" s="37"/>
    </row>
    <row r="1018" spans="21:28" x14ac:dyDescent="0.25">
      <c r="X1018" s="37"/>
      <c r="Y1018" s="37"/>
      <c r="Z1018" s="37"/>
      <c r="AA1018" s="37"/>
      <c r="AB1018" s="37"/>
    </row>
    <row r="1019" spans="21:28" x14ac:dyDescent="0.25">
      <c r="X1019" s="37"/>
      <c r="Y1019" s="37"/>
      <c r="Z1019" s="37"/>
      <c r="AA1019" s="37"/>
      <c r="AB1019" s="37"/>
    </row>
    <row r="1020" spans="21:28" x14ac:dyDescent="0.25">
      <c r="X1020" s="37"/>
      <c r="Y1020" s="37"/>
      <c r="Z1020" s="37"/>
      <c r="AA1020" s="37"/>
      <c r="AB1020" s="37"/>
    </row>
    <row r="1021" spans="21:28" x14ac:dyDescent="0.25">
      <c r="X1021" s="37"/>
      <c r="Y1021" s="37"/>
      <c r="Z1021" s="37"/>
      <c r="AA1021" s="37"/>
      <c r="AB1021" s="37"/>
    </row>
    <row r="1022" spans="21:28" x14ac:dyDescent="0.25">
      <c r="X1022" s="37"/>
      <c r="Y1022" s="37"/>
      <c r="Z1022" s="37"/>
      <c r="AA1022" s="37"/>
      <c r="AB1022" s="37"/>
    </row>
    <row r="1023" spans="21:28" x14ac:dyDescent="0.25">
      <c r="X1023" s="37"/>
      <c r="Y1023" s="37"/>
      <c r="Z1023" s="37"/>
      <c r="AA1023" s="37"/>
      <c r="AB1023" s="37"/>
    </row>
    <row r="1024" spans="21:28" x14ac:dyDescent="0.25">
      <c r="X1024" s="37"/>
      <c r="Y1024" s="37"/>
      <c r="Z1024" s="37"/>
      <c r="AA1024" s="37"/>
      <c r="AB1024" s="37"/>
    </row>
    <row r="1025" spans="24:28" x14ac:dyDescent="0.25">
      <c r="X1025" s="37"/>
      <c r="Y1025" s="37"/>
      <c r="Z1025" s="37"/>
      <c r="AA1025" s="37"/>
      <c r="AB1025" s="37"/>
    </row>
    <row r="1026" spans="24:28" x14ac:dyDescent="0.25">
      <c r="X1026" s="37"/>
      <c r="Y1026" s="37"/>
      <c r="Z1026" s="37"/>
      <c r="AA1026" s="37"/>
      <c r="AB1026" s="37"/>
    </row>
    <row r="1027" spans="24:28" x14ac:dyDescent="0.25">
      <c r="X1027" s="37"/>
      <c r="Y1027" s="37"/>
      <c r="Z1027" s="37"/>
      <c r="AA1027" s="37"/>
      <c r="AB1027" s="37"/>
    </row>
    <row r="1028" spans="24:28" x14ac:dyDescent="0.25">
      <c r="X1028" s="37"/>
      <c r="Y1028" s="37"/>
      <c r="Z1028" s="37"/>
      <c r="AA1028" s="37"/>
      <c r="AB1028" s="37"/>
    </row>
    <row r="1029" spans="24:28" x14ac:dyDescent="0.25">
      <c r="X1029" s="37"/>
      <c r="Y1029" s="37"/>
      <c r="Z1029" s="37"/>
      <c r="AA1029" s="37"/>
      <c r="AB1029" s="37"/>
    </row>
    <row r="1030" spans="24:28" x14ac:dyDescent="0.25">
      <c r="X1030" s="37"/>
      <c r="Y1030" s="37"/>
      <c r="Z1030" s="37"/>
      <c r="AA1030" s="37"/>
      <c r="AB1030" s="37"/>
    </row>
    <row r="1031" spans="24:28" x14ac:dyDescent="0.25">
      <c r="X1031" s="37"/>
      <c r="Y1031" s="37"/>
      <c r="Z1031" s="37"/>
      <c r="AA1031" s="37"/>
      <c r="AB1031" s="37"/>
    </row>
    <row r="1032" spans="24:28" x14ac:dyDescent="0.25">
      <c r="X1032" s="37"/>
      <c r="Y1032" s="37"/>
      <c r="Z1032" s="37"/>
      <c r="AA1032" s="37"/>
      <c r="AB1032" s="37"/>
    </row>
    <row r="1033" spans="24:28" x14ac:dyDescent="0.25">
      <c r="X1033" s="37"/>
      <c r="Y1033" s="37"/>
      <c r="Z1033" s="37"/>
      <c r="AA1033" s="37"/>
      <c r="AB1033" s="37"/>
    </row>
    <row r="1034" spans="24:28" x14ac:dyDescent="0.25">
      <c r="X1034" s="37"/>
      <c r="Y1034" s="37"/>
      <c r="Z1034" s="37"/>
      <c r="AA1034" s="37"/>
      <c r="AB1034" s="37"/>
    </row>
    <row r="1035" spans="24:28" x14ac:dyDescent="0.25">
      <c r="X1035" s="37"/>
      <c r="Y1035" s="37"/>
      <c r="Z1035" s="37"/>
      <c r="AA1035" s="37"/>
      <c r="AB1035" s="37"/>
    </row>
    <row r="1036" spans="24:28" x14ac:dyDescent="0.25">
      <c r="X1036" s="37"/>
      <c r="Y1036" s="37"/>
      <c r="Z1036" s="37"/>
      <c r="AA1036" s="37"/>
      <c r="AB1036" s="37"/>
    </row>
    <row r="1037" spans="24:28" x14ac:dyDescent="0.25">
      <c r="X1037" s="37"/>
      <c r="Y1037" s="37"/>
      <c r="Z1037" s="37"/>
      <c r="AA1037" s="37"/>
      <c r="AB1037" s="37"/>
    </row>
    <row r="1038" spans="24:28" x14ac:dyDescent="0.25">
      <c r="X1038" s="37"/>
      <c r="Y1038" s="37"/>
      <c r="Z1038" s="37"/>
      <c r="AA1038" s="37"/>
      <c r="AB1038" s="37"/>
    </row>
    <row r="1039" spans="24:28" x14ac:dyDescent="0.25">
      <c r="X1039" s="37"/>
      <c r="Y1039" s="37"/>
      <c r="Z1039" s="37"/>
      <c r="AA1039" s="37"/>
      <c r="AB1039" s="37"/>
    </row>
    <row r="1040" spans="24:28" x14ac:dyDescent="0.25">
      <c r="X1040" s="37"/>
      <c r="Y1040" s="37"/>
      <c r="Z1040" s="37"/>
      <c r="AA1040" s="37"/>
      <c r="AB1040" s="37"/>
    </row>
    <row r="1041" spans="24:28" x14ac:dyDescent="0.25">
      <c r="X1041" s="37"/>
      <c r="Y1041" s="37"/>
      <c r="Z1041" s="37"/>
      <c r="AA1041" s="37"/>
      <c r="AB1041" s="37"/>
    </row>
    <row r="1042" spans="24:28" x14ac:dyDescent="0.25">
      <c r="X1042" s="37"/>
      <c r="Y1042" s="37"/>
      <c r="Z1042" s="37"/>
      <c r="AA1042" s="37"/>
      <c r="AB1042" s="37"/>
    </row>
    <row r="1043" spans="24:28" x14ac:dyDescent="0.25">
      <c r="X1043" s="37"/>
      <c r="Y1043" s="37"/>
      <c r="Z1043" s="37"/>
      <c r="AA1043" s="37"/>
      <c r="AB1043" s="37"/>
    </row>
    <row r="1044" spans="24:28" x14ac:dyDescent="0.25">
      <c r="X1044" s="37"/>
      <c r="Y1044" s="37"/>
      <c r="Z1044" s="37"/>
      <c r="AA1044" s="37"/>
      <c r="AB1044" s="37"/>
    </row>
    <row r="1045" spans="24:28" x14ac:dyDescent="0.25">
      <c r="X1045" s="37"/>
      <c r="Y1045" s="37"/>
      <c r="Z1045" s="37"/>
      <c r="AA1045" s="37"/>
      <c r="AB1045" s="37"/>
    </row>
    <row r="1046" spans="24:28" x14ac:dyDescent="0.25">
      <c r="X1046" s="37"/>
      <c r="Y1046" s="37"/>
      <c r="Z1046" s="37"/>
      <c r="AA1046" s="37"/>
      <c r="AB1046" s="37"/>
    </row>
    <row r="1047" spans="24:28" x14ac:dyDescent="0.25">
      <c r="X1047" s="37"/>
      <c r="Y1047" s="37"/>
      <c r="Z1047" s="37"/>
      <c r="AA1047" s="37"/>
      <c r="AB1047" s="37"/>
    </row>
    <row r="1048" spans="24:28" x14ac:dyDescent="0.25">
      <c r="X1048" s="37"/>
      <c r="Y1048" s="37"/>
      <c r="Z1048" s="37"/>
      <c r="AA1048" s="37"/>
      <c r="AB1048" s="37"/>
    </row>
    <row r="1049" spans="24:28" x14ac:dyDescent="0.25">
      <c r="X1049" s="37"/>
      <c r="Y1049" s="37"/>
      <c r="Z1049" s="37"/>
      <c r="AA1049" s="37"/>
      <c r="AB1049" s="37"/>
    </row>
    <row r="1050" spans="24:28" x14ac:dyDescent="0.25">
      <c r="X1050" s="37"/>
      <c r="Y1050" s="37"/>
      <c r="Z1050" s="37"/>
      <c r="AA1050" s="37"/>
      <c r="AB1050" s="37"/>
    </row>
    <row r="1051" spans="24:28" x14ac:dyDescent="0.25">
      <c r="X1051" s="37"/>
      <c r="Y1051" s="37"/>
      <c r="Z1051" s="37"/>
      <c r="AA1051" s="37"/>
      <c r="AB1051" s="37"/>
    </row>
    <row r="1052" spans="24:28" x14ac:dyDescent="0.25">
      <c r="X1052" s="37"/>
      <c r="Y1052" s="37"/>
      <c r="Z1052" s="37"/>
      <c r="AA1052" s="37"/>
      <c r="AB1052" s="37"/>
    </row>
    <row r="1053" spans="24:28" x14ac:dyDescent="0.25">
      <c r="X1053" s="37"/>
      <c r="Y1053" s="37"/>
      <c r="Z1053" s="37"/>
      <c r="AA1053" s="37"/>
      <c r="AB1053" s="37"/>
    </row>
    <row r="1054" spans="24:28" x14ac:dyDescent="0.25">
      <c r="X1054" s="37"/>
      <c r="Y1054" s="37"/>
      <c r="Z1054" s="37"/>
      <c r="AA1054" s="37"/>
      <c r="AB1054" s="37"/>
    </row>
    <row r="1055" spans="24:28" x14ac:dyDescent="0.25">
      <c r="X1055" s="37"/>
      <c r="Y1055" s="37"/>
      <c r="Z1055" s="37"/>
      <c r="AA1055" s="37"/>
      <c r="AB1055" s="37"/>
    </row>
    <row r="1056" spans="24:28" x14ac:dyDescent="0.25">
      <c r="X1056" s="37"/>
      <c r="Y1056" s="37"/>
      <c r="Z1056" s="37"/>
      <c r="AA1056" s="37"/>
      <c r="AB1056" s="37"/>
    </row>
    <row r="1057" spans="24:28" x14ac:dyDescent="0.25">
      <c r="X1057" s="37"/>
      <c r="Y1057" s="37"/>
      <c r="Z1057" s="37"/>
      <c r="AA1057" s="37"/>
      <c r="AB1057" s="37"/>
    </row>
    <row r="1058" spans="24:28" x14ac:dyDescent="0.25">
      <c r="X1058" s="37"/>
      <c r="Y1058" s="37"/>
      <c r="Z1058" s="37"/>
      <c r="AA1058" s="37"/>
      <c r="AB1058" s="37"/>
    </row>
    <row r="1059" spans="24:28" x14ac:dyDescent="0.25">
      <c r="X1059" s="37"/>
      <c r="Y1059" s="37"/>
      <c r="Z1059" s="37"/>
      <c r="AA1059" s="37"/>
      <c r="AB1059" s="37"/>
    </row>
    <row r="1060" spans="24:28" x14ac:dyDescent="0.25">
      <c r="X1060" s="37"/>
      <c r="Y1060" s="37"/>
      <c r="Z1060" s="37"/>
      <c r="AA1060" s="37"/>
      <c r="AB1060" s="37"/>
    </row>
    <row r="1061" spans="24:28" x14ac:dyDescent="0.25">
      <c r="X1061" s="37"/>
      <c r="Y1061" s="37"/>
      <c r="Z1061" s="37"/>
      <c r="AA1061" s="37"/>
      <c r="AB1061" s="37"/>
    </row>
    <row r="1062" spans="24:28" x14ac:dyDescent="0.25">
      <c r="X1062" s="37"/>
      <c r="Y1062" s="37"/>
      <c r="Z1062" s="37"/>
      <c r="AA1062" s="37"/>
      <c r="AB1062" s="37"/>
    </row>
    <row r="1063" spans="24:28" x14ac:dyDescent="0.25">
      <c r="X1063" s="37"/>
      <c r="Y1063" s="37"/>
      <c r="Z1063" s="37"/>
      <c r="AA1063" s="37"/>
      <c r="AB1063" s="37"/>
    </row>
    <row r="1064" spans="24:28" x14ac:dyDescent="0.25">
      <c r="X1064" s="37"/>
      <c r="Y1064" s="37"/>
      <c r="Z1064" s="37"/>
      <c r="AA1064" s="37"/>
      <c r="AB1064" s="37"/>
    </row>
    <row r="1065" spans="24:28" x14ac:dyDescent="0.25">
      <c r="X1065" s="37"/>
      <c r="Y1065" s="37"/>
      <c r="Z1065" s="37"/>
      <c r="AA1065" s="37"/>
      <c r="AB1065" s="37"/>
    </row>
    <row r="1066" spans="24:28" x14ac:dyDescent="0.25">
      <c r="X1066" s="37"/>
      <c r="Y1066" s="37"/>
      <c r="Z1066" s="37"/>
      <c r="AA1066" s="37"/>
      <c r="AB1066" s="37"/>
    </row>
    <row r="1067" spans="24:28" x14ac:dyDescent="0.25">
      <c r="X1067" s="37"/>
      <c r="Y1067" s="37"/>
      <c r="Z1067" s="37"/>
      <c r="AA1067" s="37"/>
      <c r="AB1067" s="37"/>
    </row>
    <row r="1068" spans="24:28" x14ac:dyDescent="0.25">
      <c r="X1068" s="37"/>
      <c r="Y1068" s="37"/>
      <c r="Z1068" s="37"/>
      <c r="AA1068" s="37"/>
      <c r="AB1068" s="37"/>
    </row>
    <row r="1069" spans="24:28" x14ac:dyDescent="0.25">
      <c r="X1069" s="37"/>
      <c r="Y1069" s="37"/>
      <c r="Z1069" s="37"/>
      <c r="AA1069" s="37"/>
      <c r="AB1069" s="37"/>
    </row>
    <row r="1070" spans="24:28" x14ac:dyDescent="0.25">
      <c r="X1070" s="37"/>
      <c r="Y1070" s="37"/>
      <c r="Z1070" s="37"/>
      <c r="AA1070" s="37"/>
      <c r="AB1070" s="37"/>
    </row>
    <row r="1071" spans="24:28" x14ac:dyDescent="0.25">
      <c r="X1071" s="37"/>
      <c r="Y1071" s="37"/>
      <c r="Z1071" s="37"/>
      <c r="AA1071" s="37"/>
      <c r="AB1071" s="37"/>
    </row>
    <row r="1072" spans="24:28" x14ac:dyDescent="0.25">
      <c r="X1072" s="37"/>
      <c r="Y1072" s="37"/>
      <c r="Z1072" s="37"/>
      <c r="AA1072" s="37"/>
      <c r="AB1072" s="37"/>
    </row>
    <row r="1073" spans="24:28" x14ac:dyDescent="0.25">
      <c r="X1073" s="37"/>
      <c r="Y1073" s="37"/>
      <c r="Z1073" s="37"/>
      <c r="AA1073" s="37"/>
      <c r="AB1073" s="37"/>
    </row>
    <row r="1074" spans="24:28" x14ac:dyDescent="0.25">
      <c r="X1074" s="37"/>
      <c r="Y1074" s="37"/>
      <c r="Z1074" s="37"/>
      <c r="AA1074" s="37"/>
      <c r="AB1074" s="37"/>
    </row>
    <row r="1075" spans="24:28" x14ac:dyDescent="0.25">
      <c r="X1075" s="37"/>
      <c r="Y1075" s="37"/>
      <c r="Z1075" s="37"/>
      <c r="AA1075" s="37"/>
      <c r="AB1075" s="37"/>
    </row>
    <row r="1076" spans="24:28" x14ac:dyDescent="0.25">
      <c r="X1076" s="37"/>
      <c r="Y1076" s="37"/>
      <c r="Z1076" s="37"/>
      <c r="AA1076" s="37"/>
      <c r="AB1076" s="37"/>
    </row>
    <row r="1077" spans="24:28" x14ac:dyDescent="0.25">
      <c r="X1077" s="37"/>
      <c r="Y1077" s="37"/>
      <c r="Z1077" s="37"/>
      <c r="AA1077" s="37"/>
      <c r="AB1077" s="37"/>
    </row>
    <row r="1078" spans="24:28" x14ac:dyDescent="0.25">
      <c r="X1078" s="37"/>
      <c r="Y1078" s="37"/>
      <c r="Z1078" s="37"/>
      <c r="AA1078" s="37"/>
      <c r="AB1078" s="37"/>
    </row>
    <row r="1079" spans="24:28" x14ac:dyDescent="0.25">
      <c r="X1079" s="37"/>
      <c r="Y1079" s="37"/>
      <c r="Z1079" s="37"/>
      <c r="AA1079" s="37"/>
      <c r="AB1079" s="37"/>
    </row>
    <row r="1080" spans="24:28" x14ac:dyDescent="0.25">
      <c r="X1080" s="37"/>
      <c r="Y1080" s="37"/>
      <c r="Z1080" s="37"/>
      <c r="AA1080" s="37"/>
      <c r="AB1080" s="37"/>
    </row>
    <row r="1081" spans="24:28" x14ac:dyDescent="0.25">
      <c r="X1081" s="37"/>
      <c r="Y1081" s="37"/>
      <c r="Z1081" s="37"/>
      <c r="AA1081" s="37"/>
      <c r="AB1081" s="37"/>
    </row>
    <row r="1082" spans="24:28" x14ac:dyDescent="0.25">
      <c r="X1082" s="37"/>
      <c r="Y1082" s="37"/>
      <c r="Z1082" s="37"/>
      <c r="AA1082" s="37"/>
      <c r="AB1082" s="37"/>
    </row>
    <row r="1083" spans="24:28" x14ac:dyDescent="0.25">
      <c r="X1083" s="37"/>
      <c r="Y1083" s="37"/>
      <c r="Z1083" s="37"/>
      <c r="AA1083" s="37"/>
      <c r="AB1083" s="37"/>
    </row>
    <row r="1084" spans="24:28" x14ac:dyDescent="0.25">
      <c r="X1084" s="37"/>
      <c r="Y1084" s="37"/>
      <c r="Z1084" s="37"/>
      <c r="AA1084" s="37"/>
      <c r="AB1084" s="37"/>
    </row>
    <row r="1085" spans="24:28" x14ac:dyDescent="0.25">
      <c r="X1085" s="37"/>
      <c r="Y1085" s="37"/>
      <c r="Z1085" s="37"/>
      <c r="AA1085" s="37"/>
      <c r="AB1085" s="37"/>
    </row>
    <row r="1086" spans="24:28" x14ac:dyDescent="0.25">
      <c r="X1086" s="37"/>
      <c r="Y1086" s="37"/>
      <c r="Z1086" s="37"/>
      <c r="AA1086" s="37"/>
      <c r="AB1086" s="37"/>
    </row>
    <row r="1087" spans="24:28" x14ac:dyDescent="0.25">
      <c r="X1087" s="37"/>
      <c r="Y1087" s="37"/>
      <c r="Z1087" s="37"/>
      <c r="AA1087" s="37"/>
      <c r="AB1087" s="37"/>
    </row>
    <row r="1088" spans="24:28" x14ac:dyDescent="0.25">
      <c r="X1088" s="37"/>
      <c r="Y1088" s="37"/>
      <c r="Z1088" s="37"/>
      <c r="AA1088" s="37"/>
      <c r="AB1088" s="37"/>
    </row>
    <row r="1089" spans="24:28" x14ac:dyDescent="0.25">
      <c r="X1089" s="37"/>
      <c r="Y1089" s="37"/>
      <c r="Z1089" s="37"/>
      <c r="AA1089" s="37"/>
      <c r="AB1089" s="37"/>
    </row>
    <row r="1090" spans="24:28" x14ac:dyDescent="0.25">
      <c r="X1090" s="37"/>
      <c r="Y1090" s="37"/>
      <c r="Z1090" s="37"/>
      <c r="AA1090" s="37"/>
      <c r="AB1090" s="37"/>
    </row>
    <row r="1091" spans="24:28" x14ac:dyDescent="0.25">
      <c r="X1091" s="37"/>
      <c r="Y1091" s="37"/>
      <c r="Z1091" s="37"/>
      <c r="AA1091" s="37"/>
      <c r="AB1091" s="37"/>
    </row>
    <row r="1092" spans="24:28" x14ac:dyDescent="0.25">
      <c r="X1092" s="37"/>
      <c r="Y1092" s="37"/>
      <c r="Z1092" s="37"/>
      <c r="AA1092" s="37"/>
      <c r="AB1092" s="37"/>
    </row>
    <row r="1093" spans="24:28" x14ac:dyDescent="0.25">
      <c r="X1093" s="37"/>
      <c r="Y1093" s="37"/>
      <c r="Z1093" s="37"/>
      <c r="AA1093" s="37"/>
      <c r="AB1093" s="37"/>
    </row>
    <row r="1094" spans="24:28" x14ac:dyDescent="0.25">
      <c r="X1094" s="37"/>
      <c r="Y1094" s="37"/>
      <c r="Z1094" s="37"/>
      <c r="AA1094" s="37"/>
      <c r="AB1094" s="37"/>
    </row>
    <row r="1095" spans="24:28" x14ac:dyDescent="0.25">
      <c r="X1095" s="37"/>
      <c r="Y1095" s="37"/>
      <c r="Z1095" s="37"/>
      <c r="AA1095" s="37"/>
      <c r="AB1095" s="37"/>
    </row>
    <row r="1096" spans="24:28" x14ac:dyDescent="0.25">
      <c r="X1096" s="37"/>
      <c r="Y1096" s="37"/>
      <c r="Z1096" s="37"/>
      <c r="AA1096" s="37"/>
      <c r="AB1096" s="37"/>
    </row>
    <row r="1097" spans="24:28" x14ac:dyDescent="0.25">
      <c r="X1097" s="37"/>
      <c r="Y1097" s="37"/>
      <c r="Z1097" s="37"/>
      <c r="AA1097" s="37"/>
      <c r="AB1097" s="37"/>
    </row>
    <row r="1098" spans="24:28" x14ac:dyDescent="0.25">
      <c r="X1098" s="37"/>
      <c r="Y1098" s="37"/>
      <c r="Z1098" s="37"/>
      <c r="AA1098" s="37"/>
      <c r="AB1098" s="37"/>
    </row>
    <row r="1099" spans="24:28" x14ac:dyDescent="0.25">
      <c r="X1099" s="37"/>
      <c r="Y1099" s="37"/>
      <c r="Z1099" s="37"/>
      <c r="AA1099" s="37"/>
      <c r="AB1099" s="37"/>
    </row>
    <row r="1100" spans="24:28" x14ac:dyDescent="0.25">
      <c r="X1100" s="37"/>
      <c r="Y1100" s="37"/>
      <c r="Z1100" s="37"/>
      <c r="AA1100" s="37"/>
      <c r="AB1100" s="37"/>
    </row>
    <row r="1101" spans="24:28" x14ac:dyDescent="0.25">
      <c r="X1101" s="37"/>
      <c r="Y1101" s="37"/>
      <c r="Z1101" s="37"/>
      <c r="AA1101" s="37"/>
      <c r="AB1101" s="37"/>
    </row>
    <row r="1102" spans="24:28" x14ac:dyDescent="0.25">
      <c r="X1102" s="37"/>
      <c r="Y1102" s="37"/>
      <c r="Z1102" s="37"/>
      <c r="AA1102" s="37"/>
      <c r="AB1102" s="37"/>
    </row>
    <row r="1103" spans="24:28" x14ac:dyDescent="0.25">
      <c r="X1103" s="37"/>
      <c r="Y1103" s="37"/>
      <c r="Z1103" s="37"/>
      <c r="AA1103" s="37"/>
      <c r="AB1103" s="37"/>
    </row>
    <row r="1104" spans="24:28" x14ac:dyDescent="0.25">
      <c r="X1104" s="37"/>
      <c r="Y1104" s="37"/>
      <c r="Z1104" s="37"/>
      <c r="AA1104" s="37"/>
      <c r="AB1104" s="37"/>
    </row>
    <row r="1105" spans="24:28" x14ac:dyDescent="0.25">
      <c r="X1105" s="37"/>
      <c r="Y1105" s="37"/>
      <c r="Z1105" s="37"/>
      <c r="AA1105" s="37"/>
      <c r="AB1105" s="37"/>
    </row>
    <row r="1106" spans="24:28" x14ac:dyDescent="0.25">
      <c r="X1106" s="37"/>
      <c r="Y1106" s="37"/>
      <c r="Z1106" s="37"/>
      <c r="AA1106" s="37"/>
      <c r="AB1106" s="37"/>
    </row>
    <row r="1107" spans="24:28" x14ac:dyDescent="0.25">
      <c r="X1107" s="37"/>
      <c r="Y1107" s="37"/>
      <c r="Z1107" s="37"/>
      <c r="AA1107" s="37"/>
      <c r="AB1107" s="37"/>
    </row>
    <row r="1108" spans="24:28" x14ac:dyDescent="0.25">
      <c r="X1108" s="37"/>
      <c r="Y1108" s="37"/>
      <c r="Z1108" s="37"/>
      <c r="AA1108" s="37"/>
      <c r="AB1108" s="37"/>
    </row>
    <row r="1109" spans="24:28" x14ac:dyDescent="0.25">
      <c r="X1109" s="37"/>
      <c r="Y1109" s="37"/>
      <c r="Z1109" s="37"/>
      <c r="AA1109" s="37"/>
      <c r="AB1109" s="37"/>
    </row>
    <row r="1110" spans="24:28" x14ac:dyDescent="0.25">
      <c r="X1110" s="37"/>
      <c r="Y1110" s="37"/>
      <c r="Z1110" s="37"/>
      <c r="AA1110" s="37"/>
      <c r="AB1110" s="37"/>
    </row>
    <row r="1111" spans="24:28" x14ac:dyDescent="0.25">
      <c r="X1111" s="37"/>
      <c r="Y1111" s="37"/>
      <c r="Z1111" s="37"/>
      <c r="AA1111" s="37"/>
      <c r="AB1111" s="37"/>
    </row>
    <row r="1112" spans="24:28" x14ac:dyDescent="0.25">
      <c r="X1112" s="37"/>
      <c r="Y1112" s="37"/>
      <c r="Z1112" s="37"/>
      <c r="AA1112" s="37"/>
      <c r="AB1112" s="37"/>
    </row>
    <row r="1113" spans="24:28" x14ac:dyDescent="0.25">
      <c r="X1113" s="37"/>
      <c r="Y1113" s="37"/>
      <c r="Z1113" s="37"/>
      <c r="AA1113" s="37"/>
      <c r="AB1113" s="37"/>
    </row>
    <row r="1114" spans="24:28" x14ac:dyDescent="0.25">
      <c r="X1114" s="37"/>
      <c r="Y1114" s="37"/>
      <c r="Z1114" s="37"/>
      <c r="AA1114" s="37"/>
      <c r="AB1114" s="37"/>
    </row>
    <row r="1115" spans="24:28" x14ac:dyDescent="0.25">
      <c r="X1115" s="37"/>
      <c r="Y1115" s="37"/>
      <c r="Z1115" s="37"/>
      <c r="AA1115" s="37"/>
      <c r="AB1115" s="37"/>
    </row>
    <row r="1116" spans="24:28" x14ac:dyDescent="0.25">
      <c r="X1116" s="37"/>
      <c r="Y1116" s="37"/>
      <c r="Z1116" s="37"/>
      <c r="AA1116" s="37"/>
      <c r="AB1116" s="37"/>
    </row>
    <row r="1117" spans="24:28" x14ac:dyDescent="0.25">
      <c r="X1117" s="37"/>
      <c r="Y1117" s="37"/>
      <c r="Z1117" s="37"/>
      <c r="AA1117" s="37"/>
      <c r="AB1117" s="37"/>
    </row>
    <row r="1118" spans="24:28" x14ac:dyDescent="0.25">
      <c r="X1118" s="37"/>
      <c r="Y1118" s="37"/>
      <c r="Z1118" s="37"/>
      <c r="AA1118" s="37"/>
      <c r="AB1118" s="37"/>
    </row>
    <row r="1119" spans="24:28" x14ac:dyDescent="0.25">
      <c r="X1119" s="37"/>
      <c r="Y1119" s="37"/>
      <c r="Z1119" s="37"/>
      <c r="AA1119" s="37"/>
      <c r="AB1119" s="37"/>
    </row>
    <row r="1120" spans="24:28" x14ac:dyDescent="0.25">
      <c r="X1120" s="37"/>
      <c r="Y1120" s="37"/>
      <c r="Z1120" s="37"/>
      <c r="AA1120" s="37"/>
      <c r="AB1120" s="37"/>
    </row>
    <row r="1121" spans="24:28" x14ac:dyDescent="0.25">
      <c r="X1121" s="37"/>
      <c r="Y1121" s="37"/>
      <c r="Z1121" s="37"/>
      <c r="AA1121" s="37"/>
      <c r="AB1121" s="37"/>
    </row>
    <row r="1122" spans="24:28" x14ac:dyDescent="0.25">
      <c r="X1122" s="37"/>
      <c r="Y1122" s="37"/>
      <c r="Z1122" s="37"/>
      <c r="AA1122" s="37"/>
      <c r="AB1122" s="37"/>
    </row>
    <row r="1123" spans="24:28" x14ac:dyDescent="0.25">
      <c r="X1123" s="37"/>
      <c r="Y1123" s="37"/>
      <c r="Z1123" s="37"/>
      <c r="AA1123" s="37"/>
      <c r="AB1123" s="37"/>
    </row>
    <row r="1124" spans="24:28" x14ac:dyDescent="0.25">
      <c r="X1124" s="37"/>
      <c r="Y1124" s="37"/>
      <c r="Z1124" s="37"/>
      <c r="AA1124" s="37"/>
      <c r="AB1124" s="37"/>
    </row>
    <row r="1125" spans="24:28" x14ac:dyDescent="0.25">
      <c r="X1125" s="37"/>
      <c r="Y1125" s="37"/>
      <c r="Z1125" s="37"/>
      <c r="AA1125" s="37"/>
      <c r="AB1125" s="37"/>
    </row>
    <row r="1126" spans="24:28" x14ac:dyDescent="0.25">
      <c r="X1126" s="37"/>
      <c r="Y1126" s="37"/>
      <c r="Z1126" s="37"/>
      <c r="AA1126" s="37"/>
      <c r="AB1126" s="37"/>
    </row>
    <row r="1127" spans="24:28" x14ac:dyDescent="0.25">
      <c r="X1127" s="37"/>
      <c r="Y1127" s="37"/>
      <c r="Z1127" s="37"/>
      <c r="AA1127" s="37"/>
      <c r="AB1127" s="37"/>
    </row>
    <row r="1128" spans="24:28" x14ac:dyDescent="0.25">
      <c r="X1128" s="37"/>
      <c r="Y1128" s="37"/>
      <c r="Z1128" s="37"/>
      <c r="AA1128" s="37"/>
      <c r="AB1128" s="37"/>
    </row>
    <row r="1129" spans="24:28" x14ac:dyDescent="0.25">
      <c r="X1129" s="37"/>
      <c r="Y1129" s="37"/>
      <c r="Z1129" s="37"/>
      <c r="AA1129" s="37"/>
      <c r="AB1129" s="37"/>
    </row>
    <row r="1130" spans="24:28" x14ac:dyDescent="0.25">
      <c r="X1130" s="37"/>
      <c r="Y1130" s="37"/>
      <c r="Z1130" s="37"/>
      <c r="AA1130" s="37"/>
      <c r="AB1130" s="37"/>
    </row>
    <row r="1131" spans="24:28" x14ac:dyDescent="0.25">
      <c r="X1131" s="37"/>
      <c r="Y1131" s="37"/>
      <c r="Z1131" s="37"/>
      <c r="AA1131" s="37"/>
      <c r="AB1131" s="37"/>
    </row>
    <row r="1132" spans="24:28" x14ac:dyDescent="0.25">
      <c r="X1132" s="37"/>
      <c r="Y1132" s="37"/>
      <c r="Z1132" s="37"/>
      <c r="AA1132" s="37"/>
      <c r="AB1132" s="37"/>
    </row>
    <row r="1133" spans="24:28" x14ac:dyDescent="0.25">
      <c r="X1133" s="37"/>
      <c r="Y1133" s="37"/>
      <c r="Z1133" s="37"/>
      <c r="AA1133" s="37"/>
      <c r="AB1133" s="37"/>
    </row>
    <row r="1134" spans="24:28" x14ac:dyDescent="0.25">
      <c r="X1134" s="37"/>
      <c r="Y1134" s="37"/>
      <c r="Z1134" s="37"/>
      <c r="AA1134" s="37"/>
      <c r="AB1134" s="37"/>
    </row>
    <row r="1135" spans="24:28" x14ac:dyDescent="0.25">
      <c r="X1135" s="37"/>
      <c r="Y1135" s="37"/>
      <c r="Z1135" s="37"/>
      <c r="AA1135" s="37"/>
      <c r="AB1135" s="37"/>
    </row>
    <row r="1136" spans="24:28" x14ac:dyDescent="0.25">
      <c r="X1136" s="37"/>
      <c r="Y1136" s="37"/>
      <c r="Z1136" s="37"/>
      <c r="AA1136" s="37"/>
      <c r="AB1136" s="37"/>
    </row>
    <row r="1137" spans="24:28" x14ac:dyDescent="0.25">
      <c r="X1137" s="37"/>
      <c r="Y1137" s="37"/>
      <c r="Z1137" s="37"/>
      <c r="AA1137" s="37"/>
      <c r="AB1137" s="37"/>
    </row>
    <row r="1138" spans="24:28" x14ac:dyDescent="0.25">
      <c r="X1138" s="37"/>
      <c r="Y1138" s="37"/>
      <c r="Z1138" s="37"/>
      <c r="AA1138" s="37"/>
      <c r="AB1138" s="37"/>
    </row>
    <row r="1139" spans="24:28" x14ac:dyDescent="0.25">
      <c r="X1139" s="37"/>
      <c r="Y1139" s="37"/>
      <c r="Z1139" s="37"/>
      <c r="AA1139" s="37"/>
      <c r="AB1139" s="37"/>
    </row>
    <row r="1140" spans="24:28" x14ac:dyDescent="0.25">
      <c r="X1140" s="37"/>
      <c r="Y1140" s="37"/>
      <c r="Z1140" s="37"/>
      <c r="AA1140" s="37"/>
      <c r="AB1140" s="37"/>
    </row>
    <row r="1141" spans="24:28" x14ac:dyDescent="0.25">
      <c r="X1141" s="37"/>
      <c r="Y1141" s="37"/>
      <c r="Z1141" s="37"/>
      <c r="AA1141" s="37"/>
      <c r="AB1141" s="37"/>
    </row>
    <row r="1142" spans="24:28" x14ac:dyDescent="0.25">
      <c r="X1142" s="37"/>
      <c r="Y1142" s="37"/>
      <c r="Z1142" s="37"/>
      <c r="AA1142" s="37"/>
      <c r="AB1142" s="37"/>
    </row>
    <row r="1143" spans="24:28" x14ac:dyDescent="0.25">
      <c r="X1143" s="37"/>
      <c r="Y1143" s="37"/>
      <c r="Z1143" s="37"/>
      <c r="AA1143" s="37"/>
      <c r="AB1143" s="37"/>
    </row>
    <row r="1144" spans="24:28" x14ac:dyDescent="0.25">
      <c r="X1144" s="37"/>
      <c r="Y1144" s="37"/>
      <c r="Z1144" s="37"/>
      <c r="AA1144" s="37"/>
      <c r="AB1144" s="37"/>
    </row>
    <row r="1145" spans="24:28" x14ac:dyDescent="0.25">
      <c r="X1145" s="37"/>
      <c r="Y1145" s="37"/>
      <c r="Z1145" s="37"/>
      <c r="AA1145" s="37"/>
      <c r="AB1145" s="37"/>
    </row>
    <row r="1146" spans="24:28" x14ac:dyDescent="0.25">
      <c r="X1146" s="37"/>
      <c r="Y1146" s="37"/>
      <c r="Z1146" s="37"/>
      <c r="AA1146" s="37"/>
      <c r="AB1146" s="37"/>
    </row>
    <row r="1147" spans="24:28" x14ac:dyDescent="0.25">
      <c r="X1147" s="37"/>
      <c r="Y1147" s="37"/>
      <c r="Z1147" s="37"/>
      <c r="AA1147" s="37"/>
      <c r="AB1147" s="37"/>
    </row>
    <row r="1148" spans="24:28" x14ac:dyDescent="0.25">
      <c r="X1148" s="37"/>
      <c r="Y1148" s="37"/>
      <c r="Z1148" s="37"/>
      <c r="AA1148" s="37"/>
      <c r="AB1148" s="37"/>
    </row>
    <row r="1149" spans="24:28" x14ac:dyDescent="0.25">
      <c r="X1149" s="37"/>
      <c r="Y1149" s="37"/>
      <c r="Z1149" s="37"/>
      <c r="AA1149" s="37"/>
      <c r="AB1149" s="37"/>
    </row>
    <row r="1150" spans="24:28" x14ac:dyDescent="0.25">
      <c r="X1150" s="37"/>
      <c r="Y1150" s="37"/>
      <c r="Z1150" s="37"/>
      <c r="AA1150" s="37"/>
      <c r="AB1150" s="37"/>
    </row>
    <row r="1151" spans="24:28" x14ac:dyDescent="0.25">
      <c r="X1151" s="37"/>
      <c r="Y1151" s="37"/>
      <c r="Z1151" s="37"/>
      <c r="AA1151" s="37"/>
      <c r="AB1151" s="37"/>
    </row>
    <row r="1152" spans="24:28" x14ac:dyDescent="0.25">
      <c r="X1152" s="37"/>
      <c r="Y1152" s="37"/>
      <c r="Z1152" s="37"/>
      <c r="AA1152" s="37"/>
      <c r="AB1152" s="37"/>
    </row>
    <row r="1153" spans="24:28" x14ac:dyDescent="0.25">
      <c r="X1153" s="37"/>
      <c r="Y1153" s="37"/>
      <c r="Z1153" s="37"/>
      <c r="AA1153" s="37"/>
      <c r="AB1153" s="37"/>
    </row>
    <row r="1154" spans="24:28" x14ac:dyDescent="0.25">
      <c r="X1154" s="37"/>
      <c r="Y1154" s="37"/>
      <c r="Z1154" s="37"/>
      <c r="AA1154" s="37"/>
      <c r="AB1154" s="37"/>
    </row>
    <row r="1155" spans="24:28" x14ac:dyDescent="0.25">
      <c r="X1155" s="37"/>
      <c r="Y1155" s="37"/>
      <c r="Z1155" s="37"/>
      <c r="AA1155" s="37"/>
      <c r="AB1155" s="37"/>
    </row>
    <row r="1156" spans="24:28" x14ac:dyDescent="0.25">
      <c r="X1156" s="37"/>
      <c r="Y1156" s="37"/>
      <c r="Z1156" s="37"/>
      <c r="AA1156" s="37"/>
      <c r="AB1156" s="37"/>
    </row>
    <row r="1157" spans="24:28" x14ac:dyDescent="0.25">
      <c r="X1157" s="37"/>
      <c r="Y1157" s="37"/>
      <c r="Z1157" s="37"/>
      <c r="AA1157" s="37"/>
      <c r="AB1157" s="37"/>
    </row>
    <row r="1158" spans="24:28" x14ac:dyDescent="0.25">
      <c r="X1158" s="37"/>
      <c r="Y1158" s="37"/>
      <c r="Z1158" s="37"/>
      <c r="AA1158" s="37"/>
      <c r="AB1158" s="37"/>
    </row>
    <row r="1159" spans="24:28" x14ac:dyDescent="0.25">
      <c r="X1159" s="37"/>
      <c r="Y1159" s="37"/>
      <c r="Z1159" s="37"/>
      <c r="AA1159" s="37"/>
      <c r="AB1159" s="37"/>
    </row>
    <row r="1160" spans="24:28" x14ac:dyDescent="0.25">
      <c r="X1160" s="37"/>
      <c r="Y1160" s="37"/>
      <c r="Z1160" s="37"/>
      <c r="AA1160" s="37"/>
      <c r="AB1160" s="37"/>
    </row>
    <row r="1161" spans="24:28" x14ac:dyDescent="0.25">
      <c r="X1161" s="37"/>
      <c r="Y1161" s="37"/>
      <c r="Z1161" s="37"/>
      <c r="AA1161" s="37"/>
      <c r="AB1161" s="37"/>
    </row>
    <row r="1162" spans="24:28" x14ac:dyDescent="0.25">
      <c r="X1162" s="37"/>
      <c r="Y1162" s="37"/>
      <c r="Z1162" s="37"/>
      <c r="AA1162" s="37"/>
      <c r="AB1162" s="37"/>
    </row>
    <row r="1163" spans="24:28" x14ac:dyDescent="0.25">
      <c r="X1163" s="37"/>
      <c r="Y1163" s="37"/>
      <c r="Z1163" s="37"/>
      <c r="AA1163" s="37"/>
      <c r="AB1163" s="37"/>
    </row>
    <row r="1164" spans="24:28" x14ac:dyDescent="0.25">
      <c r="X1164" s="37"/>
      <c r="Y1164" s="37"/>
      <c r="Z1164" s="37"/>
      <c r="AA1164" s="37"/>
      <c r="AB1164" s="37"/>
    </row>
    <row r="1165" spans="24:28" x14ac:dyDescent="0.25">
      <c r="X1165" s="37"/>
      <c r="Y1165" s="37"/>
      <c r="Z1165" s="37"/>
      <c r="AA1165" s="37"/>
      <c r="AB1165" s="37"/>
    </row>
    <row r="1166" spans="24:28" x14ac:dyDescent="0.25">
      <c r="X1166" s="37"/>
      <c r="Y1166" s="37"/>
      <c r="Z1166" s="37"/>
      <c r="AA1166" s="37"/>
      <c r="AB1166" s="37"/>
    </row>
    <row r="1167" spans="24:28" x14ac:dyDescent="0.25">
      <c r="X1167" s="37"/>
      <c r="Y1167" s="37"/>
      <c r="Z1167" s="37"/>
      <c r="AA1167" s="37"/>
      <c r="AB1167" s="37"/>
    </row>
    <row r="1168" spans="24:28" x14ac:dyDescent="0.25">
      <c r="X1168" s="37"/>
      <c r="Y1168" s="37"/>
      <c r="Z1168" s="37"/>
      <c r="AA1168" s="37"/>
      <c r="AB1168" s="37"/>
    </row>
    <row r="1169" spans="24:28" x14ac:dyDescent="0.25">
      <c r="X1169" s="37"/>
      <c r="Y1169" s="37"/>
      <c r="Z1169" s="37"/>
      <c r="AA1169" s="37"/>
      <c r="AB1169" s="37"/>
    </row>
    <row r="1170" spans="24:28" x14ac:dyDescent="0.25">
      <c r="X1170" s="37"/>
      <c r="Y1170" s="37"/>
      <c r="Z1170" s="37"/>
      <c r="AA1170" s="37"/>
      <c r="AB1170" s="37"/>
    </row>
    <row r="1171" spans="24:28" x14ac:dyDescent="0.25">
      <c r="X1171" s="37"/>
      <c r="Y1171" s="37"/>
      <c r="Z1171" s="37"/>
      <c r="AA1171" s="37"/>
      <c r="AB1171" s="37"/>
    </row>
    <row r="1172" spans="24:28" x14ac:dyDescent="0.25">
      <c r="X1172" s="37"/>
      <c r="Y1172" s="37"/>
      <c r="Z1172" s="37"/>
      <c r="AA1172" s="37"/>
      <c r="AB1172" s="37"/>
    </row>
    <row r="1173" spans="24:28" x14ac:dyDescent="0.25">
      <c r="X1173" s="37"/>
      <c r="Y1173" s="37"/>
      <c r="Z1173" s="37"/>
      <c r="AA1173" s="37"/>
      <c r="AB1173" s="37"/>
    </row>
    <row r="1174" spans="24:28" x14ac:dyDescent="0.25">
      <c r="X1174" s="37"/>
      <c r="Y1174" s="37"/>
      <c r="Z1174" s="37"/>
      <c r="AA1174" s="37"/>
      <c r="AB1174" s="37"/>
    </row>
    <row r="1175" spans="24:28" x14ac:dyDescent="0.25">
      <c r="X1175" s="37"/>
      <c r="Y1175" s="37"/>
      <c r="Z1175" s="37"/>
      <c r="AA1175" s="37"/>
      <c r="AB1175" s="37"/>
    </row>
    <row r="1176" spans="24:28" x14ac:dyDescent="0.25">
      <c r="X1176" s="37"/>
      <c r="Y1176" s="37"/>
      <c r="Z1176" s="37"/>
      <c r="AA1176" s="37"/>
      <c r="AB1176" s="37"/>
    </row>
    <row r="1177" spans="24:28" x14ac:dyDescent="0.25">
      <c r="X1177" s="37"/>
      <c r="Y1177" s="37"/>
      <c r="Z1177" s="37"/>
      <c r="AA1177" s="37"/>
      <c r="AB1177" s="37"/>
    </row>
    <row r="1178" spans="24:28" x14ac:dyDescent="0.25">
      <c r="X1178" s="37"/>
      <c r="Y1178" s="37"/>
      <c r="Z1178" s="37"/>
      <c r="AA1178" s="37"/>
      <c r="AB1178" s="37"/>
    </row>
    <row r="1179" spans="24:28" x14ac:dyDescent="0.25">
      <c r="X1179" s="37"/>
      <c r="Y1179" s="37"/>
      <c r="Z1179" s="37"/>
      <c r="AA1179" s="37"/>
      <c r="AB1179" s="37"/>
    </row>
    <row r="1180" spans="24:28" x14ac:dyDescent="0.25">
      <c r="X1180" s="37"/>
      <c r="Y1180" s="37"/>
      <c r="Z1180" s="37"/>
      <c r="AA1180" s="37"/>
      <c r="AB1180" s="37"/>
    </row>
    <row r="1181" spans="24:28" x14ac:dyDescent="0.25">
      <c r="X1181" s="37"/>
      <c r="Y1181" s="37"/>
      <c r="Z1181" s="37"/>
      <c r="AA1181" s="37"/>
      <c r="AB1181" s="37"/>
    </row>
    <row r="1182" spans="24:28" x14ac:dyDescent="0.25">
      <c r="X1182" s="37"/>
      <c r="Y1182" s="37"/>
      <c r="Z1182" s="37"/>
      <c r="AA1182" s="37"/>
      <c r="AB1182" s="37"/>
    </row>
    <row r="1183" spans="24:28" x14ac:dyDescent="0.25">
      <c r="X1183" s="37"/>
      <c r="Y1183" s="37"/>
      <c r="Z1183" s="37"/>
      <c r="AA1183" s="37"/>
      <c r="AB1183" s="37"/>
    </row>
    <row r="1184" spans="24:28" x14ac:dyDescent="0.25">
      <c r="X1184" s="37"/>
      <c r="Y1184" s="37"/>
      <c r="Z1184" s="37"/>
      <c r="AA1184" s="37"/>
      <c r="AB1184" s="37"/>
    </row>
    <row r="1185" spans="24:28" x14ac:dyDescent="0.25">
      <c r="X1185" s="37"/>
      <c r="Y1185" s="37"/>
      <c r="Z1185" s="37"/>
      <c r="AA1185" s="37"/>
      <c r="AB1185" s="37"/>
    </row>
    <row r="1186" spans="24:28" x14ac:dyDescent="0.25">
      <c r="X1186" s="37"/>
      <c r="Y1186" s="37"/>
      <c r="Z1186" s="37"/>
      <c r="AA1186" s="37"/>
      <c r="AB1186" s="37"/>
    </row>
    <row r="1187" spans="24:28" x14ac:dyDescent="0.25">
      <c r="X1187" s="37"/>
      <c r="Y1187" s="37"/>
      <c r="Z1187" s="37"/>
      <c r="AA1187" s="37"/>
      <c r="AB1187" s="37"/>
    </row>
    <row r="1188" spans="24:28" x14ac:dyDescent="0.25">
      <c r="X1188" s="37"/>
      <c r="Y1188" s="37"/>
      <c r="Z1188" s="37"/>
      <c r="AA1188" s="37"/>
      <c r="AB1188" s="37"/>
    </row>
    <row r="1189" spans="24:28" x14ac:dyDescent="0.25">
      <c r="X1189" s="37"/>
      <c r="Y1189" s="37"/>
      <c r="Z1189" s="37"/>
      <c r="AA1189" s="37"/>
      <c r="AB1189" s="37"/>
    </row>
    <row r="1190" spans="24:28" x14ac:dyDescent="0.25">
      <c r="X1190" s="37"/>
      <c r="Y1190" s="37"/>
      <c r="Z1190" s="37"/>
      <c r="AA1190" s="37"/>
      <c r="AB1190" s="37"/>
    </row>
    <row r="1191" spans="24:28" x14ac:dyDescent="0.25">
      <c r="X1191" s="37"/>
      <c r="Y1191" s="37"/>
      <c r="Z1191" s="37"/>
      <c r="AA1191" s="37"/>
      <c r="AB1191" s="37"/>
    </row>
    <row r="1192" spans="24:28" x14ac:dyDescent="0.25">
      <c r="X1192" s="37"/>
      <c r="Y1192" s="37"/>
      <c r="Z1192" s="37"/>
      <c r="AA1192" s="37"/>
      <c r="AB1192" s="37"/>
    </row>
    <row r="1193" spans="24:28" x14ac:dyDescent="0.25">
      <c r="X1193" s="37"/>
      <c r="Y1193" s="37"/>
      <c r="Z1193" s="37"/>
      <c r="AA1193" s="37"/>
      <c r="AB1193" s="37"/>
    </row>
    <row r="1194" spans="24:28" x14ac:dyDescent="0.25">
      <c r="X1194" s="37"/>
      <c r="Y1194" s="37"/>
      <c r="Z1194" s="37"/>
      <c r="AA1194" s="37"/>
      <c r="AB1194" s="37"/>
    </row>
    <row r="1195" spans="24:28" x14ac:dyDescent="0.25">
      <c r="X1195" s="37"/>
      <c r="Y1195" s="37"/>
      <c r="Z1195" s="37"/>
      <c r="AA1195" s="37"/>
      <c r="AB1195" s="37"/>
    </row>
    <row r="1196" spans="24:28" x14ac:dyDescent="0.25">
      <c r="X1196" s="37"/>
      <c r="Y1196" s="37"/>
      <c r="Z1196" s="37"/>
      <c r="AA1196" s="37"/>
      <c r="AB1196" s="37"/>
    </row>
    <row r="1197" spans="24:28" x14ac:dyDescent="0.25">
      <c r="X1197" s="37"/>
      <c r="Y1197" s="37"/>
      <c r="Z1197" s="37"/>
      <c r="AA1197" s="37"/>
      <c r="AB1197" s="37"/>
    </row>
    <row r="1198" spans="24:28" x14ac:dyDescent="0.25">
      <c r="X1198" s="37"/>
      <c r="Y1198" s="37"/>
      <c r="Z1198" s="37"/>
      <c r="AA1198" s="37"/>
      <c r="AB1198" s="37"/>
    </row>
    <row r="1199" spans="24:28" x14ac:dyDescent="0.25">
      <c r="X1199" s="37"/>
      <c r="Y1199" s="37"/>
      <c r="Z1199" s="37"/>
      <c r="AA1199" s="37"/>
      <c r="AB1199" s="37"/>
    </row>
    <row r="1200" spans="24:28" x14ac:dyDescent="0.25">
      <c r="X1200" s="37"/>
      <c r="Y1200" s="37"/>
      <c r="Z1200" s="37"/>
      <c r="AA1200" s="37"/>
      <c r="AB1200" s="37"/>
    </row>
    <row r="1201" spans="24:28" x14ac:dyDescent="0.25">
      <c r="X1201" s="37"/>
      <c r="Y1201" s="37"/>
      <c r="Z1201" s="37"/>
      <c r="AA1201" s="37"/>
      <c r="AB1201" s="37"/>
    </row>
    <row r="1202" spans="24:28" x14ac:dyDescent="0.25">
      <c r="X1202" s="37"/>
      <c r="Y1202" s="37"/>
      <c r="Z1202" s="37"/>
      <c r="AA1202" s="37"/>
      <c r="AB1202" s="37"/>
    </row>
    <row r="1203" spans="24:28" x14ac:dyDescent="0.25">
      <c r="X1203" s="37"/>
      <c r="Y1203" s="37"/>
      <c r="Z1203" s="37"/>
      <c r="AA1203" s="37"/>
      <c r="AB1203" s="37"/>
    </row>
    <row r="1204" spans="24:28" x14ac:dyDescent="0.25">
      <c r="X1204" s="37"/>
      <c r="Y1204" s="37"/>
      <c r="Z1204" s="37"/>
      <c r="AA1204" s="37"/>
      <c r="AB1204" s="37"/>
    </row>
    <row r="1205" spans="24:28" x14ac:dyDescent="0.25">
      <c r="X1205" s="37"/>
      <c r="Y1205" s="37"/>
      <c r="Z1205" s="37"/>
      <c r="AA1205" s="37"/>
      <c r="AB1205" s="37"/>
    </row>
    <row r="1206" spans="24:28" x14ac:dyDescent="0.25">
      <c r="X1206" s="37"/>
      <c r="Y1206" s="37"/>
      <c r="Z1206" s="37"/>
      <c r="AA1206" s="37"/>
      <c r="AB1206" s="37"/>
    </row>
    <row r="1207" spans="24:28" x14ac:dyDescent="0.25">
      <c r="X1207" s="37"/>
      <c r="Y1207" s="37"/>
      <c r="Z1207" s="37"/>
      <c r="AA1207" s="37"/>
      <c r="AB1207" s="37"/>
    </row>
    <row r="1208" spans="24:28" x14ac:dyDescent="0.25">
      <c r="X1208" s="37"/>
      <c r="Y1208" s="37"/>
      <c r="Z1208" s="37"/>
      <c r="AA1208" s="37"/>
      <c r="AB1208" s="37"/>
    </row>
    <row r="1209" spans="24:28" x14ac:dyDescent="0.25">
      <c r="X1209" s="37"/>
      <c r="Y1209" s="37"/>
      <c r="Z1209" s="37"/>
      <c r="AA1209" s="37"/>
      <c r="AB1209" s="37"/>
    </row>
    <row r="1210" spans="24:28" x14ac:dyDescent="0.25">
      <c r="X1210" s="37"/>
      <c r="Y1210" s="37"/>
      <c r="Z1210" s="37"/>
      <c r="AA1210" s="37"/>
      <c r="AB1210" s="37"/>
    </row>
    <row r="1211" spans="24:28" x14ac:dyDescent="0.25">
      <c r="X1211" s="37"/>
      <c r="Y1211" s="37"/>
      <c r="Z1211" s="37"/>
      <c r="AA1211" s="37"/>
      <c r="AB1211" s="37"/>
    </row>
    <row r="1212" spans="24:28" x14ac:dyDescent="0.25">
      <c r="X1212" s="37"/>
      <c r="Y1212" s="37"/>
      <c r="Z1212" s="37"/>
      <c r="AA1212" s="37"/>
      <c r="AB1212" s="37"/>
    </row>
    <row r="1213" spans="24:28" x14ac:dyDescent="0.25">
      <c r="X1213" s="37"/>
      <c r="Y1213" s="37"/>
      <c r="Z1213" s="37"/>
      <c r="AA1213" s="37"/>
      <c r="AB1213" s="37"/>
    </row>
    <row r="1214" spans="24:28" x14ac:dyDescent="0.25">
      <c r="X1214" s="37"/>
      <c r="Y1214" s="37"/>
      <c r="Z1214" s="37"/>
      <c r="AA1214" s="37"/>
      <c r="AB1214" s="37"/>
    </row>
    <row r="1215" spans="24:28" x14ac:dyDescent="0.25">
      <c r="X1215" s="37"/>
      <c r="Y1215" s="37"/>
      <c r="Z1215" s="37"/>
      <c r="AA1215" s="37"/>
      <c r="AB1215" s="37"/>
    </row>
    <row r="1216" spans="24:28" x14ac:dyDescent="0.25">
      <c r="X1216" s="37"/>
      <c r="Y1216" s="37"/>
      <c r="Z1216" s="37"/>
      <c r="AA1216" s="37"/>
      <c r="AB1216" s="37"/>
    </row>
    <row r="1217" spans="24:28" x14ac:dyDescent="0.25">
      <c r="X1217" s="37"/>
      <c r="Y1217" s="37"/>
      <c r="Z1217" s="37"/>
      <c r="AA1217" s="37"/>
      <c r="AB1217" s="37"/>
    </row>
    <row r="1218" spans="24:28" x14ac:dyDescent="0.25">
      <c r="X1218" s="37"/>
      <c r="Y1218" s="37"/>
      <c r="Z1218" s="37"/>
      <c r="AA1218" s="37"/>
      <c r="AB1218" s="37"/>
    </row>
    <row r="1219" spans="24:28" x14ac:dyDescent="0.25">
      <c r="X1219" s="37"/>
      <c r="Y1219" s="37"/>
      <c r="Z1219" s="37"/>
      <c r="AA1219" s="37"/>
      <c r="AB1219" s="37"/>
    </row>
    <row r="1220" spans="24:28" x14ac:dyDescent="0.25">
      <c r="X1220" s="37"/>
      <c r="Y1220" s="37"/>
      <c r="Z1220" s="37"/>
      <c r="AA1220" s="37"/>
      <c r="AB1220" s="37"/>
    </row>
    <row r="1221" spans="24:28" x14ac:dyDescent="0.25">
      <c r="X1221" s="37"/>
      <c r="Y1221" s="37"/>
      <c r="Z1221" s="37"/>
      <c r="AA1221" s="37"/>
      <c r="AB1221" s="37"/>
    </row>
    <row r="1222" spans="24:28" x14ac:dyDescent="0.25">
      <c r="X1222" s="37"/>
      <c r="Y1222" s="37"/>
      <c r="Z1222" s="37"/>
      <c r="AA1222" s="37"/>
      <c r="AB1222" s="37"/>
    </row>
    <row r="1223" spans="24:28" x14ac:dyDescent="0.25">
      <c r="X1223" s="37"/>
      <c r="Y1223" s="37"/>
      <c r="Z1223" s="37"/>
      <c r="AA1223" s="37"/>
      <c r="AB1223" s="37"/>
    </row>
    <row r="1224" spans="24:28" x14ac:dyDescent="0.25">
      <c r="X1224" s="37"/>
      <c r="Y1224" s="37"/>
      <c r="Z1224" s="37"/>
      <c r="AA1224" s="37"/>
      <c r="AB1224" s="37"/>
    </row>
    <row r="1225" spans="24:28" x14ac:dyDescent="0.25">
      <c r="X1225" s="37"/>
      <c r="Y1225" s="37"/>
      <c r="Z1225" s="37"/>
      <c r="AA1225" s="37"/>
      <c r="AB1225" s="37"/>
    </row>
    <row r="1226" spans="24:28" x14ac:dyDescent="0.25">
      <c r="X1226" s="37"/>
      <c r="Y1226" s="37"/>
      <c r="Z1226" s="37"/>
      <c r="AA1226" s="37"/>
      <c r="AB1226" s="37"/>
    </row>
    <row r="1227" spans="24:28" x14ac:dyDescent="0.25">
      <c r="X1227" s="37"/>
      <c r="Y1227" s="37"/>
      <c r="Z1227" s="37"/>
      <c r="AA1227" s="37"/>
      <c r="AB1227" s="37"/>
    </row>
    <row r="1228" spans="24:28" x14ac:dyDescent="0.25">
      <c r="X1228" s="37"/>
      <c r="Y1228" s="37"/>
      <c r="Z1228" s="37"/>
      <c r="AA1228" s="37"/>
      <c r="AB1228" s="37"/>
    </row>
    <row r="1229" spans="24:28" x14ac:dyDescent="0.25">
      <c r="X1229" s="37"/>
      <c r="Y1229" s="37"/>
      <c r="Z1229" s="37"/>
      <c r="AA1229" s="37"/>
      <c r="AB1229" s="37"/>
    </row>
    <row r="1230" spans="24:28" x14ac:dyDescent="0.25">
      <c r="X1230" s="37"/>
      <c r="Y1230" s="37"/>
      <c r="Z1230" s="37"/>
      <c r="AA1230" s="37"/>
      <c r="AB1230" s="37"/>
    </row>
    <row r="1231" spans="24:28" x14ac:dyDescent="0.25">
      <c r="X1231" s="37"/>
      <c r="Y1231" s="37"/>
      <c r="Z1231" s="37"/>
      <c r="AA1231" s="37"/>
      <c r="AB1231" s="37"/>
    </row>
    <row r="1232" spans="24:28" x14ac:dyDescent="0.25">
      <c r="X1232" s="37"/>
      <c r="Y1232" s="37"/>
      <c r="Z1232" s="37"/>
      <c r="AA1232" s="37"/>
      <c r="AB1232" s="37"/>
    </row>
    <row r="1233" spans="24:28" x14ac:dyDescent="0.25">
      <c r="X1233" s="37"/>
      <c r="Y1233" s="37"/>
      <c r="Z1233" s="37"/>
      <c r="AA1233" s="37"/>
      <c r="AB1233" s="37"/>
    </row>
    <row r="1234" spans="24:28" x14ac:dyDescent="0.25">
      <c r="X1234" s="37"/>
      <c r="Y1234" s="37"/>
      <c r="Z1234" s="37"/>
      <c r="AA1234" s="37"/>
      <c r="AB1234" s="37"/>
    </row>
    <row r="1235" spans="24:28" x14ac:dyDescent="0.25">
      <c r="X1235" s="37"/>
      <c r="Y1235" s="37"/>
      <c r="Z1235" s="37"/>
      <c r="AA1235" s="37"/>
      <c r="AB1235" s="37"/>
    </row>
    <row r="1236" spans="24:28" x14ac:dyDescent="0.25">
      <c r="X1236" s="37"/>
      <c r="Y1236" s="37"/>
      <c r="Z1236" s="37"/>
      <c r="AA1236" s="37"/>
      <c r="AB1236" s="37"/>
    </row>
    <row r="1237" spans="24:28" x14ac:dyDescent="0.25">
      <c r="X1237" s="37"/>
      <c r="Y1237" s="37"/>
      <c r="Z1237" s="37"/>
      <c r="AA1237" s="37"/>
      <c r="AB1237" s="37"/>
    </row>
    <row r="1238" spans="24:28" x14ac:dyDescent="0.25">
      <c r="X1238" s="37"/>
      <c r="Y1238" s="37"/>
      <c r="Z1238" s="37"/>
      <c r="AA1238" s="37"/>
      <c r="AB1238" s="37"/>
    </row>
    <row r="1239" spans="24:28" x14ac:dyDescent="0.25">
      <c r="X1239" s="37"/>
      <c r="Y1239" s="37"/>
      <c r="Z1239" s="37"/>
      <c r="AA1239" s="37"/>
      <c r="AB1239" s="37"/>
    </row>
    <row r="1240" spans="24:28" x14ac:dyDescent="0.25">
      <c r="X1240" s="37"/>
      <c r="Y1240" s="37"/>
      <c r="Z1240" s="37"/>
      <c r="AA1240" s="37"/>
      <c r="AB1240" s="37"/>
    </row>
    <row r="1241" spans="24:28" x14ac:dyDescent="0.25">
      <c r="X1241" s="37"/>
      <c r="Y1241" s="37"/>
      <c r="Z1241" s="37"/>
      <c r="AA1241" s="37"/>
      <c r="AB1241" s="37"/>
    </row>
    <row r="1242" spans="24:28" x14ac:dyDescent="0.25">
      <c r="X1242" s="37"/>
      <c r="Y1242" s="37"/>
      <c r="Z1242" s="37"/>
      <c r="AA1242" s="37"/>
      <c r="AB1242" s="37"/>
    </row>
    <row r="1243" spans="24:28" x14ac:dyDescent="0.25">
      <c r="X1243" s="37"/>
      <c r="Y1243" s="37"/>
      <c r="Z1243" s="37"/>
      <c r="AA1243" s="37"/>
      <c r="AB1243" s="37"/>
    </row>
    <row r="1244" spans="24:28" x14ac:dyDescent="0.25">
      <c r="X1244" s="37"/>
      <c r="Y1244" s="37"/>
      <c r="Z1244" s="37"/>
      <c r="AA1244" s="37"/>
      <c r="AB1244" s="37"/>
    </row>
    <row r="1245" spans="24:28" x14ac:dyDescent="0.25">
      <c r="X1245" s="37"/>
      <c r="Y1245" s="37"/>
      <c r="Z1245" s="37"/>
      <c r="AA1245" s="37"/>
      <c r="AB1245" s="37"/>
    </row>
    <row r="1246" spans="24:28" x14ac:dyDescent="0.25">
      <c r="X1246" s="37"/>
      <c r="Y1246" s="37"/>
      <c r="Z1246" s="37"/>
      <c r="AA1246" s="37"/>
      <c r="AB1246" s="37"/>
    </row>
    <row r="1247" spans="24:28" x14ac:dyDescent="0.25">
      <c r="X1247" s="37"/>
      <c r="Y1247" s="37"/>
      <c r="Z1247" s="37"/>
      <c r="AA1247" s="37"/>
      <c r="AB1247" s="37"/>
    </row>
    <row r="1248" spans="24:28" x14ac:dyDescent="0.25">
      <c r="X1248" s="37"/>
      <c r="Y1248" s="37"/>
      <c r="Z1248" s="37"/>
      <c r="AA1248" s="37"/>
      <c r="AB1248" s="37"/>
    </row>
    <row r="1249" spans="24:28" x14ac:dyDescent="0.25">
      <c r="X1249" s="37"/>
      <c r="Y1249" s="37"/>
      <c r="Z1249" s="37"/>
      <c r="AA1249" s="37"/>
      <c r="AB1249" s="37"/>
    </row>
    <row r="1250" spans="24:28" x14ac:dyDescent="0.25">
      <c r="X1250" s="37"/>
      <c r="Y1250" s="37"/>
      <c r="Z1250" s="37"/>
      <c r="AA1250" s="37"/>
      <c r="AB1250" s="37"/>
    </row>
    <row r="1251" spans="24:28" x14ac:dyDescent="0.25">
      <c r="X1251" s="37"/>
      <c r="Y1251" s="37"/>
      <c r="Z1251" s="37"/>
      <c r="AA1251" s="37"/>
      <c r="AB1251" s="37"/>
    </row>
    <row r="1252" spans="24:28" x14ac:dyDescent="0.25">
      <c r="X1252" s="37"/>
      <c r="Y1252" s="37"/>
      <c r="Z1252" s="37"/>
      <c r="AA1252" s="37"/>
      <c r="AB1252" s="37"/>
    </row>
    <row r="1253" spans="24:28" x14ac:dyDescent="0.25">
      <c r="X1253" s="37"/>
      <c r="Y1253" s="37"/>
      <c r="Z1253" s="37"/>
      <c r="AA1253" s="37"/>
      <c r="AB1253" s="37"/>
    </row>
    <row r="1254" spans="24:28" x14ac:dyDescent="0.25">
      <c r="X1254" s="37"/>
      <c r="Y1254" s="37"/>
      <c r="Z1254" s="37"/>
      <c r="AA1254" s="37"/>
      <c r="AB1254" s="37"/>
    </row>
    <row r="1255" spans="24:28" x14ac:dyDescent="0.25">
      <c r="X1255" s="37"/>
      <c r="Y1255" s="37"/>
      <c r="Z1255" s="37"/>
      <c r="AA1255" s="37"/>
      <c r="AB1255" s="37"/>
    </row>
    <row r="1256" spans="24:28" x14ac:dyDescent="0.25">
      <c r="X1256" s="37"/>
      <c r="Y1256" s="37"/>
      <c r="Z1256" s="37"/>
      <c r="AA1256" s="37"/>
      <c r="AB1256" s="37"/>
    </row>
    <row r="1257" spans="24:28" x14ac:dyDescent="0.25">
      <c r="X1257" s="37"/>
      <c r="Y1257" s="37"/>
      <c r="Z1257" s="37"/>
      <c r="AA1257" s="37"/>
      <c r="AB1257" s="37"/>
    </row>
    <row r="1258" spans="24:28" x14ac:dyDescent="0.25">
      <c r="X1258" s="37"/>
      <c r="Y1258" s="37"/>
      <c r="Z1258" s="37"/>
      <c r="AA1258" s="37"/>
      <c r="AB1258" s="37"/>
    </row>
    <row r="1259" spans="24:28" x14ac:dyDescent="0.25">
      <c r="X1259" s="37"/>
      <c r="Y1259" s="37"/>
      <c r="Z1259" s="37"/>
      <c r="AA1259" s="37"/>
      <c r="AB1259" s="37"/>
    </row>
    <row r="1260" spans="24:28" x14ac:dyDescent="0.25">
      <c r="X1260" s="37"/>
      <c r="Y1260" s="37"/>
      <c r="Z1260" s="37"/>
      <c r="AA1260" s="37"/>
      <c r="AB1260" s="37"/>
    </row>
    <row r="1261" spans="24:28" x14ac:dyDescent="0.25">
      <c r="X1261" s="37"/>
      <c r="Y1261" s="37"/>
      <c r="Z1261" s="37"/>
      <c r="AA1261" s="37"/>
      <c r="AB1261" s="37"/>
    </row>
    <row r="1262" spans="24:28" x14ac:dyDescent="0.25">
      <c r="X1262" s="37"/>
      <c r="Y1262" s="37"/>
      <c r="Z1262" s="37"/>
      <c r="AA1262" s="37"/>
      <c r="AB1262" s="37"/>
    </row>
    <row r="1263" spans="24:28" x14ac:dyDescent="0.25">
      <c r="X1263" s="37"/>
      <c r="Y1263" s="37"/>
      <c r="Z1263" s="37"/>
      <c r="AA1263" s="37"/>
      <c r="AB1263" s="37"/>
    </row>
    <row r="1264" spans="24:28" x14ac:dyDescent="0.25">
      <c r="X1264" s="37"/>
      <c r="Y1264" s="37"/>
      <c r="Z1264" s="37"/>
      <c r="AA1264" s="37"/>
      <c r="AB1264" s="37"/>
    </row>
    <row r="1265" spans="24:28" x14ac:dyDescent="0.25">
      <c r="X1265" s="37"/>
      <c r="Y1265" s="37"/>
      <c r="Z1265" s="37"/>
      <c r="AA1265" s="37"/>
      <c r="AB1265" s="37"/>
    </row>
    <row r="1266" spans="24:28" x14ac:dyDescent="0.25">
      <c r="X1266" s="37"/>
      <c r="Y1266" s="37"/>
      <c r="Z1266" s="37"/>
      <c r="AA1266" s="37"/>
      <c r="AB1266" s="37"/>
    </row>
    <row r="1267" spans="24:28" x14ac:dyDescent="0.25">
      <c r="X1267" s="37"/>
      <c r="Y1267" s="37"/>
      <c r="Z1267" s="37"/>
      <c r="AA1267" s="37"/>
      <c r="AB1267" s="37"/>
    </row>
    <row r="1268" spans="24:28" x14ac:dyDescent="0.25">
      <c r="X1268" s="37"/>
      <c r="Y1268" s="37"/>
      <c r="Z1268" s="37"/>
      <c r="AA1268" s="37"/>
      <c r="AB1268" s="37"/>
    </row>
    <row r="1269" spans="24:28" x14ac:dyDescent="0.25">
      <c r="X1269" s="37"/>
      <c r="Y1269" s="37"/>
      <c r="Z1269" s="37"/>
      <c r="AA1269" s="37"/>
      <c r="AB1269" s="37"/>
    </row>
    <row r="1270" spans="24:28" x14ac:dyDescent="0.25">
      <c r="X1270" s="37"/>
      <c r="Y1270" s="37"/>
      <c r="Z1270" s="37"/>
      <c r="AA1270" s="37"/>
      <c r="AB1270" s="37"/>
    </row>
    <row r="1271" spans="24:28" x14ac:dyDescent="0.25">
      <c r="X1271" s="37"/>
      <c r="Y1271" s="37"/>
      <c r="Z1271" s="37"/>
      <c r="AA1271" s="37"/>
      <c r="AB1271" s="37"/>
    </row>
    <row r="1272" spans="24:28" x14ac:dyDescent="0.25">
      <c r="X1272" s="37"/>
      <c r="Y1272" s="37"/>
      <c r="Z1272" s="37"/>
      <c r="AA1272" s="37"/>
      <c r="AB1272" s="37"/>
    </row>
    <row r="1273" spans="24:28" x14ac:dyDescent="0.25">
      <c r="X1273" s="37"/>
      <c r="Y1273" s="37"/>
      <c r="Z1273" s="37"/>
      <c r="AA1273" s="37"/>
      <c r="AB1273" s="37"/>
    </row>
    <row r="1274" spans="24:28" x14ac:dyDescent="0.25">
      <c r="X1274" s="37"/>
      <c r="Y1274" s="37"/>
      <c r="Z1274" s="37"/>
      <c r="AA1274" s="37"/>
      <c r="AB1274" s="37"/>
    </row>
    <row r="1275" spans="24:28" x14ac:dyDescent="0.25">
      <c r="X1275" s="37"/>
      <c r="Y1275" s="37"/>
      <c r="Z1275" s="37"/>
      <c r="AA1275" s="37"/>
      <c r="AB1275" s="37"/>
    </row>
    <row r="1276" spans="24:28" x14ac:dyDescent="0.25">
      <c r="X1276" s="37"/>
      <c r="Y1276" s="37"/>
      <c r="Z1276" s="37"/>
      <c r="AA1276" s="37"/>
      <c r="AB1276" s="37"/>
    </row>
    <row r="1277" spans="24:28" x14ac:dyDescent="0.25">
      <c r="X1277" s="37"/>
      <c r="Y1277" s="37"/>
      <c r="Z1277" s="37"/>
      <c r="AA1277" s="37"/>
      <c r="AB1277" s="37"/>
    </row>
    <row r="1278" spans="24:28" x14ac:dyDescent="0.25">
      <c r="X1278" s="37"/>
      <c r="Y1278" s="37"/>
      <c r="Z1278" s="37"/>
      <c r="AA1278" s="37"/>
      <c r="AB1278" s="37"/>
    </row>
    <row r="1279" spans="24:28" x14ac:dyDescent="0.25">
      <c r="X1279" s="37"/>
      <c r="Y1279" s="37"/>
      <c r="Z1279" s="37"/>
      <c r="AA1279" s="37"/>
      <c r="AB1279" s="37"/>
    </row>
    <row r="1280" spans="24:28" x14ac:dyDescent="0.25">
      <c r="X1280" s="37"/>
      <c r="Y1280" s="37"/>
      <c r="Z1280" s="37"/>
      <c r="AA1280" s="37"/>
      <c r="AB1280" s="37"/>
    </row>
    <row r="1281" spans="24:28" x14ac:dyDescent="0.25">
      <c r="X1281" s="37"/>
      <c r="Y1281" s="37"/>
      <c r="Z1281" s="37"/>
      <c r="AA1281" s="37"/>
      <c r="AB1281" s="37"/>
    </row>
    <row r="1282" spans="24:28" x14ac:dyDescent="0.25">
      <c r="X1282" s="37"/>
      <c r="Y1282" s="37"/>
      <c r="Z1282" s="37"/>
      <c r="AA1282" s="37"/>
      <c r="AB1282" s="37"/>
    </row>
    <row r="1283" spans="24:28" x14ac:dyDescent="0.25">
      <c r="X1283" s="37"/>
      <c r="Y1283" s="37"/>
      <c r="Z1283" s="37"/>
      <c r="AA1283" s="37"/>
      <c r="AB1283" s="37"/>
    </row>
    <row r="1284" spans="24:28" x14ac:dyDescent="0.25">
      <c r="X1284" s="37"/>
      <c r="Y1284" s="37"/>
      <c r="Z1284" s="37"/>
      <c r="AA1284" s="37"/>
      <c r="AB1284" s="37"/>
    </row>
    <row r="1285" spans="24:28" x14ac:dyDescent="0.25">
      <c r="X1285" s="37"/>
      <c r="Y1285" s="37"/>
      <c r="Z1285" s="37"/>
      <c r="AA1285" s="37"/>
      <c r="AB1285" s="37"/>
    </row>
    <row r="1286" spans="24:28" x14ac:dyDescent="0.25">
      <c r="X1286" s="37"/>
      <c r="Y1286" s="37"/>
      <c r="Z1286" s="37"/>
      <c r="AA1286" s="37"/>
      <c r="AB1286" s="37"/>
    </row>
    <row r="1287" spans="24:28" x14ac:dyDescent="0.25">
      <c r="X1287" s="37"/>
      <c r="Y1287" s="37"/>
      <c r="Z1287" s="37"/>
      <c r="AA1287" s="37"/>
      <c r="AB1287" s="37"/>
    </row>
    <row r="1288" spans="24:28" x14ac:dyDescent="0.25">
      <c r="X1288" s="37"/>
      <c r="Y1288" s="37"/>
      <c r="Z1288" s="37"/>
      <c r="AA1288" s="37"/>
      <c r="AB1288" s="37"/>
    </row>
    <row r="1289" spans="24:28" x14ac:dyDescent="0.25">
      <c r="X1289" s="37"/>
      <c r="Y1289" s="37"/>
      <c r="Z1289" s="37"/>
      <c r="AA1289" s="37"/>
      <c r="AB1289" s="37"/>
    </row>
    <row r="1290" spans="24:28" x14ac:dyDescent="0.25">
      <c r="X1290" s="37"/>
      <c r="Y1290" s="37"/>
      <c r="Z1290" s="37"/>
      <c r="AA1290" s="37"/>
      <c r="AB1290" s="37"/>
    </row>
    <row r="1291" spans="24:28" x14ac:dyDescent="0.25">
      <c r="X1291" s="37"/>
      <c r="Y1291" s="37"/>
      <c r="Z1291" s="37"/>
      <c r="AA1291" s="37"/>
      <c r="AB1291" s="37"/>
    </row>
    <row r="1292" spans="24:28" x14ac:dyDescent="0.25">
      <c r="X1292" s="37"/>
      <c r="Y1292" s="37"/>
      <c r="Z1292" s="37"/>
      <c r="AA1292" s="37"/>
      <c r="AB1292" s="37"/>
    </row>
    <row r="1293" spans="24:28" x14ac:dyDescent="0.25">
      <c r="X1293" s="37"/>
      <c r="Y1293" s="37"/>
      <c r="Z1293" s="37"/>
      <c r="AA1293" s="37"/>
      <c r="AB1293" s="37"/>
    </row>
    <row r="1294" spans="24:28" x14ac:dyDescent="0.25">
      <c r="X1294" s="37"/>
      <c r="Y1294" s="37"/>
      <c r="Z1294" s="37"/>
      <c r="AA1294" s="37"/>
      <c r="AB1294" s="37"/>
    </row>
    <row r="1295" spans="24:28" x14ac:dyDescent="0.25">
      <c r="X1295" s="37"/>
      <c r="Y1295" s="37"/>
      <c r="Z1295" s="37"/>
      <c r="AA1295" s="37"/>
      <c r="AB1295" s="37"/>
    </row>
    <row r="1296" spans="24:28" x14ac:dyDescent="0.25">
      <c r="X1296" s="37"/>
      <c r="Y1296" s="37"/>
      <c r="Z1296" s="37"/>
      <c r="AA1296" s="37"/>
      <c r="AB1296" s="37"/>
    </row>
    <row r="1297" spans="24:28" x14ac:dyDescent="0.25">
      <c r="X1297" s="37"/>
      <c r="Y1297" s="37"/>
      <c r="Z1297" s="37"/>
      <c r="AA1297" s="37"/>
      <c r="AB1297" s="37"/>
    </row>
    <row r="1298" spans="24:28" x14ac:dyDescent="0.25">
      <c r="X1298" s="37"/>
      <c r="Y1298" s="37"/>
      <c r="Z1298" s="37"/>
      <c r="AA1298" s="37"/>
      <c r="AB1298" s="37"/>
    </row>
    <row r="1299" spans="24:28" x14ac:dyDescent="0.25">
      <c r="X1299" s="37"/>
      <c r="Y1299" s="37"/>
      <c r="Z1299" s="37"/>
      <c r="AA1299" s="37"/>
      <c r="AB1299" s="37"/>
    </row>
    <row r="1300" spans="24:28" x14ac:dyDescent="0.25">
      <c r="X1300" s="37"/>
      <c r="Y1300" s="37"/>
      <c r="Z1300" s="37"/>
      <c r="AA1300" s="37"/>
      <c r="AB1300" s="37"/>
    </row>
    <row r="1301" spans="24:28" x14ac:dyDescent="0.25">
      <c r="X1301" s="37"/>
      <c r="Y1301" s="37"/>
      <c r="Z1301" s="37"/>
      <c r="AA1301" s="37"/>
      <c r="AB1301" s="37"/>
    </row>
    <row r="1302" spans="24:28" x14ac:dyDescent="0.25">
      <c r="X1302" s="37"/>
      <c r="Y1302" s="37"/>
      <c r="Z1302" s="37"/>
      <c r="AA1302" s="37"/>
      <c r="AB1302" s="37"/>
    </row>
    <row r="1303" spans="24:28" x14ac:dyDescent="0.25">
      <c r="X1303" s="37"/>
      <c r="Y1303" s="37"/>
      <c r="Z1303" s="37"/>
      <c r="AA1303" s="37"/>
      <c r="AB1303" s="37"/>
    </row>
    <row r="1304" spans="24:28" x14ac:dyDescent="0.25">
      <c r="X1304" s="37"/>
      <c r="Y1304" s="37"/>
      <c r="Z1304" s="37"/>
      <c r="AA1304" s="37"/>
      <c r="AB1304" s="37"/>
    </row>
    <row r="1305" spans="24:28" x14ac:dyDescent="0.25">
      <c r="X1305" s="37"/>
      <c r="Y1305" s="37"/>
      <c r="Z1305" s="37"/>
      <c r="AA1305" s="37"/>
      <c r="AB1305" s="37"/>
    </row>
    <row r="1306" spans="24:28" x14ac:dyDescent="0.25">
      <c r="X1306" s="37"/>
      <c r="Y1306" s="37"/>
      <c r="Z1306" s="37"/>
      <c r="AA1306" s="37"/>
      <c r="AB1306" s="37"/>
    </row>
    <row r="1307" spans="24:28" x14ac:dyDescent="0.25">
      <c r="X1307" s="37"/>
      <c r="Y1307" s="37"/>
      <c r="Z1307" s="37"/>
      <c r="AA1307" s="37"/>
      <c r="AB1307" s="37"/>
    </row>
    <row r="1308" spans="24:28" x14ac:dyDescent="0.25">
      <c r="X1308" s="37"/>
      <c r="Y1308" s="37"/>
      <c r="Z1308" s="37"/>
      <c r="AA1308" s="37"/>
      <c r="AB1308" s="37"/>
    </row>
    <row r="1309" spans="24:28" x14ac:dyDescent="0.25">
      <c r="X1309" s="37"/>
      <c r="Y1309" s="37"/>
      <c r="Z1309" s="37"/>
      <c r="AA1309" s="37"/>
      <c r="AB1309" s="37"/>
    </row>
    <row r="1310" spans="24:28" x14ac:dyDescent="0.25">
      <c r="X1310" s="37"/>
      <c r="Y1310" s="37"/>
      <c r="Z1310" s="37"/>
      <c r="AA1310" s="37"/>
      <c r="AB1310" s="37"/>
    </row>
    <row r="1311" spans="24:28" x14ac:dyDescent="0.25">
      <c r="X1311" s="37"/>
      <c r="Y1311" s="37"/>
      <c r="Z1311" s="37"/>
      <c r="AA1311" s="37"/>
      <c r="AB1311" s="37"/>
    </row>
    <row r="1312" spans="24:28" x14ac:dyDescent="0.25">
      <c r="X1312" s="37"/>
      <c r="Y1312" s="37"/>
      <c r="Z1312" s="37"/>
      <c r="AA1312" s="37"/>
      <c r="AB1312" s="37"/>
    </row>
    <row r="1313" spans="24:28" x14ac:dyDescent="0.25">
      <c r="X1313" s="37"/>
      <c r="Y1313" s="37"/>
      <c r="Z1313" s="37"/>
      <c r="AA1313" s="37"/>
      <c r="AB1313" s="37"/>
    </row>
    <row r="1314" spans="24:28" x14ac:dyDescent="0.25">
      <c r="X1314" s="37"/>
      <c r="Y1314" s="37"/>
      <c r="Z1314" s="37"/>
      <c r="AA1314" s="37"/>
      <c r="AB1314" s="37"/>
    </row>
    <row r="1315" spans="24:28" x14ac:dyDescent="0.25">
      <c r="X1315" s="37"/>
      <c r="Y1315" s="37"/>
      <c r="Z1315" s="37"/>
      <c r="AA1315" s="37"/>
      <c r="AB1315" s="37"/>
    </row>
    <row r="1316" spans="24:28" x14ac:dyDescent="0.25">
      <c r="X1316" s="37"/>
      <c r="Y1316" s="37"/>
      <c r="Z1316" s="37"/>
      <c r="AA1316" s="37"/>
      <c r="AB1316" s="37"/>
    </row>
    <row r="1317" spans="24:28" x14ac:dyDescent="0.25">
      <c r="X1317" s="37"/>
      <c r="Y1317" s="37"/>
      <c r="Z1317" s="37"/>
      <c r="AA1317" s="37"/>
      <c r="AB1317" s="37"/>
    </row>
    <row r="1318" spans="24:28" x14ac:dyDescent="0.25">
      <c r="X1318" s="37"/>
      <c r="Y1318" s="37"/>
      <c r="Z1318" s="37"/>
      <c r="AA1318" s="37"/>
      <c r="AB1318" s="37"/>
    </row>
    <row r="1319" spans="24:28" x14ac:dyDescent="0.25">
      <c r="X1319" s="37"/>
      <c r="Y1319" s="37"/>
      <c r="Z1319" s="37"/>
      <c r="AA1319" s="37"/>
      <c r="AB1319" s="37"/>
    </row>
    <row r="1320" spans="24:28" x14ac:dyDescent="0.25">
      <c r="X1320" s="37"/>
      <c r="Y1320" s="37"/>
      <c r="Z1320" s="37"/>
      <c r="AA1320" s="37"/>
      <c r="AB1320" s="37"/>
    </row>
    <row r="1321" spans="24:28" x14ac:dyDescent="0.25">
      <c r="X1321" s="37"/>
      <c r="Y1321" s="37"/>
      <c r="Z1321" s="37"/>
      <c r="AA1321" s="37"/>
      <c r="AB1321" s="37"/>
    </row>
    <row r="1322" spans="24:28" x14ac:dyDescent="0.25">
      <c r="X1322" s="37"/>
      <c r="Y1322" s="37"/>
      <c r="Z1322" s="37"/>
      <c r="AA1322" s="37"/>
      <c r="AB1322" s="37"/>
    </row>
    <row r="1323" spans="24:28" x14ac:dyDescent="0.25">
      <c r="X1323" s="37"/>
      <c r="Y1323" s="37"/>
      <c r="Z1323" s="37"/>
      <c r="AA1323" s="37"/>
      <c r="AB1323" s="37"/>
    </row>
    <row r="1324" spans="24:28" x14ac:dyDescent="0.25">
      <c r="X1324" s="37"/>
      <c r="Y1324" s="37"/>
      <c r="Z1324" s="37"/>
      <c r="AA1324" s="37"/>
      <c r="AB1324" s="37"/>
    </row>
    <row r="1325" spans="24:28" x14ac:dyDescent="0.25">
      <c r="X1325" s="37"/>
      <c r="Y1325" s="37"/>
      <c r="Z1325" s="37"/>
      <c r="AA1325" s="37"/>
      <c r="AB1325" s="37"/>
    </row>
    <row r="1326" spans="24:28" x14ac:dyDescent="0.25">
      <c r="X1326" s="37"/>
      <c r="Y1326" s="37"/>
      <c r="Z1326" s="37"/>
      <c r="AA1326" s="37"/>
      <c r="AB1326" s="37"/>
    </row>
    <row r="1327" spans="24:28" x14ac:dyDescent="0.25">
      <c r="X1327" s="37"/>
      <c r="Y1327" s="37"/>
      <c r="Z1327" s="37"/>
      <c r="AA1327" s="37"/>
      <c r="AB1327" s="37"/>
    </row>
    <row r="1328" spans="24:28" x14ac:dyDescent="0.25">
      <c r="X1328" s="37"/>
      <c r="Y1328" s="37"/>
      <c r="Z1328" s="37"/>
      <c r="AA1328" s="37"/>
      <c r="AB1328" s="37"/>
    </row>
    <row r="1329" spans="24:28" x14ac:dyDescent="0.25">
      <c r="X1329" s="37"/>
      <c r="Y1329" s="37"/>
      <c r="Z1329" s="37"/>
      <c r="AA1329" s="37"/>
      <c r="AB1329" s="37"/>
    </row>
    <row r="1330" spans="24:28" x14ac:dyDescent="0.25">
      <c r="X1330" s="37"/>
      <c r="Y1330" s="37"/>
      <c r="Z1330" s="37"/>
      <c r="AA1330" s="37"/>
      <c r="AB1330" s="37"/>
    </row>
    <row r="1331" spans="24:28" x14ac:dyDescent="0.25">
      <c r="X1331" s="37"/>
      <c r="Y1331" s="37"/>
      <c r="Z1331" s="37"/>
      <c r="AA1331" s="37"/>
      <c r="AB1331" s="37"/>
    </row>
    <row r="1332" spans="24:28" x14ac:dyDescent="0.25">
      <c r="X1332" s="37"/>
      <c r="Y1332" s="37"/>
      <c r="Z1332" s="37"/>
      <c r="AA1332" s="37"/>
      <c r="AB1332" s="37"/>
    </row>
    <row r="1333" spans="24:28" x14ac:dyDescent="0.25">
      <c r="X1333" s="37"/>
      <c r="Y1333" s="37"/>
      <c r="Z1333" s="37"/>
      <c r="AA1333" s="37"/>
      <c r="AB1333" s="37"/>
    </row>
    <row r="1334" spans="24:28" x14ac:dyDescent="0.25">
      <c r="X1334" s="37"/>
      <c r="Y1334" s="37"/>
      <c r="Z1334" s="37"/>
      <c r="AA1334" s="37"/>
      <c r="AB1334" s="37"/>
    </row>
    <row r="1335" spans="24:28" x14ac:dyDescent="0.25">
      <c r="X1335" s="37"/>
      <c r="Y1335" s="37"/>
      <c r="Z1335" s="37"/>
      <c r="AA1335" s="37"/>
      <c r="AB1335" s="37"/>
    </row>
    <row r="1336" spans="24:28" x14ac:dyDescent="0.25">
      <c r="X1336" s="37"/>
      <c r="Y1336" s="37"/>
      <c r="Z1336" s="37"/>
      <c r="AA1336" s="37"/>
      <c r="AB1336" s="37"/>
    </row>
    <row r="1337" spans="24:28" x14ac:dyDescent="0.25">
      <c r="X1337" s="37"/>
      <c r="Y1337" s="37"/>
      <c r="Z1337" s="37"/>
      <c r="AA1337" s="37"/>
      <c r="AB1337" s="37"/>
    </row>
    <row r="1338" spans="24:28" x14ac:dyDescent="0.25">
      <c r="X1338" s="37"/>
      <c r="Y1338" s="37"/>
      <c r="Z1338" s="37"/>
      <c r="AA1338" s="37"/>
      <c r="AB1338" s="37"/>
    </row>
    <row r="1339" spans="24:28" x14ac:dyDescent="0.25">
      <c r="X1339" s="37"/>
      <c r="Y1339" s="37"/>
      <c r="Z1339" s="37"/>
      <c r="AA1339" s="37"/>
      <c r="AB1339" s="37"/>
    </row>
    <row r="1340" spans="24:28" x14ac:dyDescent="0.25">
      <c r="X1340" s="37"/>
      <c r="Y1340" s="37"/>
      <c r="Z1340" s="37"/>
      <c r="AA1340" s="37"/>
      <c r="AB1340" s="37"/>
    </row>
    <row r="1341" spans="24:28" x14ac:dyDescent="0.25">
      <c r="X1341" s="37"/>
      <c r="Y1341" s="37"/>
      <c r="Z1341" s="37"/>
      <c r="AA1341" s="37"/>
      <c r="AB1341" s="37"/>
    </row>
    <row r="1342" spans="24:28" x14ac:dyDescent="0.25">
      <c r="X1342" s="37"/>
      <c r="Y1342" s="37"/>
      <c r="Z1342" s="37"/>
      <c r="AA1342" s="37"/>
      <c r="AB1342" s="37"/>
    </row>
    <row r="1343" spans="24:28" x14ac:dyDescent="0.25">
      <c r="X1343" s="37"/>
      <c r="Y1343" s="37"/>
      <c r="Z1343" s="37"/>
      <c r="AA1343" s="37"/>
      <c r="AB1343" s="37"/>
    </row>
    <row r="1344" spans="24:28" x14ac:dyDescent="0.25">
      <c r="X1344" s="37"/>
      <c r="Y1344" s="37"/>
      <c r="Z1344" s="37"/>
      <c r="AA1344" s="37"/>
      <c r="AB1344" s="37"/>
    </row>
    <row r="1345" spans="24:28" x14ac:dyDescent="0.25">
      <c r="X1345" s="37"/>
      <c r="Y1345" s="37"/>
      <c r="Z1345" s="37"/>
      <c r="AA1345" s="37"/>
      <c r="AB1345" s="37"/>
    </row>
    <row r="1346" spans="24:28" x14ac:dyDescent="0.25">
      <c r="X1346" s="37"/>
      <c r="Y1346" s="37"/>
      <c r="Z1346" s="37"/>
      <c r="AA1346" s="37"/>
      <c r="AB1346" s="37"/>
    </row>
    <row r="1347" spans="24:28" x14ac:dyDescent="0.25">
      <c r="X1347" s="37"/>
      <c r="Y1347" s="37"/>
      <c r="Z1347" s="37"/>
      <c r="AA1347" s="37"/>
      <c r="AB1347" s="37"/>
    </row>
    <row r="1348" spans="24:28" x14ac:dyDescent="0.25">
      <c r="X1348" s="37"/>
      <c r="Y1348" s="37"/>
      <c r="Z1348" s="37"/>
      <c r="AA1348" s="37"/>
      <c r="AB1348" s="37"/>
    </row>
    <row r="1349" spans="24:28" x14ac:dyDescent="0.25">
      <c r="X1349" s="37"/>
      <c r="Y1349" s="37"/>
      <c r="Z1349" s="37"/>
      <c r="AA1349" s="37"/>
      <c r="AB1349" s="37"/>
    </row>
    <row r="1350" spans="24:28" x14ac:dyDescent="0.25">
      <c r="X1350" s="37"/>
      <c r="Y1350" s="37"/>
      <c r="Z1350" s="37"/>
      <c r="AA1350" s="37"/>
      <c r="AB1350" s="37"/>
    </row>
    <row r="1351" spans="24:28" x14ac:dyDescent="0.25">
      <c r="X1351" s="37"/>
      <c r="Y1351" s="37"/>
      <c r="Z1351" s="37"/>
      <c r="AA1351" s="37"/>
      <c r="AB1351" s="37"/>
    </row>
    <row r="1352" spans="24:28" x14ac:dyDescent="0.25">
      <c r="X1352" s="37"/>
      <c r="Y1352" s="37"/>
      <c r="Z1352" s="37"/>
      <c r="AA1352" s="37"/>
      <c r="AB1352" s="37"/>
    </row>
    <row r="1353" spans="24:28" x14ac:dyDescent="0.25">
      <c r="X1353" s="37"/>
      <c r="Y1353" s="37"/>
      <c r="Z1353" s="37"/>
      <c r="AA1353" s="37"/>
      <c r="AB1353" s="37"/>
    </row>
    <row r="1354" spans="24:28" x14ac:dyDescent="0.25">
      <c r="X1354" s="37"/>
      <c r="Y1354" s="37"/>
      <c r="Z1354" s="37"/>
      <c r="AA1354" s="37"/>
      <c r="AB1354" s="37"/>
    </row>
    <row r="1355" spans="24:28" x14ac:dyDescent="0.25">
      <c r="X1355" s="37"/>
      <c r="Y1355" s="37"/>
      <c r="Z1355" s="37"/>
      <c r="AA1355" s="37"/>
      <c r="AB1355" s="37"/>
    </row>
    <row r="1356" spans="24:28" x14ac:dyDescent="0.25">
      <c r="X1356" s="37"/>
      <c r="Y1356" s="37"/>
      <c r="Z1356" s="37"/>
      <c r="AA1356" s="37"/>
      <c r="AB1356" s="37"/>
    </row>
    <row r="1357" spans="24:28" x14ac:dyDescent="0.25">
      <c r="X1357" s="37"/>
      <c r="Y1357" s="37"/>
      <c r="Z1357" s="37"/>
      <c r="AA1357" s="37"/>
      <c r="AB1357" s="37"/>
    </row>
    <row r="1358" spans="24:28" x14ac:dyDescent="0.25">
      <c r="X1358" s="37"/>
      <c r="Y1358" s="37"/>
      <c r="Z1358" s="37"/>
      <c r="AA1358" s="37"/>
      <c r="AB1358" s="37"/>
    </row>
    <row r="1359" spans="24:28" x14ac:dyDescent="0.25">
      <c r="X1359" s="37"/>
      <c r="Y1359" s="37"/>
      <c r="Z1359" s="37"/>
      <c r="AA1359" s="37"/>
      <c r="AB1359" s="37"/>
    </row>
    <row r="1360" spans="24:28" x14ac:dyDescent="0.25">
      <c r="X1360" s="37"/>
      <c r="Y1360" s="37"/>
      <c r="Z1360" s="37"/>
      <c r="AA1360" s="37"/>
      <c r="AB1360" s="37"/>
    </row>
    <row r="1361" spans="24:28" x14ac:dyDescent="0.25">
      <c r="X1361" s="37"/>
      <c r="Y1361" s="37"/>
      <c r="Z1361" s="37"/>
      <c r="AA1361" s="37"/>
      <c r="AB1361" s="37"/>
    </row>
    <row r="1362" spans="24:28" x14ac:dyDescent="0.25">
      <c r="X1362" s="37"/>
      <c r="Y1362" s="37"/>
      <c r="Z1362" s="37"/>
      <c r="AA1362" s="37"/>
      <c r="AB1362" s="37"/>
    </row>
    <row r="1363" spans="24:28" x14ac:dyDescent="0.25">
      <c r="X1363" s="37"/>
      <c r="Y1363" s="37"/>
      <c r="Z1363" s="37"/>
      <c r="AA1363" s="37"/>
      <c r="AB1363" s="37"/>
    </row>
    <row r="1364" spans="24:28" x14ac:dyDescent="0.25">
      <c r="X1364" s="37"/>
      <c r="Y1364" s="37"/>
      <c r="Z1364" s="37"/>
      <c r="AA1364" s="37"/>
      <c r="AB1364" s="37"/>
    </row>
    <row r="1365" spans="24:28" x14ac:dyDescent="0.25">
      <c r="X1365" s="37"/>
      <c r="Y1365" s="37"/>
      <c r="Z1365" s="37"/>
      <c r="AA1365" s="37"/>
      <c r="AB1365" s="37"/>
    </row>
    <row r="1366" spans="24:28" x14ac:dyDescent="0.25">
      <c r="X1366" s="37"/>
      <c r="Y1366" s="37"/>
      <c r="Z1366" s="37"/>
      <c r="AA1366" s="37"/>
      <c r="AB1366" s="37"/>
    </row>
    <row r="1367" spans="24:28" x14ac:dyDescent="0.25">
      <c r="X1367" s="37"/>
      <c r="Y1367" s="37"/>
      <c r="Z1367" s="37"/>
      <c r="AA1367" s="37"/>
      <c r="AB1367" s="37"/>
    </row>
    <row r="1368" spans="24:28" x14ac:dyDescent="0.25">
      <c r="X1368" s="37"/>
      <c r="Y1368" s="37"/>
      <c r="Z1368" s="37"/>
      <c r="AA1368" s="37"/>
      <c r="AB1368" s="37"/>
    </row>
    <row r="1369" spans="24:28" x14ac:dyDescent="0.25">
      <c r="X1369" s="37"/>
      <c r="Y1369" s="37"/>
      <c r="Z1369" s="37"/>
      <c r="AA1369" s="37"/>
      <c r="AB1369" s="37"/>
    </row>
    <row r="1370" spans="24:28" x14ac:dyDescent="0.25">
      <c r="X1370" s="37"/>
      <c r="Y1370" s="37"/>
      <c r="Z1370" s="37"/>
      <c r="AA1370" s="37"/>
      <c r="AB1370" s="37"/>
    </row>
    <row r="1371" spans="24:28" x14ac:dyDescent="0.25">
      <c r="X1371" s="37"/>
      <c r="Y1371" s="37"/>
      <c r="Z1371" s="37"/>
      <c r="AA1371" s="37"/>
      <c r="AB1371" s="37"/>
    </row>
    <row r="1372" spans="24:28" x14ac:dyDescent="0.25">
      <c r="X1372" s="37"/>
      <c r="Y1372" s="37"/>
      <c r="Z1372" s="37"/>
      <c r="AA1372" s="37"/>
      <c r="AB1372" s="37"/>
    </row>
    <row r="1373" spans="24:28" x14ac:dyDescent="0.25">
      <c r="X1373" s="37"/>
      <c r="Y1373" s="37"/>
      <c r="Z1373" s="37"/>
      <c r="AA1373" s="37"/>
      <c r="AB1373" s="37"/>
    </row>
    <row r="1374" spans="24:28" x14ac:dyDescent="0.25">
      <c r="X1374" s="37"/>
      <c r="Y1374" s="37"/>
      <c r="Z1374" s="37"/>
      <c r="AA1374" s="37"/>
      <c r="AB1374" s="37"/>
    </row>
    <row r="1375" spans="24:28" x14ac:dyDescent="0.25">
      <c r="X1375" s="37"/>
      <c r="Y1375" s="37"/>
      <c r="Z1375" s="37"/>
      <c r="AA1375" s="37"/>
      <c r="AB1375" s="37"/>
    </row>
    <row r="1376" spans="24:28" x14ac:dyDescent="0.25">
      <c r="X1376" s="37"/>
      <c r="Y1376" s="37"/>
      <c r="Z1376" s="37"/>
      <c r="AA1376" s="37"/>
      <c r="AB1376" s="37"/>
    </row>
    <row r="1377" spans="24:28" x14ac:dyDescent="0.25">
      <c r="X1377" s="37"/>
      <c r="Y1377" s="37"/>
      <c r="Z1377" s="37"/>
      <c r="AA1377" s="37"/>
      <c r="AB1377" s="37"/>
    </row>
    <row r="1378" spans="24:28" x14ac:dyDescent="0.25">
      <c r="X1378" s="37"/>
      <c r="Y1378" s="37"/>
      <c r="Z1378" s="37"/>
      <c r="AA1378" s="37"/>
      <c r="AB1378" s="37"/>
    </row>
    <row r="1379" spans="24:28" x14ac:dyDescent="0.25">
      <c r="X1379" s="37"/>
      <c r="Y1379" s="37"/>
      <c r="Z1379" s="37"/>
      <c r="AA1379" s="37"/>
      <c r="AB1379" s="37"/>
    </row>
    <row r="1380" spans="24:28" x14ac:dyDescent="0.25">
      <c r="X1380" s="37"/>
      <c r="Y1380" s="37"/>
      <c r="Z1380" s="37"/>
      <c r="AA1380" s="37"/>
      <c r="AB1380" s="37"/>
    </row>
    <row r="1381" spans="24:28" x14ac:dyDescent="0.25">
      <c r="X1381" s="37"/>
      <c r="Y1381" s="37"/>
      <c r="Z1381" s="37"/>
      <c r="AA1381" s="37"/>
      <c r="AB1381" s="37"/>
    </row>
    <row r="1382" spans="24:28" x14ac:dyDescent="0.25">
      <c r="X1382" s="37"/>
      <c r="Y1382" s="37"/>
      <c r="Z1382" s="37"/>
      <c r="AA1382" s="37"/>
      <c r="AB1382" s="37"/>
    </row>
    <row r="1383" spans="24:28" x14ac:dyDescent="0.25">
      <c r="X1383" s="37"/>
      <c r="Y1383" s="37"/>
      <c r="Z1383" s="37"/>
      <c r="AA1383" s="37"/>
      <c r="AB1383" s="37"/>
    </row>
    <row r="1384" spans="24:28" x14ac:dyDescent="0.25">
      <c r="X1384" s="37"/>
      <c r="Y1384" s="37"/>
      <c r="Z1384" s="37"/>
      <c r="AA1384" s="37"/>
      <c r="AB1384" s="37"/>
    </row>
    <row r="1385" spans="24:28" x14ac:dyDescent="0.25">
      <c r="X1385" s="37"/>
      <c r="Y1385" s="37"/>
      <c r="Z1385" s="37"/>
      <c r="AA1385" s="37"/>
      <c r="AB1385" s="37"/>
    </row>
    <row r="1386" spans="24:28" x14ac:dyDescent="0.25">
      <c r="X1386" s="37"/>
      <c r="Y1386" s="37"/>
      <c r="Z1386" s="37"/>
      <c r="AA1386" s="37"/>
      <c r="AB1386" s="37"/>
    </row>
    <row r="1387" spans="24:28" x14ac:dyDescent="0.25">
      <c r="X1387" s="37"/>
      <c r="Y1387" s="37"/>
      <c r="Z1387" s="37"/>
      <c r="AA1387" s="37"/>
      <c r="AB1387" s="37"/>
    </row>
    <row r="1388" spans="24:28" x14ac:dyDescent="0.25">
      <c r="X1388" s="37"/>
      <c r="Y1388" s="37"/>
      <c r="Z1388" s="37"/>
      <c r="AA1388" s="37"/>
      <c r="AB1388" s="37"/>
    </row>
    <row r="1389" spans="24:28" x14ac:dyDescent="0.25">
      <c r="X1389" s="37"/>
      <c r="Y1389" s="37"/>
      <c r="Z1389" s="37"/>
      <c r="AA1389" s="37"/>
      <c r="AB1389" s="37"/>
    </row>
    <row r="1390" spans="24:28" x14ac:dyDescent="0.25">
      <c r="X1390" s="37"/>
      <c r="Y1390" s="37"/>
      <c r="Z1390" s="37"/>
      <c r="AA1390" s="37"/>
      <c r="AB1390" s="37"/>
    </row>
    <row r="1391" spans="24:28" x14ac:dyDescent="0.25">
      <c r="X1391" s="37"/>
      <c r="Y1391" s="37"/>
      <c r="Z1391" s="37"/>
      <c r="AA1391" s="37"/>
      <c r="AB1391" s="37"/>
    </row>
    <row r="1392" spans="24:28" x14ac:dyDescent="0.25">
      <c r="X1392" s="37"/>
      <c r="Y1392" s="37"/>
      <c r="Z1392" s="37"/>
      <c r="AA1392" s="37"/>
      <c r="AB1392" s="37"/>
    </row>
    <row r="1393" spans="24:28" x14ac:dyDescent="0.25">
      <c r="X1393" s="37"/>
      <c r="Y1393" s="37"/>
      <c r="Z1393" s="37"/>
      <c r="AA1393" s="37"/>
      <c r="AB1393" s="37"/>
    </row>
    <row r="1394" spans="24:28" x14ac:dyDescent="0.25">
      <c r="X1394" s="37"/>
      <c r="Y1394" s="37"/>
      <c r="Z1394" s="37"/>
      <c r="AA1394" s="37"/>
      <c r="AB1394" s="37"/>
    </row>
    <row r="1395" spans="24:28" x14ac:dyDescent="0.25">
      <c r="X1395" s="37"/>
      <c r="Y1395" s="37"/>
      <c r="Z1395" s="37"/>
      <c r="AA1395" s="37"/>
      <c r="AB1395" s="37"/>
    </row>
    <row r="1396" spans="24:28" x14ac:dyDescent="0.25">
      <c r="X1396" s="37"/>
      <c r="Y1396" s="37"/>
      <c r="Z1396" s="37"/>
      <c r="AA1396" s="37"/>
      <c r="AB1396" s="37"/>
    </row>
    <row r="1397" spans="24:28" x14ac:dyDescent="0.25">
      <c r="X1397" s="37"/>
      <c r="Y1397" s="37"/>
      <c r="Z1397" s="37"/>
      <c r="AA1397" s="37"/>
      <c r="AB1397" s="37"/>
    </row>
    <row r="1398" spans="24:28" x14ac:dyDescent="0.25">
      <c r="X1398" s="37"/>
      <c r="Y1398" s="37"/>
      <c r="Z1398" s="37"/>
      <c r="AA1398" s="37"/>
      <c r="AB1398" s="37"/>
    </row>
    <row r="1399" spans="24:28" x14ac:dyDescent="0.25">
      <c r="X1399" s="37"/>
      <c r="Y1399" s="37"/>
      <c r="Z1399" s="37"/>
      <c r="AA1399" s="37"/>
      <c r="AB1399" s="37"/>
    </row>
    <row r="1400" spans="24:28" x14ac:dyDescent="0.25">
      <c r="X1400" s="37"/>
      <c r="Y1400" s="37"/>
      <c r="Z1400" s="37"/>
      <c r="AA1400" s="37"/>
      <c r="AB1400" s="37"/>
    </row>
    <row r="1401" spans="24:28" x14ac:dyDescent="0.25">
      <c r="X1401" s="37"/>
      <c r="Y1401" s="37"/>
      <c r="Z1401" s="37"/>
      <c r="AA1401" s="37"/>
      <c r="AB1401" s="37"/>
    </row>
    <row r="1402" spans="24:28" x14ac:dyDescent="0.25">
      <c r="X1402" s="37"/>
      <c r="Y1402" s="37"/>
      <c r="Z1402" s="37"/>
      <c r="AA1402" s="37"/>
      <c r="AB1402" s="37"/>
    </row>
    <row r="1403" spans="24:28" x14ac:dyDescent="0.25">
      <c r="X1403" s="37"/>
      <c r="Y1403" s="37"/>
      <c r="Z1403" s="37"/>
      <c r="AA1403" s="37"/>
      <c r="AB1403" s="37"/>
    </row>
    <row r="1404" spans="24:28" x14ac:dyDescent="0.25">
      <c r="X1404" s="37"/>
      <c r="Y1404" s="37"/>
      <c r="Z1404" s="37"/>
      <c r="AA1404" s="37"/>
      <c r="AB1404" s="37"/>
    </row>
    <row r="1405" spans="24:28" x14ac:dyDescent="0.25">
      <c r="X1405" s="37"/>
      <c r="Y1405" s="37"/>
      <c r="Z1405" s="37"/>
      <c r="AA1405" s="37"/>
      <c r="AB1405" s="37"/>
    </row>
    <row r="1406" spans="24:28" x14ac:dyDescent="0.25">
      <c r="X1406" s="37"/>
      <c r="Y1406" s="37"/>
      <c r="Z1406" s="37"/>
      <c r="AA1406" s="37"/>
      <c r="AB1406" s="37"/>
    </row>
    <row r="1407" spans="24:28" x14ac:dyDescent="0.25">
      <c r="X1407" s="37"/>
      <c r="Y1407" s="37"/>
      <c r="Z1407" s="37"/>
      <c r="AA1407" s="37"/>
      <c r="AB1407" s="37"/>
    </row>
    <row r="1408" spans="24:28" x14ac:dyDescent="0.25">
      <c r="X1408" s="37"/>
      <c r="Y1408" s="37"/>
      <c r="Z1408" s="37"/>
      <c r="AA1408" s="37"/>
      <c r="AB1408" s="37"/>
    </row>
    <row r="1409" spans="24:28" x14ac:dyDescent="0.25">
      <c r="X1409" s="37"/>
      <c r="Y1409" s="37"/>
      <c r="Z1409" s="37"/>
      <c r="AA1409" s="37"/>
      <c r="AB1409" s="37"/>
    </row>
    <row r="1410" spans="24:28" x14ac:dyDescent="0.25">
      <c r="X1410" s="37"/>
      <c r="Y1410" s="37"/>
      <c r="Z1410" s="37"/>
      <c r="AA1410" s="37"/>
      <c r="AB1410" s="37"/>
    </row>
    <row r="1411" spans="24:28" x14ac:dyDescent="0.25">
      <c r="X1411" s="37"/>
      <c r="Y1411" s="37"/>
      <c r="Z1411" s="37"/>
      <c r="AA1411" s="37"/>
      <c r="AB1411" s="37"/>
    </row>
    <row r="1412" spans="24:28" x14ac:dyDescent="0.25">
      <c r="X1412" s="37"/>
      <c r="Y1412" s="37"/>
      <c r="Z1412" s="37"/>
      <c r="AA1412" s="37"/>
      <c r="AB1412" s="37"/>
    </row>
    <row r="1413" spans="24:28" x14ac:dyDescent="0.25">
      <c r="X1413" s="37"/>
      <c r="Y1413" s="37"/>
      <c r="Z1413" s="37"/>
      <c r="AA1413" s="37"/>
      <c r="AB1413" s="37"/>
    </row>
    <row r="1414" spans="24:28" x14ac:dyDescent="0.25">
      <c r="X1414" s="37"/>
      <c r="Y1414" s="37"/>
      <c r="Z1414" s="37"/>
      <c r="AA1414" s="37"/>
      <c r="AB1414" s="37"/>
    </row>
    <row r="1415" spans="24:28" x14ac:dyDescent="0.25">
      <c r="X1415" s="37"/>
      <c r="Y1415" s="37"/>
      <c r="Z1415" s="37"/>
      <c r="AA1415" s="37"/>
      <c r="AB1415" s="37"/>
    </row>
    <row r="1416" spans="24:28" x14ac:dyDescent="0.25">
      <c r="X1416" s="37"/>
      <c r="Y1416" s="37"/>
      <c r="Z1416" s="37"/>
      <c r="AA1416" s="37"/>
      <c r="AB1416" s="37"/>
    </row>
    <row r="1417" spans="24:28" x14ac:dyDescent="0.25">
      <c r="X1417" s="37"/>
      <c r="Y1417" s="37"/>
      <c r="Z1417" s="37"/>
      <c r="AA1417" s="37"/>
      <c r="AB1417" s="37"/>
    </row>
    <row r="1418" spans="24:28" x14ac:dyDescent="0.25">
      <c r="X1418" s="37"/>
      <c r="Y1418" s="37"/>
      <c r="Z1418" s="37"/>
      <c r="AA1418" s="37"/>
      <c r="AB1418" s="37"/>
    </row>
    <row r="1419" spans="24:28" x14ac:dyDescent="0.25">
      <c r="X1419" s="37"/>
      <c r="Y1419" s="37"/>
      <c r="Z1419" s="37"/>
      <c r="AA1419" s="37"/>
      <c r="AB1419" s="37"/>
    </row>
    <row r="1420" spans="24:28" x14ac:dyDescent="0.25">
      <c r="X1420" s="37"/>
      <c r="Y1420" s="37"/>
      <c r="Z1420" s="37"/>
      <c r="AA1420" s="37"/>
      <c r="AB1420" s="37"/>
    </row>
    <row r="1421" spans="24:28" x14ac:dyDescent="0.25">
      <c r="X1421" s="37"/>
      <c r="Y1421" s="37"/>
      <c r="Z1421" s="37"/>
      <c r="AA1421" s="37"/>
      <c r="AB1421" s="37"/>
    </row>
    <row r="1422" spans="24:28" x14ac:dyDescent="0.25">
      <c r="X1422" s="37"/>
      <c r="Y1422" s="37"/>
      <c r="Z1422" s="37"/>
      <c r="AA1422" s="37"/>
      <c r="AB1422" s="37"/>
    </row>
    <row r="1423" spans="24:28" x14ac:dyDescent="0.25">
      <c r="X1423" s="37"/>
      <c r="Y1423" s="37"/>
      <c r="Z1423" s="37"/>
      <c r="AA1423" s="37"/>
      <c r="AB1423" s="37"/>
    </row>
    <row r="1424" spans="24:28" x14ac:dyDescent="0.25">
      <c r="X1424" s="37"/>
      <c r="Y1424" s="37"/>
      <c r="Z1424" s="37"/>
      <c r="AA1424" s="37"/>
      <c r="AB1424" s="37"/>
    </row>
    <row r="1425" spans="24:28" x14ac:dyDescent="0.25">
      <c r="X1425" s="37"/>
      <c r="Y1425" s="37"/>
      <c r="Z1425" s="37"/>
      <c r="AA1425" s="37"/>
      <c r="AB1425" s="37"/>
    </row>
    <row r="1426" spans="24:28" x14ac:dyDescent="0.25">
      <c r="X1426" s="37"/>
      <c r="Y1426" s="37"/>
      <c r="Z1426" s="37"/>
      <c r="AA1426" s="37"/>
      <c r="AB1426" s="37"/>
    </row>
    <row r="1427" spans="24:28" x14ac:dyDescent="0.25">
      <c r="X1427" s="37"/>
      <c r="Y1427" s="37"/>
      <c r="Z1427" s="37"/>
      <c r="AA1427" s="37"/>
      <c r="AB1427" s="37"/>
    </row>
    <row r="1428" spans="24:28" x14ac:dyDescent="0.25">
      <c r="X1428" s="37"/>
      <c r="Y1428" s="37"/>
      <c r="Z1428" s="37"/>
      <c r="AA1428" s="37"/>
      <c r="AB1428" s="37"/>
    </row>
    <row r="1429" spans="24:28" x14ac:dyDescent="0.25">
      <c r="X1429" s="37"/>
      <c r="Y1429" s="37"/>
      <c r="Z1429" s="37"/>
      <c r="AA1429" s="37"/>
      <c r="AB1429" s="37"/>
    </row>
    <row r="1430" spans="24:28" x14ac:dyDescent="0.25">
      <c r="X1430" s="37"/>
      <c r="Y1430" s="37"/>
      <c r="Z1430" s="37"/>
      <c r="AA1430" s="37"/>
      <c r="AB1430" s="37"/>
    </row>
    <row r="1431" spans="24:28" x14ac:dyDescent="0.25">
      <c r="X1431" s="37"/>
      <c r="Y1431" s="37"/>
      <c r="Z1431" s="37"/>
      <c r="AA1431" s="37"/>
      <c r="AB1431" s="37"/>
    </row>
    <row r="1432" spans="24:28" x14ac:dyDescent="0.25">
      <c r="X1432" s="37"/>
      <c r="Y1432" s="37"/>
      <c r="Z1432" s="37"/>
      <c r="AA1432" s="37"/>
      <c r="AB1432" s="37"/>
    </row>
    <row r="1433" spans="24:28" x14ac:dyDescent="0.25">
      <c r="X1433" s="37"/>
      <c r="Y1433" s="37"/>
      <c r="Z1433" s="37"/>
      <c r="AA1433" s="37"/>
      <c r="AB1433" s="37"/>
    </row>
    <row r="1434" spans="24:28" x14ac:dyDescent="0.25">
      <c r="X1434" s="37"/>
      <c r="Y1434" s="37"/>
      <c r="Z1434" s="37"/>
      <c r="AA1434" s="37"/>
      <c r="AB1434" s="37"/>
    </row>
    <row r="1435" spans="24:28" x14ac:dyDescent="0.25">
      <c r="X1435" s="37"/>
      <c r="Y1435" s="37"/>
      <c r="Z1435" s="37"/>
      <c r="AA1435" s="37"/>
      <c r="AB1435" s="37"/>
    </row>
    <row r="1436" spans="24:28" x14ac:dyDescent="0.25">
      <c r="X1436" s="37"/>
      <c r="Y1436" s="37"/>
      <c r="Z1436" s="37"/>
      <c r="AA1436" s="37"/>
      <c r="AB1436" s="37"/>
    </row>
    <row r="1437" spans="24:28" x14ac:dyDescent="0.25">
      <c r="X1437" s="37"/>
      <c r="Y1437" s="37"/>
      <c r="Z1437" s="37"/>
      <c r="AA1437" s="37"/>
      <c r="AB1437" s="37"/>
    </row>
    <row r="1438" spans="24:28" x14ac:dyDescent="0.25">
      <c r="X1438" s="37"/>
      <c r="Y1438" s="37"/>
      <c r="Z1438" s="37"/>
      <c r="AA1438" s="37"/>
      <c r="AB1438" s="37"/>
    </row>
    <row r="1439" spans="24:28" x14ac:dyDescent="0.25">
      <c r="X1439" s="37"/>
      <c r="Y1439" s="37"/>
      <c r="Z1439" s="37"/>
      <c r="AA1439" s="37"/>
      <c r="AB1439" s="37"/>
    </row>
    <row r="1440" spans="24:28" x14ac:dyDescent="0.25">
      <c r="X1440" s="37"/>
      <c r="Y1440" s="37"/>
      <c r="Z1440" s="37"/>
      <c r="AA1440" s="37"/>
      <c r="AB1440" s="37"/>
    </row>
    <row r="1441" spans="24:28" x14ac:dyDescent="0.25">
      <c r="X1441" s="37"/>
      <c r="Y1441" s="37"/>
      <c r="Z1441" s="37"/>
      <c r="AA1441" s="37"/>
      <c r="AB1441" s="37"/>
    </row>
    <row r="1442" spans="24:28" x14ac:dyDescent="0.25">
      <c r="X1442" s="37"/>
      <c r="Y1442" s="37"/>
      <c r="Z1442" s="37"/>
      <c r="AA1442" s="37"/>
      <c r="AB1442" s="37"/>
    </row>
    <row r="1443" spans="24:28" x14ac:dyDescent="0.25">
      <c r="X1443" s="37"/>
      <c r="Y1443" s="37"/>
      <c r="Z1443" s="37"/>
      <c r="AA1443" s="37"/>
      <c r="AB1443" s="37"/>
    </row>
    <row r="1444" spans="24:28" x14ac:dyDescent="0.25">
      <c r="X1444" s="37"/>
      <c r="Y1444" s="37"/>
      <c r="Z1444" s="37"/>
      <c r="AA1444" s="37"/>
      <c r="AB1444" s="37"/>
    </row>
    <row r="1445" spans="24:28" x14ac:dyDescent="0.25">
      <c r="X1445" s="37"/>
      <c r="Y1445" s="37"/>
      <c r="Z1445" s="37"/>
      <c r="AA1445" s="37"/>
      <c r="AB1445" s="37"/>
    </row>
    <row r="1446" spans="24:28" x14ac:dyDescent="0.25">
      <c r="X1446" s="37"/>
      <c r="Y1446" s="37"/>
      <c r="Z1446" s="37"/>
      <c r="AA1446" s="37"/>
      <c r="AB1446" s="37"/>
    </row>
    <row r="1447" spans="24:28" x14ac:dyDescent="0.25">
      <c r="X1447" s="37"/>
      <c r="Y1447" s="37"/>
      <c r="Z1447" s="37"/>
      <c r="AA1447" s="37"/>
      <c r="AB1447" s="37"/>
    </row>
    <row r="1448" spans="24:28" x14ac:dyDescent="0.25">
      <c r="X1448" s="37"/>
      <c r="Y1448" s="37"/>
      <c r="Z1448" s="37"/>
      <c r="AA1448" s="37"/>
      <c r="AB1448" s="37"/>
    </row>
    <row r="1449" spans="24:28" x14ac:dyDescent="0.25">
      <c r="X1449" s="37"/>
      <c r="Y1449" s="37"/>
      <c r="Z1449" s="37"/>
      <c r="AA1449" s="37"/>
      <c r="AB1449" s="37"/>
    </row>
    <row r="1450" spans="24:28" x14ac:dyDescent="0.25">
      <c r="X1450" s="37"/>
      <c r="Y1450" s="37"/>
      <c r="Z1450" s="37"/>
      <c r="AA1450" s="37"/>
      <c r="AB1450" s="37"/>
    </row>
    <row r="1451" spans="24:28" x14ac:dyDescent="0.25">
      <c r="X1451" s="37"/>
      <c r="Y1451" s="37"/>
      <c r="Z1451" s="37"/>
      <c r="AA1451" s="37"/>
      <c r="AB1451" s="37"/>
    </row>
    <row r="1452" spans="24:28" x14ac:dyDescent="0.25">
      <c r="X1452" s="37"/>
      <c r="Y1452" s="37"/>
      <c r="Z1452" s="37"/>
      <c r="AA1452" s="37"/>
      <c r="AB1452" s="37"/>
    </row>
    <row r="1453" spans="24:28" x14ac:dyDescent="0.25">
      <c r="X1453" s="37"/>
      <c r="Y1453" s="37"/>
      <c r="Z1453" s="37"/>
      <c r="AA1453" s="37"/>
      <c r="AB1453" s="37"/>
    </row>
    <row r="1454" spans="24:28" x14ac:dyDescent="0.25">
      <c r="X1454" s="37"/>
      <c r="Y1454" s="37"/>
      <c r="Z1454" s="37"/>
      <c r="AA1454" s="37"/>
      <c r="AB1454" s="37"/>
    </row>
    <row r="1455" spans="24:28" x14ac:dyDescent="0.25">
      <c r="X1455" s="37"/>
      <c r="Y1455" s="37"/>
      <c r="Z1455" s="37"/>
      <c r="AA1455" s="37"/>
      <c r="AB1455" s="37"/>
    </row>
    <row r="1456" spans="24:28" x14ac:dyDescent="0.25">
      <c r="X1456" s="37"/>
      <c r="Y1456" s="37"/>
      <c r="Z1456" s="37"/>
      <c r="AA1456" s="37"/>
      <c r="AB1456" s="37"/>
    </row>
    <row r="1457" spans="24:28" x14ac:dyDescent="0.25">
      <c r="X1457" s="37"/>
      <c r="Y1457" s="37"/>
      <c r="Z1457" s="37"/>
      <c r="AA1457" s="37"/>
      <c r="AB1457" s="37"/>
    </row>
    <row r="1458" spans="24:28" x14ac:dyDescent="0.25">
      <c r="X1458" s="37"/>
      <c r="Y1458" s="37"/>
      <c r="Z1458" s="37"/>
      <c r="AA1458" s="37"/>
      <c r="AB1458" s="37"/>
    </row>
    <row r="1459" spans="24:28" x14ac:dyDescent="0.25">
      <c r="X1459" s="37"/>
      <c r="Y1459" s="37"/>
      <c r="Z1459" s="37"/>
      <c r="AA1459" s="37"/>
      <c r="AB1459" s="37"/>
    </row>
    <row r="1460" spans="24:28" x14ac:dyDescent="0.25">
      <c r="X1460" s="37"/>
      <c r="Y1460" s="37"/>
      <c r="Z1460" s="37"/>
      <c r="AA1460" s="37"/>
      <c r="AB1460" s="37"/>
    </row>
    <row r="1461" spans="24:28" x14ac:dyDescent="0.25">
      <c r="X1461" s="37"/>
      <c r="Y1461" s="37"/>
      <c r="Z1461" s="37"/>
      <c r="AA1461" s="37"/>
      <c r="AB1461" s="37"/>
    </row>
    <row r="1462" spans="24:28" x14ac:dyDescent="0.25">
      <c r="X1462" s="37"/>
      <c r="Y1462" s="37"/>
      <c r="Z1462" s="37"/>
      <c r="AA1462" s="37"/>
      <c r="AB1462" s="37"/>
    </row>
    <row r="1463" spans="24:28" x14ac:dyDescent="0.25">
      <c r="X1463" s="37"/>
      <c r="Y1463" s="37"/>
      <c r="Z1463" s="37"/>
      <c r="AA1463" s="37"/>
      <c r="AB1463" s="37"/>
    </row>
    <row r="1464" spans="24:28" x14ac:dyDescent="0.25">
      <c r="X1464" s="37"/>
      <c r="Y1464" s="37"/>
      <c r="Z1464" s="37"/>
      <c r="AA1464" s="37"/>
      <c r="AB1464" s="37"/>
    </row>
    <row r="1465" spans="24:28" x14ac:dyDescent="0.25">
      <c r="X1465" s="37"/>
      <c r="Y1465" s="37"/>
      <c r="Z1465" s="37"/>
      <c r="AA1465" s="37"/>
      <c r="AB1465" s="37"/>
    </row>
    <row r="1466" spans="24:28" x14ac:dyDescent="0.25">
      <c r="X1466" s="37"/>
      <c r="Y1466" s="37"/>
      <c r="Z1466" s="37"/>
      <c r="AA1466" s="37"/>
      <c r="AB1466" s="37"/>
    </row>
    <row r="1467" spans="24:28" x14ac:dyDescent="0.25">
      <c r="X1467" s="37"/>
      <c r="Y1467" s="37"/>
      <c r="Z1467" s="37"/>
      <c r="AA1467" s="37"/>
      <c r="AB1467" s="37"/>
    </row>
    <row r="1468" spans="24:28" x14ac:dyDescent="0.25">
      <c r="X1468" s="37"/>
      <c r="Y1468" s="37"/>
      <c r="Z1468" s="37"/>
      <c r="AA1468" s="37"/>
      <c r="AB1468" s="37"/>
    </row>
    <row r="1469" spans="24:28" x14ac:dyDescent="0.25">
      <c r="X1469" s="37"/>
      <c r="Y1469" s="37"/>
      <c r="Z1469" s="37"/>
      <c r="AA1469" s="37"/>
      <c r="AB1469" s="37"/>
    </row>
    <row r="1470" spans="24:28" x14ac:dyDescent="0.25">
      <c r="X1470" s="37"/>
      <c r="Y1470" s="37"/>
      <c r="Z1470" s="37"/>
      <c r="AA1470" s="37"/>
      <c r="AB1470" s="37"/>
    </row>
    <row r="1471" spans="24:28" x14ac:dyDescent="0.25">
      <c r="X1471" s="37"/>
      <c r="Y1471" s="37"/>
      <c r="Z1471" s="37"/>
      <c r="AA1471" s="37"/>
      <c r="AB1471" s="37"/>
    </row>
    <row r="1472" spans="24:28" x14ac:dyDescent="0.25">
      <c r="X1472" s="37"/>
      <c r="Y1472" s="37"/>
      <c r="Z1472" s="37"/>
      <c r="AA1472" s="37"/>
      <c r="AB1472" s="37"/>
    </row>
    <row r="1473" spans="24:28" x14ac:dyDescent="0.25">
      <c r="X1473" s="37"/>
      <c r="Y1473" s="37"/>
      <c r="Z1473" s="37"/>
      <c r="AA1473" s="37"/>
      <c r="AB1473" s="37"/>
    </row>
    <row r="1474" spans="24:28" x14ac:dyDescent="0.25">
      <c r="X1474" s="37"/>
      <c r="Y1474" s="37"/>
      <c r="Z1474" s="37"/>
      <c r="AA1474" s="37"/>
      <c r="AB1474" s="37"/>
    </row>
    <row r="1475" spans="24:28" x14ac:dyDescent="0.25">
      <c r="X1475" s="37"/>
      <c r="Y1475" s="37"/>
      <c r="Z1475" s="37"/>
      <c r="AA1475" s="37"/>
      <c r="AB1475" s="37"/>
    </row>
    <row r="1476" spans="24:28" x14ac:dyDescent="0.25">
      <c r="X1476" s="37"/>
      <c r="Y1476" s="37"/>
      <c r="Z1476" s="37"/>
      <c r="AA1476" s="37"/>
      <c r="AB1476" s="37"/>
    </row>
    <row r="1477" spans="24:28" x14ac:dyDescent="0.25">
      <c r="X1477" s="37"/>
      <c r="Y1477" s="37"/>
      <c r="Z1477" s="37"/>
      <c r="AA1477" s="37"/>
      <c r="AB1477" s="37"/>
    </row>
    <row r="1478" spans="24:28" x14ac:dyDescent="0.25">
      <c r="X1478" s="37"/>
      <c r="Y1478" s="37"/>
      <c r="Z1478" s="37"/>
      <c r="AA1478" s="37"/>
      <c r="AB1478" s="37"/>
    </row>
    <row r="1479" spans="24:28" x14ac:dyDescent="0.25">
      <c r="X1479" s="37"/>
      <c r="Y1479" s="37"/>
      <c r="Z1479" s="37"/>
      <c r="AA1479" s="37"/>
      <c r="AB1479" s="37"/>
    </row>
    <row r="1480" spans="24:28" x14ac:dyDescent="0.25">
      <c r="X1480" s="37"/>
      <c r="Y1480" s="37"/>
      <c r="Z1480" s="37"/>
      <c r="AA1480" s="37"/>
      <c r="AB1480" s="37"/>
    </row>
    <row r="1481" spans="24:28" x14ac:dyDescent="0.25">
      <c r="X1481" s="37"/>
      <c r="Y1481" s="37"/>
      <c r="Z1481" s="37"/>
      <c r="AA1481" s="37"/>
      <c r="AB1481" s="37"/>
    </row>
    <row r="1482" spans="24:28" x14ac:dyDescent="0.25">
      <c r="X1482" s="37"/>
      <c r="Y1482" s="37"/>
      <c r="Z1482" s="37"/>
      <c r="AA1482" s="37"/>
      <c r="AB1482" s="37"/>
    </row>
    <row r="1483" spans="24:28" x14ac:dyDescent="0.25">
      <c r="X1483" s="37"/>
      <c r="Y1483" s="37"/>
      <c r="Z1483" s="37"/>
      <c r="AA1483" s="37"/>
      <c r="AB1483" s="37"/>
    </row>
    <row r="1484" spans="24:28" x14ac:dyDescent="0.25">
      <c r="X1484" s="37"/>
      <c r="Y1484" s="37"/>
      <c r="Z1484" s="37"/>
      <c r="AA1484" s="37"/>
      <c r="AB1484" s="37"/>
    </row>
    <row r="1485" spans="24:28" x14ac:dyDescent="0.25">
      <c r="X1485" s="37"/>
      <c r="Y1485" s="37"/>
      <c r="Z1485" s="37"/>
      <c r="AA1485" s="37"/>
      <c r="AB1485" s="37"/>
    </row>
    <row r="1486" spans="24:28" x14ac:dyDescent="0.25">
      <c r="X1486" s="37"/>
      <c r="Y1486" s="37"/>
      <c r="Z1486" s="37"/>
      <c r="AA1486" s="37"/>
      <c r="AB1486" s="37"/>
    </row>
    <row r="1487" spans="24:28" x14ac:dyDescent="0.25">
      <c r="X1487" s="37"/>
      <c r="Y1487" s="37"/>
      <c r="Z1487" s="37"/>
      <c r="AA1487" s="37"/>
      <c r="AB1487" s="37"/>
    </row>
    <row r="1488" spans="24:28" x14ac:dyDescent="0.25">
      <c r="X1488" s="37"/>
      <c r="Y1488" s="37"/>
      <c r="Z1488" s="37"/>
      <c r="AA1488" s="37"/>
      <c r="AB1488" s="37"/>
    </row>
    <row r="1489" spans="24:28" x14ac:dyDescent="0.25">
      <c r="X1489" s="37"/>
      <c r="Y1489" s="37"/>
      <c r="Z1489" s="37"/>
      <c r="AA1489" s="37"/>
      <c r="AB1489" s="37"/>
    </row>
    <row r="1490" spans="24:28" x14ac:dyDescent="0.25">
      <c r="X1490" s="37"/>
      <c r="Y1490" s="37"/>
      <c r="Z1490" s="37"/>
      <c r="AA1490" s="37"/>
      <c r="AB1490" s="37"/>
    </row>
    <row r="1491" spans="24:28" x14ac:dyDescent="0.25">
      <c r="X1491" s="37"/>
      <c r="Y1491" s="37"/>
      <c r="Z1491" s="37"/>
      <c r="AA1491" s="37"/>
      <c r="AB1491" s="37"/>
    </row>
    <row r="1492" spans="24:28" x14ac:dyDescent="0.25">
      <c r="X1492" s="37"/>
      <c r="Y1492" s="37"/>
      <c r="Z1492" s="37"/>
      <c r="AA1492" s="37"/>
      <c r="AB1492" s="37"/>
    </row>
    <row r="1493" spans="24:28" x14ac:dyDescent="0.25">
      <c r="X1493" s="37"/>
      <c r="Y1493" s="37"/>
      <c r="Z1493" s="37"/>
      <c r="AA1493" s="37"/>
      <c r="AB1493" s="37"/>
    </row>
    <row r="1494" spans="24:28" x14ac:dyDescent="0.25">
      <c r="X1494" s="37"/>
      <c r="Y1494" s="37"/>
      <c r="Z1494" s="37"/>
      <c r="AA1494" s="37"/>
      <c r="AB1494" s="37"/>
    </row>
    <row r="1495" spans="24:28" x14ac:dyDescent="0.25">
      <c r="X1495" s="37"/>
      <c r="Y1495" s="37"/>
      <c r="Z1495" s="37"/>
      <c r="AA1495" s="37"/>
      <c r="AB1495" s="37"/>
    </row>
    <row r="1496" spans="24:28" x14ac:dyDescent="0.25">
      <c r="X1496" s="37"/>
      <c r="Y1496" s="37"/>
      <c r="Z1496" s="37"/>
      <c r="AA1496" s="37"/>
      <c r="AB1496" s="37"/>
    </row>
    <row r="1497" spans="24:28" x14ac:dyDescent="0.25">
      <c r="X1497" s="37"/>
      <c r="Y1497" s="37"/>
      <c r="Z1497" s="37"/>
      <c r="AA1497" s="37"/>
      <c r="AB1497" s="37"/>
    </row>
    <row r="1498" spans="24:28" x14ac:dyDescent="0.25">
      <c r="X1498" s="37"/>
      <c r="Y1498" s="37"/>
      <c r="Z1498" s="37"/>
      <c r="AA1498" s="37"/>
      <c r="AB1498" s="37"/>
    </row>
    <row r="1499" spans="24:28" x14ac:dyDescent="0.25">
      <c r="X1499" s="37"/>
      <c r="Y1499" s="37"/>
      <c r="Z1499" s="37"/>
      <c r="AA1499" s="37"/>
      <c r="AB1499" s="37"/>
    </row>
    <row r="1500" spans="24:28" x14ac:dyDescent="0.25">
      <c r="X1500" s="37"/>
      <c r="Y1500" s="37"/>
      <c r="Z1500" s="37"/>
      <c r="AA1500" s="37"/>
      <c r="AB1500" s="37"/>
    </row>
    <row r="1501" spans="24:28" x14ac:dyDescent="0.25">
      <c r="X1501" s="37"/>
      <c r="Y1501" s="37"/>
      <c r="Z1501" s="37"/>
      <c r="AA1501" s="37"/>
      <c r="AB1501" s="37"/>
    </row>
    <row r="1502" spans="24:28" x14ac:dyDescent="0.25">
      <c r="X1502" s="37"/>
      <c r="Y1502" s="37"/>
      <c r="Z1502" s="37"/>
      <c r="AA1502" s="37"/>
      <c r="AB1502" s="37"/>
    </row>
    <row r="1503" spans="24:28" x14ac:dyDescent="0.25">
      <c r="X1503" s="37"/>
      <c r="Y1503" s="37"/>
      <c r="Z1503" s="37"/>
      <c r="AA1503" s="37"/>
      <c r="AB1503" s="37"/>
    </row>
    <row r="1504" spans="24:28" x14ac:dyDescent="0.25">
      <c r="X1504" s="37"/>
      <c r="Y1504" s="37"/>
      <c r="Z1504" s="37"/>
      <c r="AA1504" s="37"/>
      <c r="AB1504" s="37"/>
    </row>
    <row r="1505" spans="24:28" x14ac:dyDescent="0.25">
      <c r="X1505" s="37"/>
      <c r="Y1505" s="37"/>
      <c r="Z1505" s="37"/>
      <c r="AA1505" s="37"/>
      <c r="AB1505" s="37"/>
    </row>
    <row r="1506" spans="24:28" x14ac:dyDescent="0.25">
      <c r="X1506" s="37"/>
      <c r="Y1506" s="37"/>
      <c r="Z1506" s="37"/>
      <c r="AA1506" s="37"/>
      <c r="AB1506" s="37"/>
    </row>
    <row r="1507" spans="24:28" x14ac:dyDescent="0.25">
      <c r="X1507" s="37"/>
      <c r="Y1507" s="37"/>
      <c r="Z1507" s="37"/>
      <c r="AA1507" s="37"/>
      <c r="AB1507" s="37"/>
    </row>
    <row r="1508" spans="24:28" x14ac:dyDescent="0.25">
      <c r="X1508" s="37"/>
      <c r="Y1508" s="37"/>
      <c r="Z1508" s="37"/>
      <c r="AA1508" s="37"/>
      <c r="AB1508" s="37"/>
    </row>
    <row r="1509" spans="24:28" x14ac:dyDescent="0.25">
      <c r="X1509" s="37"/>
      <c r="Y1509" s="37"/>
      <c r="Z1509" s="37"/>
      <c r="AA1509" s="37"/>
      <c r="AB1509" s="37"/>
    </row>
    <row r="1510" spans="24:28" x14ac:dyDescent="0.25">
      <c r="X1510" s="37"/>
      <c r="Y1510" s="37"/>
      <c r="Z1510" s="37"/>
      <c r="AA1510" s="37"/>
      <c r="AB1510" s="37"/>
    </row>
    <row r="1511" spans="24:28" x14ac:dyDescent="0.25">
      <c r="X1511" s="37"/>
      <c r="Y1511" s="37"/>
      <c r="Z1511" s="37"/>
      <c r="AA1511" s="37"/>
      <c r="AB1511" s="37"/>
    </row>
    <row r="1512" spans="24:28" x14ac:dyDescent="0.25">
      <c r="X1512" s="37"/>
      <c r="Y1512" s="37"/>
      <c r="Z1512" s="37"/>
      <c r="AA1512" s="37"/>
      <c r="AB1512" s="37"/>
    </row>
    <row r="1513" spans="24:28" x14ac:dyDescent="0.25">
      <c r="X1513" s="37"/>
      <c r="Y1513" s="37"/>
      <c r="Z1513" s="37"/>
      <c r="AA1513" s="37"/>
      <c r="AB1513" s="37"/>
    </row>
    <row r="1514" spans="24:28" x14ac:dyDescent="0.25">
      <c r="X1514" s="37"/>
      <c r="Y1514" s="37"/>
      <c r="Z1514" s="37"/>
      <c r="AA1514" s="37"/>
      <c r="AB1514" s="37"/>
    </row>
    <row r="1515" spans="24:28" x14ac:dyDescent="0.25">
      <c r="X1515" s="37"/>
      <c r="Y1515" s="37"/>
      <c r="Z1515" s="37"/>
      <c r="AA1515" s="37"/>
      <c r="AB1515" s="37"/>
    </row>
    <row r="1516" spans="24:28" x14ac:dyDescent="0.25">
      <c r="X1516" s="37"/>
      <c r="Y1516" s="37"/>
      <c r="Z1516" s="37"/>
      <c r="AA1516" s="37"/>
      <c r="AB1516" s="37"/>
    </row>
    <row r="1517" spans="24:28" x14ac:dyDescent="0.25">
      <c r="X1517" s="37"/>
      <c r="Y1517" s="37"/>
      <c r="Z1517" s="37"/>
      <c r="AA1517" s="37"/>
      <c r="AB1517" s="37"/>
    </row>
    <row r="1518" spans="24:28" x14ac:dyDescent="0.25">
      <c r="X1518" s="37"/>
      <c r="Y1518" s="37"/>
      <c r="Z1518" s="37"/>
      <c r="AA1518" s="37"/>
      <c r="AB1518" s="37"/>
    </row>
    <row r="1519" spans="24:28" x14ac:dyDescent="0.25">
      <c r="X1519" s="37"/>
      <c r="Y1519" s="37"/>
      <c r="Z1519" s="37"/>
      <c r="AA1519" s="37"/>
      <c r="AB1519" s="37"/>
    </row>
    <row r="1520" spans="24:28" x14ac:dyDescent="0.25">
      <c r="X1520" s="37"/>
      <c r="Y1520" s="37"/>
      <c r="Z1520" s="37"/>
      <c r="AA1520" s="37"/>
      <c r="AB1520" s="37"/>
    </row>
    <row r="1521" spans="24:28" x14ac:dyDescent="0.25">
      <c r="X1521" s="37"/>
      <c r="Y1521" s="37"/>
      <c r="Z1521" s="37"/>
      <c r="AA1521" s="37"/>
      <c r="AB1521" s="37"/>
    </row>
    <row r="1522" spans="24:28" x14ac:dyDescent="0.25">
      <c r="X1522" s="37"/>
      <c r="Y1522" s="37"/>
      <c r="Z1522" s="37"/>
      <c r="AA1522" s="37"/>
      <c r="AB1522" s="37"/>
    </row>
    <row r="1523" spans="24:28" x14ac:dyDescent="0.25">
      <c r="X1523" s="37"/>
      <c r="Y1523" s="37"/>
      <c r="Z1523" s="37"/>
      <c r="AA1523" s="37"/>
      <c r="AB1523" s="37"/>
    </row>
    <row r="1524" spans="24:28" x14ac:dyDescent="0.25">
      <c r="X1524" s="37"/>
      <c r="Y1524" s="37"/>
      <c r="Z1524" s="37"/>
      <c r="AA1524" s="37"/>
      <c r="AB1524" s="37"/>
    </row>
    <row r="1525" spans="24:28" x14ac:dyDescent="0.25">
      <c r="X1525" s="37"/>
      <c r="Y1525" s="37"/>
      <c r="Z1525" s="37"/>
      <c r="AA1525" s="37"/>
      <c r="AB1525" s="37"/>
    </row>
    <row r="1526" spans="24:28" x14ac:dyDescent="0.25">
      <c r="X1526" s="37"/>
      <c r="Y1526" s="37"/>
      <c r="Z1526" s="37"/>
      <c r="AA1526" s="37"/>
      <c r="AB1526" s="37"/>
    </row>
    <row r="1527" spans="24:28" x14ac:dyDescent="0.25">
      <c r="X1527" s="37"/>
      <c r="Y1527" s="37"/>
      <c r="Z1527" s="37"/>
      <c r="AA1527" s="37"/>
      <c r="AB1527" s="37"/>
    </row>
    <row r="1528" spans="24:28" x14ac:dyDescent="0.25">
      <c r="X1528" s="37"/>
      <c r="Y1528" s="37"/>
      <c r="Z1528" s="37"/>
      <c r="AA1528" s="37"/>
      <c r="AB1528" s="37"/>
    </row>
    <row r="1529" spans="24:28" x14ac:dyDescent="0.25">
      <c r="X1529" s="37"/>
      <c r="Y1529" s="37"/>
      <c r="Z1529" s="37"/>
      <c r="AA1529" s="37"/>
      <c r="AB1529" s="37"/>
    </row>
    <row r="1530" spans="24:28" x14ac:dyDescent="0.25">
      <c r="X1530" s="37"/>
      <c r="Y1530" s="37"/>
      <c r="Z1530" s="37"/>
      <c r="AA1530" s="37"/>
      <c r="AB1530" s="37"/>
    </row>
    <row r="1531" spans="24:28" x14ac:dyDescent="0.25">
      <c r="X1531" s="37"/>
      <c r="Y1531" s="37"/>
      <c r="Z1531" s="37"/>
      <c r="AA1531" s="37"/>
      <c r="AB1531" s="37"/>
    </row>
    <row r="1532" spans="24:28" x14ac:dyDescent="0.25">
      <c r="X1532" s="37"/>
      <c r="Y1532" s="37"/>
      <c r="Z1532" s="37"/>
      <c r="AA1532" s="37"/>
      <c r="AB1532" s="37"/>
    </row>
    <row r="1533" spans="24:28" x14ac:dyDescent="0.25">
      <c r="X1533" s="37"/>
      <c r="Y1533" s="37"/>
      <c r="Z1533" s="37"/>
      <c r="AA1533" s="37"/>
      <c r="AB1533" s="37"/>
    </row>
    <row r="1534" spans="24:28" x14ac:dyDescent="0.25">
      <c r="X1534" s="37"/>
      <c r="Y1534" s="37"/>
      <c r="Z1534" s="37"/>
      <c r="AA1534" s="37"/>
      <c r="AB1534" s="37"/>
    </row>
    <row r="1535" spans="24:28" x14ac:dyDescent="0.25">
      <c r="X1535" s="37"/>
      <c r="Y1535" s="37"/>
      <c r="Z1535" s="37"/>
      <c r="AA1535" s="37"/>
      <c r="AB1535" s="37"/>
    </row>
    <row r="1536" spans="24:28" x14ac:dyDescent="0.25">
      <c r="X1536" s="37"/>
      <c r="Y1536" s="37"/>
      <c r="Z1536" s="37"/>
      <c r="AA1536" s="37"/>
      <c r="AB1536" s="37"/>
    </row>
    <row r="1537" spans="24:28" x14ac:dyDescent="0.25">
      <c r="X1537" s="37"/>
      <c r="Y1537" s="37"/>
      <c r="Z1537" s="37"/>
      <c r="AA1537" s="37"/>
      <c r="AB1537" s="37"/>
    </row>
    <row r="1538" spans="24:28" x14ac:dyDescent="0.25">
      <c r="X1538" s="37"/>
      <c r="Y1538" s="37"/>
      <c r="Z1538" s="37"/>
      <c r="AA1538" s="37"/>
      <c r="AB1538" s="37"/>
    </row>
    <row r="1539" spans="24:28" x14ac:dyDescent="0.25">
      <c r="X1539" s="37"/>
      <c r="Y1539" s="37"/>
      <c r="Z1539" s="37"/>
      <c r="AA1539" s="37"/>
      <c r="AB1539" s="37"/>
    </row>
    <row r="1540" spans="24:28" x14ac:dyDescent="0.25">
      <c r="X1540" s="37"/>
      <c r="Y1540" s="37"/>
      <c r="Z1540" s="37"/>
      <c r="AA1540" s="37"/>
      <c r="AB1540" s="37"/>
    </row>
    <row r="1541" spans="24:28" x14ac:dyDescent="0.25">
      <c r="X1541" s="37"/>
      <c r="Y1541" s="37"/>
      <c r="Z1541" s="37"/>
      <c r="AA1541" s="37"/>
      <c r="AB1541" s="37"/>
    </row>
    <row r="1542" spans="24:28" x14ac:dyDescent="0.25">
      <c r="X1542" s="37"/>
      <c r="Y1542" s="37"/>
      <c r="Z1542" s="37"/>
      <c r="AA1542" s="37"/>
      <c r="AB1542" s="37"/>
    </row>
    <row r="1543" spans="24:28" x14ac:dyDescent="0.25">
      <c r="X1543" s="37"/>
      <c r="Y1543" s="37"/>
      <c r="Z1543" s="37"/>
      <c r="AA1543" s="37"/>
      <c r="AB1543" s="37"/>
    </row>
    <row r="1544" spans="24:28" x14ac:dyDescent="0.25">
      <c r="X1544" s="37"/>
      <c r="Y1544" s="37"/>
      <c r="Z1544" s="37"/>
      <c r="AA1544" s="37"/>
      <c r="AB1544" s="37"/>
    </row>
    <row r="1545" spans="24:28" x14ac:dyDescent="0.25">
      <c r="X1545" s="37"/>
      <c r="Y1545" s="37"/>
      <c r="Z1545" s="37"/>
      <c r="AA1545" s="37"/>
      <c r="AB1545" s="37"/>
    </row>
    <row r="1546" spans="24:28" x14ac:dyDescent="0.25">
      <c r="X1546" s="37"/>
      <c r="Y1546" s="37"/>
      <c r="Z1546" s="37"/>
      <c r="AA1546" s="37"/>
      <c r="AB1546" s="37"/>
    </row>
    <row r="1547" spans="24:28" x14ac:dyDescent="0.25">
      <c r="X1547" s="37"/>
      <c r="Y1547" s="37"/>
      <c r="Z1547" s="37"/>
      <c r="AA1547" s="37"/>
      <c r="AB1547" s="37"/>
    </row>
    <row r="1548" spans="24:28" x14ac:dyDescent="0.25">
      <c r="X1548" s="37"/>
      <c r="Y1548" s="37"/>
      <c r="Z1548" s="37"/>
      <c r="AA1548" s="37"/>
      <c r="AB1548" s="37"/>
    </row>
    <row r="1549" spans="24:28" x14ac:dyDescent="0.25">
      <c r="X1549" s="37"/>
      <c r="Y1549" s="37"/>
      <c r="Z1549" s="37"/>
      <c r="AA1549" s="37"/>
      <c r="AB1549" s="37"/>
    </row>
    <row r="1550" spans="24:28" x14ac:dyDescent="0.25">
      <c r="X1550" s="37"/>
      <c r="Y1550" s="37"/>
      <c r="Z1550" s="37"/>
      <c r="AA1550" s="37"/>
      <c r="AB1550" s="37"/>
    </row>
    <row r="1551" spans="24:28" x14ac:dyDescent="0.25">
      <c r="X1551" s="37"/>
      <c r="Y1551" s="37"/>
      <c r="Z1551" s="37"/>
      <c r="AA1551" s="37"/>
      <c r="AB1551" s="37"/>
    </row>
    <row r="1552" spans="24:28" x14ac:dyDescent="0.25">
      <c r="X1552" s="37"/>
      <c r="Y1552" s="37"/>
      <c r="Z1552" s="37"/>
      <c r="AA1552" s="37"/>
      <c r="AB1552" s="37"/>
    </row>
    <row r="1553" spans="24:28" x14ac:dyDescent="0.25">
      <c r="X1553" s="37"/>
      <c r="Y1553" s="37"/>
      <c r="Z1553" s="37"/>
      <c r="AA1553" s="37"/>
      <c r="AB1553" s="37"/>
    </row>
    <row r="1554" spans="24:28" x14ac:dyDescent="0.25">
      <c r="X1554" s="37"/>
      <c r="Y1554" s="37"/>
      <c r="Z1554" s="37"/>
      <c r="AA1554" s="37"/>
      <c r="AB1554" s="37"/>
    </row>
    <row r="1555" spans="24:28" x14ac:dyDescent="0.25">
      <c r="X1555" s="37"/>
      <c r="Y1555" s="37"/>
      <c r="Z1555" s="37"/>
      <c r="AA1555" s="37"/>
      <c r="AB1555" s="37"/>
    </row>
    <row r="1556" spans="24:28" x14ac:dyDescent="0.25">
      <c r="X1556" s="37"/>
      <c r="Y1556" s="37"/>
      <c r="Z1556" s="37"/>
      <c r="AA1556" s="37"/>
      <c r="AB1556" s="37"/>
    </row>
    <row r="1557" spans="24:28" x14ac:dyDescent="0.25">
      <c r="X1557" s="37"/>
      <c r="Y1557" s="37"/>
      <c r="Z1557" s="37"/>
      <c r="AA1557" s="37"/>
      <c r="AB1557" s="37"/>
    </row>
    <row r="1558" spans="24:28" x14ac:dyDescent="0.25">
      <c r="X1558" s="37"/>
      <c r="Y1558" s="37"/>
      <c r="Z1558" s="37"/>
      <c r="AA1558" s="37"/>
      <c r="AB1558" s="37"/>
    </row>
    <row r="1559" spans="24:28" x14ac:dyDescent="0.25">
      <c r="X1559" s="37"/>
      <c r="Y1559" s="37"/>
      <c r="Z1559" s="37"/>
      <c r="AA1559" s="37"/>
      <c r="AB1559" s="37"/>
    </row>
    <row r="1560" spans="24:28" x14ac:dyDescent="0.25">
      <c r="X1560" s="37"/>
      <c r="Y1560" s="37"/>
      <c r="Z1560" s="37"/>
      <c r="AA1560" s="37"/>
      <c r="AB1560" s="37"/>
    </row>
    <row r="1561" spans="24:28" x14ac:dyDescent="0.25">
      <c r="X1561" s="37"/>
      <c r="Y1561" s="37"/>
      <c r="Z1561" s="37"/>
      <c r="AA1561" s="37"/>
      <c r="AB1561" s="37"/>
    </row>
    <row r="1562" spans="24:28" x14ac:dyDescent="0.25">
      <c r="X1562" s="37"/>
      <c r="Y1562" s="37"/>
      <c r="Z1562" s="37"/>
      <c r="AA1562" s="37"/>
      <c r="AB1562" s="37"/>
    </row>
    <row r="1563" spans="24:28" x14ac:dyDescent="0.25">
      <c r="X1563" s="37"/>
      <c r="Y1563" s="37"/>
      <c r="Z1563" s="37"/>
      <c r="AA1563" s="37"/>
      <c r="AB1563" s="37"/>
    </row>
    <row r="1564" spans="24:28" x14ac:dyDescent="0.25">
      <c r="X1564" s="37"/>
      <c r="Y1564" s="37"/>
      <c r="Z1564" s="37"/>
      <c r="AA1564" s="37"/>
      <c r="AB1564" s="37"/>
    </row>
    <row r="1565" spans="24:28" x14ac:dyDescent="0.25">
      <c r="X1565" s="37"/>
      <c r="Y1565" s="37"/>
      <c r="Z1565" s="37"/>
      <c r="AA1565" s="37"/>
      <c r="AB1565" s="37"/>
    </row>
    <row r="1566" spans="24:28" x14ac:dyDescent="0.25">
      <c r="X1566" s="37"/>
      <c r="Y1566" s="37"/>
      <c r="Z1566" s="37"/>
      <c r="AA1566" s="37"/>
      <c r="AB1566" s="37"/>
    </row>
    <row r="1567" spans="24:28" x14ac:dyDescent="0.25">
      <c r="X1567" s="37"/>
      <c r="Y1567" s="37"/>
      <c r="Z1567" s="37"/>
      <c r="AA1567" s="37"/>
      <c r="AB1567" s="37"/>
    </row>
    <row r="1568" spans="24:28" x14ac:dyDescent="0.25">
      <c r="X1568" s="37"/>
      <c r="Y1568" s="37"/>
      <c r="Z1568" s="37"/>
      <c r="AA1568" s="37"/>
      <c r="AB1568" s="37"/>
    </row>
    <row r="1569" spans="24:28" x14ac:dyDescent="0.25">
      <c r="X1569" s="37"/>
      <c r="Y1569" s="37"/>
      <c r="Z1569" s="37"/>
      <c r="AA1569" s="37"/>
      <c r="AB1569" s="37"/>
    </row>
    <row r="1570" spans="24:28" x14ac:dyDescent="0.25">
      <c r="X1570" s="37"/>
      <c r="Y1570" s="37"/>
      <c r="Z1570" s="37"/>
      <c r="AA1570" s="37"/>
      <c r="AB1570" s="37"/>
    </row>
    <row r="1571" spans="24:28" x14ac:dyDescent="0.25">
      <c r="X1571" s="37"/>
      <c r="Y1571" s="37"/>
      <c r="Z1571" s="37"/>
      <c r="AA1571" s="37"/>
      <c r="AB1571" s="37"/>
    </row>
    <row r="1572" spans="24:28" x14ac:dyDescent="0.25">
      <c r="X1572" s="37"/>
      <c r="Y1572" s="37"/>
      <c r="Z1572" s="37"/>
      <c r="AA1572" s="37"/>
      <c r="AB1572" s="37"/>
    </row>
    <row r="1573" spans="24:28" x14ac:dyDescent="0.25">
      <c r="X1573" s="37"/>
      <c r="Y1573" s="37"/>
      <c r="Z1573" s="37"/>
      <c r="AA1573" s="37"/>
      <c r="AB1573" s="37"/>
    </row>
    <row r="1574" spans="24:28" x14ac:dyDescent="0.25">
      <c r="X1574" s="37"/>
      <c r="Y1574" s="37"/>
      <c r="Z1574" s="37"/>
      <c r="AA1574" s="37"/>
      <c r="AB1574" s="37"/>
    </row>
    <row r="1575" spans="24:28" x14ac:dyDescent="0.25">
      <c r="X1575" s="37"/>
      <c r="Y1575" s="37"/>
      <c r="Z1575" s="37"/>
      <c r="AA1575" s="37"/>
      <c r="AB1575" s="37"/>
    </row>
    <row r="1576" spans="24:28" x14ac:dyDescent="0.25">
      <c r="X1576" s="37"/>
      <c r="Y1576" s="37"/>
      <c r="Z1576" s="37"/>
      <c r="AA1576" s="37"/>
      <c r="AB1576" s="37"/>
    </row>
    <row r="1577" spans="24:28" x14ac:dyDescent="0.25">
      <c r="X1577" s="37"/>
      <c r="Y1577" s="37"/>
      <c r="Z1577" s="37"/>
      <c r="AA1577" s="37"/>
      <c r="AB1577" s="37"/>
    </row>
    <row r="1578" spans="24:28" x14ac:dyDescent="0.25">
      <c r="X1578" s="37"/>
      <c r="Y1578" s="37"/>
      <c r="Z1578" s="37"/>
      <c r="AA1578" s="37"/>
      <c r="AB1578" s="37"/>
    </row>
    <row r="1579" spans="24:28" x14ac:dyDescent="0.25">
      <c r="X1579" s="37"/>
      <c r="Y1579" s="37"/>
      <c r="Z1579" s="37"/>
      <c r="AA1579" s="37"/>
      <c r="AB1579" s="37"/>
    </row>
    <row r="1580" spans="24:28" x14ac:dyDescent="0.25">
      <c r="X1580" s="37"/>
      <c r="Y1580" s="37"/>
      <c r="Z1580" s="37"/>
      <c r="AA1580" s="37"/>
      <c r="AB1580" s="37"/>
    </row>
    <row r="1581" spans="24:28" x14ac:dyDescent="0.25">
      <c r="X1581" s="37"/>
      <c r="Y1581" s="37"/>
      <c r="Z1581" s="37"/>
      <c r="AA1581" s="37"/>
      <c r="AB1581" s="37"/>
    </row>
    <row r="1582" spans="24:28" x14ac:dyDescent="0.25">
      <c r="X1582" s="37"/>
      <c r="Y1582" s="37"/>
      <c r="Z1582" s="37"/>
      <c r="AA1582" s="37"/>
      <c r="AB1582" s="37"/>
    </row>
    <row r="1583" spans="24:28" x14ac:dyDescent="0.25">
      <c r="X1583" s="37"/>
      <c r="Y1583" s="37"/>
      <c r="Z1583" s="37"/>
      <c r="AA1583" s="37"/>
      <c r="AB1583" s="37"/>
    </row>
    <row r="1584" spans="24:28" x14ac:dyDescent="0.25">
      <c r="X1584" s="37"/>
      <c r="Y1584" s="37"/>
      <c r="Z1584" s="37"/>
      <c r="AA1584" s="37"/>
      <c r="AB1584" s="37"/>
    </row>
    <row r="1585" spans="24:28" x14ac:dyDescent="0.25">
      <c r="X1585" s="37"/>
      <c r="Y1585" s="37"/>
      <c r="Z1585" s="37"/>
      <c r="AA1585" s="37"/>
      <c r="AB1585" s="37"/>
    </row>
    <row r="1586" spans="24:28" x14ac:dyDescent="0.25">
      <c r="X1586" s="37"/>
      <c r="Y1586" s="37"/>
      <c r="Z1586" s="37"/>
      <c r="AA1586" s="37"/>
      <c r="AB1586" s="37"/>
    </row>
    <row r="1587" spans="24:28" x14ac:dyDescent="0.25">
      <c r="X1587" s="37"/>
      <c r="Y1587" s="37"/>
      <c r="Z1587" s="37"/>
      <c r="AA1587" s="37"/>
      <c r="AB1587" s="37"/>
    </row>
    <row r="1588" spans="24:28" x14ac:dyDescent="0.25">
      <c r="X1588" s="37"/>
      <c r="Y1588" s="37"/>
      <c r="Z1588" s="37"/>
      <c r="AA1588" s="37"/>
      <c r="AB1588" s="37"/>
    </row>
    <row r="1589" spans="24:28" x14ac:dyDescent="0.25">
      <c r="X1589" s="37"/>
      <c r="Y1589" s="37"/>
      <c r="Z1589" s="37"/>
      <c r="AA1589" s="37"/>
      <c r="AB1589" s="37"/>
    </row>
    <row r="1590" spans="24:28" x14ac:dyDescent="0.25">
      <c r="X1590" s="37"/>
      <c r="Y1590" s="37"/>
      <c r="Z1590" s="37"/>
      <c r="AA1590" s="37"/>
      <c r="AB1590" s="37"/>
    </row>
    <row r="1591" spans="24:28" x14ac:dyDescent="0.25">
      <c r="X1591" s="37"/>
      <c r="Y1591" s="37"/>
      <c r="Z1591" s="37"/>
      <c r="AA1591" s="37"/>
      <c r="AB1591" s="37"/>
    </row>
    <row r="1592" spans="24:28" x14ac:dyDescent="0.25">
      <c r="X1592" s="37"/>
      <c r="Y1592" s="37"/>
      <c r="Z1592" s="37"/>
      <c r="AA1592" s="37"/>
      <c r="AB1592" s="37"/>
    </row>
    <row r="1593" spans="24:28" x14ac:dyDescent="0.25">
      <c r="X1593" s="37"/>
      <c r="Y1593" s="37"/>
      <c r="Z1593" s="37"/>
      <c r="AA1593" s="37"/>
      <c r="AB1593" s="37"/>
    </row>
    <row r="1594" spans="24:28" x14ac:dyDescent="0.25">
      <c r="X1594" s="37"/>
      <c r="Y1594" s="37"/>
      <c r="Z1594" s="37"/>
      <c r="AA1594" s="37"/>
      <c r="AB1594" s="37"/>
    </row>
    <row r="1595" spans="24:28" x14ac:dyDescent="0.25">
      <c r="X1595" s="37"/>
      <c r="Y1595" s="37"/>
      <c r="Z1595" s="37"/>
      <c r="AA1595" s="37"/>
      <c r="AB1595" s="37"/>
    </row>
    <row r="1596" spans="24:28" x14ac:dyDescent="0.25">
      <c r="X1596" s="37"/>
      <c r="Y1596" s="37"/>
      <c r="Z1596" s="37"/>
      <c r="AA1596" s="37"/>
      <c r="AB1596" s="37"/>
    </row>
    <row r="1597" spans="24:28" x14ac:dyDescent="0.25">
      <c r="X1597" s="37"/>
      <c r="Y1597" s="37"/>
      <c r="Z1597" s="37"/>
      <c r="AA1597" s="37"/>
      <c r="AB1597" s="37"/>
    </row>
    <row r="1598" spans="24:28" x14ac:dyDescent="0.25">
      <c r="X1598" s="37"/>
      <c r="Y1598" s="37"/>
      <c r="Z1598" s="37"/>
      <c r="AA1598" s="37"/>
      <c r="AB1598" s="37"/>
    </row>
    <row r="1599" spans="24:28" x14ac:dyDescent="0.25">
      <c r="X1599" s="37"/>
      <c r="Y1599" s="37"/>
      <c r="Z1599" s="37"/>
      <c r="AA1599" s="37"/>
      <c r="AB1599" s="37"/>
    </row>
    <row r="1600" spans="24:28" x14ac:dyDescent="0.25">
      <c r="X1600" s="37"/>
      <c r="Y1600" s="37"/>
      <c r="Z1600" s="37"/>
      <c r="AA1600" s="37"/>
      <c r="AB1600" s="37"/>
    </row>
    <row r="1601" spans="24:28" x14ac:dyDescent="0.25">
      <c r="X1601" s="37"/>
      <c r="Y1601" s="37"/>
      <c r="Z1601" s="37"/>
      <c r="AA1601" s="37"/>
      <c r="AB1601" s="37"/>
    </row>
    <row r="1602" spans="24:28" x14ac:dyDescent="0.25">
      <c r="X1602" s="37"/>
      <c r="Y1602" s="37"/>
      <c r="Z1602" s="37"/>
      <c r="AA1602" s="37"/>
      <c r="AB1602" s="37"/>
    </row>
    <row r="1603" spans="24:28" x14ac:dyDescent="0.25">
      <c r="X1603" s="37"/>
      <c r="Y1603" s="37"/>
      <c r="Z1603" s="37"/>
      <c r="AA1603" s="37"/>
      <c r="AB1603" s="37"/>
    </row>
    <row r="1604" spans="24:28" x14ac:dyDescent="0.25">
      <c r="X1604" s="37"/>
      <c r="Y1604" s="37"/>
      <c r="Z1604" s="37"/>
      <c r="AA1604" s="37"/>
      <c r="AB1604" s="37"/>
    </row>
    <row r="1605" spans="24:28" x14ac:dyDescent="0.25">
      <c r="X1605" s="37"/>
      <c r="Y1605" s="37"/>
      <c r="Z1605" s="37"/>
      <c r="AA1605" s="37"/>
      <c r="AB1605" s="37"/>
    </row>
    <row r="1606" spans="24:28" x14ac:dyDescent="0.25">
      <c r="X1606" s="37"/>
      <c r="Y1606" s="37"/>
      <c r="Z1606" s="37"/>
      <c r="AA1606" s="37"/>
      <c r="AB1606" s="37"/>
    </row>
    <row r="1607" spans="24:28" x14ac:dyDescent="0.25">
      <c r="X1607" s="37"/>
      <c r="Y1607" s="37"/>
      <c r="Z1607" s="37"/>
      <c r="AA1607" s="37"/>
      <c r="AB1607" s="37"/>
    </row>
    <row r="1608" spans="24:28" x14ac:dyDescent="0.25">
      <c r="X1608" s="37"/>
      <c r="Y1608" s="37"/>
      <c r="Z1608" s="37"/>
      <c r="AA1608" s="37"/>
      <c r="AB1608" s="37"/>
    </row>
    <row r="1609" spans="24:28" x14ac:dyDescent="0.25">
      <c r="X1609" s="37"/>
      <c r="Y1609" s="37"/>
      <c r="Z1609" s="37"/>
      <c r="AA1609" s="37"/>
      <c r="AB1609" s="37"/>
    </row>
    <row r="1610" spans="24:28" x14ac:dyDescent="0.25">
      <c r="X1610" s="37"/>
      <c r="Y1610" s="37"/>
      <c r="Z1610" s="37"/>
      <c r="AA1610" s="37"/>
      <c r="AB1610" s="37"/>
    </row>
    <row r="1611" spans="24:28" x14ac:dyDescent="0.25">
      <c r="X1611" s="37"/>
      <c r="Y1611" s="37"/>
      <c r="Z1611" s="37"/>
      <c r="AA1611" s="37"/>
      <c r="AB1611" s="37"/>
    </row>
    <row r="1612" spans="24:28" x14ac:dyDescent="0.25">
      <c r="X1612" s="37"/>
      <c r="Y1612" s="37"/>
      <c r="Z1612" s="37"/>
      <c r="AA1612" s="37"/>
      <c r="AB1612" s="37"/>
    </row>
    <row r="1613" spans="24:28" x14ac:dyDescent="0.25">
      <c r="X1613" s="37"/>
      <c r="Y1613" s="37"/>
      <c r="Z1613" s="37"/>
      <c r="AA1613" s="37"/>
      <c r="AB1613" s="37"/>
    </row>
    <row r="1614" spans="24:28" x14ac:dyDescent="0.25">
      <c r="X1614" s="37"/>
      <c r="Y1614" s="37"/>
      <c r="Z1614" s="37"/>
      <c r="AA1614" s="37"/>
      <c r="AB1614" s="37"/>
    </row>
    <row r="1615" spans="24:28" x14ac:dyDescent="0.25">
      <c r="X1615" s="37"/>
      <c r="Y1615" s="37"/>
      <c r="Z1615" s="37"/>
      <c r="AA1615" s="37"/>
      <c r="AB1615" s="37"/>
    </row>
    <row r="1616" spans="24:28" x14ac:dyDescent="0.25">
      <c r="X1616" s="37"/>
      <c r="Y1616" s="37"/>
      <c r="Z1616" s="37"/>
      <c r="AA1616" s="37"/>
      <c r="AB1616" s="37"/>
    </row>
    <row r="1617" spans="24:28" x14ac:dyDescent="0.25">
      <c r="X1617" s="37"/>
      <c r="Y1617" s="37"/>
      <c r="Z1617" s="37"/>
      <c r="AA1617" s="37"/>
      <c r="AB1617" s="37"/>
    </row>
    <row r="1618" spans="24:28" x14ac:dyDescent="0.25">
      <c r="X1618" s="37"/>
      <c r="Y1618" s="37"/>
      <c r="Z1618" s="37"/>
      <c r="AA1618" s="37"/>
      <c r="AB1618" s="37"/>
    </row>
    <row r="1619" spans="24:28" x14ac:dyDescent="0.25">
      <c r="X1619" s="37"/>
      <c r="Y1619" s="37"/>
      <c r="Z1619" s="37"/>
      <c r="AA1619" s="37"/>
      <c r="AB1619" s="37"/>
    </row>
    <row r="1620" spans="24:28" x14ac:dyDescent="0.25">
      <c r="X1620" s="37"/>
      <c r="Y1620" s="37"/>
      <c r="Z1620" s="37"/>
      <c r="AA1620" s="37"/>
      <c r="AB1620" s="37"/>
    </row>
    <row r="1621" spans="24:28" x14ac:dyDescent="0.25">
      <c r="X1621" s="37"/>
      <c r="Y1621" s="37"/>
      <c r="Z1621" s="37"/>
      <c r="AA1621" s="37"/>
      <c r="AB1621" s="37"/>
    </row>
    <row r="1622" spans="24:28" x14ac:dyDescent="0.25">
      <c r="X1622" s="37"/>
      <c r="Y1622" s="37"/>
      <c r="Z1622" s="37"/>
      <c r="AA1622" s="37"/>
      <c r="AB1622" s="37"/>
    </row>
    <row r="1623" spans="24:28" x14ac:dyDescent="0.25">
      <c r="X1623" s="37"/>
      <c r="Y1623" s="37"/>
      <c r="Z1623" s="37"/>
      <c r="AA1623" s="37"/>
      <c r="AB1623" s="37"/>
    </row>
    <row r="1624" spans="24:28" x14ac:dyDescent="0.25">
      <c r="X1624" s="37"/>
      <c r="Y1624" s="37"/>
      <c r="Z1624" s="37"/>
      <c r="AA1624" s="37"/>
      <c r="AB1624" s="37"/>
    </row>
    <row r="1625" spans="24:28" x14ac:dyDescent="0.25">
      <c r="X1625" s="37"/>
      <c r="Y1625" s="37"/>
      <c r="Z1625" s="37"/>
      <c r="AA1625" s="37"/>
      <c r="AB1625" s="37"/>
    </row>
    <row r="1626" spans="24:28" x14ac:dyDescent="0.25">
      <c r="X1626" s="37"/>
      <c r="Y1626" s="37"/>
      <c r="Z1626" s="37"/>
      <c r="AA1626" s="37"/>
      <c r="AB1626" s="37"/>
    </row>
    <row r="1627" spans="24:28" x14ac:dyDescent="0.25">
      <c r="X1627" s="37"/>
      <c r="Y1627" s="37"/>
      <c r="Z1627" s="37"/>
      <c r="AA1627" s="37"/>
      <c r="AB1627" s="37"/>
    </row>
    <row r="1628" spans="24:28" x14ac:dyDescent="0.25">
      <c r="X1628" s="37"/>
      <c r="Y1628" s="37"/>
      <c r="Z1628" s="37"/>
      <c r="AA1628" s="37"/>
      <c r="AB1628" s="37"/>
    </row>
    <row r="1629" spans="24:28" x14ac:dyDescent="0.25">
      <c r="X1629" s="37"/>
      <c r="Y1629" s="37"/>
      <c r="Z1629" s="37"/>
      <c r="AA1629" s="37"/>
      <c r="AB1629" s="37"/>
    </row>
    <row r="1630" spans="24:28" x14ac:dyDescent="0.25">
      <c r="X1630" s="37"/>
      <c r="Y1630" s="37"/>
      <c r="Z1630" s="37"/>
      <c r="AA1630" s="37"/>
      <c r="AB1630" s="37"/>
    </row>
    <row r="1631" spans="24:28" x14ac:dyDescent="0.25">
      <c r="X1631" s="37"/>
      <c r="Y1631" s="37"/>
      <c r="Z1631" s="37"/>
      <c r="AA1631" s="37"/>
      <c r="AB1631" s="37"/>
    </row>
    <row r="1632" spans="24:28" x14ac:dyDescent="0.25">
      <c r="X1632" s="37"/>
      <c r="Y1632" s="37"/>
      <c r="Z1632" s="37"/>
      <c r="AA1632" s="37"/>
      <c r="AB1632" s="37"/>
    </row>
    <row r="1633" spans="24:28" x14ac:dyDescent="0.25">
      <c r="X1633" s="37"/>
      <c r="Y1633" s="37"/>
      <c r="Z1633" s="37"/>
      <c r="AA1633" s="37"/>
      <c r="AB1633" s="37"/>
    </row>
    <row r="1634" spans="24:28" x14ac:dyDescent="0.25">
      <c r="X1634" s="37"/>
      <c r="Y1634" s="37"/>
      <c r="Z1634" s="37"/>
      <c r="AA1634" s="37"/>
      <c r="AB1634" s="37"/>
    </row>
    <row r="1635" spans="24:28" x14ac:dyDescent="0.25">
      <c r="X1635" s="37"/>
      <c r="Y1635" s="37"/>
      <c r="Z1635" s="37"/>
      <c r="AA1635" s="37"/>
      <c r="AB1635" s="37"/>
    </row>
    <row r="1636" spans="24:28" x14ac:dyDescent="0.25">
      <c r="X1636" s="37"/>
      <c r="Y1636" s="37"/>
      <c r="Z1636" s="37"/>
      <c r="AA1636" s="37"/>
      <c r="AB1636" s="37"/>
    </row>
    <row r="1637" spans="24:28" x14ac:dyDescent="0.25">
      <c r="X1637" s="37"/>
      <c r="Y1637" s="37"/>
      <c r="Z1637" s="37"/>
      <c r="AA1637" s="37"/>
      <c r="AB1637" s="37"/>
    </row>
    <row r="1638" spans="24:28" x14ac:dyDescent="0.25">
      <c r="X1638" s="37"/>
      <c r="Y1638" s="37"/>
      <c r="Z1638" s="37"/>
      <c r="AA1638" s="37"/>
      <c r="AB1638" s="37"/>
    </row>
    <row r="1639" spans="24:28" x14ac:dyDescent="0.25">
      <c r="X1639" s="37"/>
      <c r="Y1639" s="37"/>
      <c r="Z1639" s="37"/>
      <c r="AA1639" s="37"/>
      <c r="AB1639" s="37"/>
    </row>
    <row r="1640" spans="24:28" x14ac:dyDescent="0.25">
      <c r="X1640" s="37"/>
      <c r="Y1640" s="37"/>
      <c r="Z1640" s="37"/>
      <c r="AA1640" s="37"/>
      <c r="AB1640" s="37"/>
    </row>
    <row r="1641" spans="24:28" x14ac:dyDescent="0.25">
      <c r="X1641" s="37"/>
      <c r="Y1641" s="37"/>
      <c r="Z1641" s="37"/>
      <c r="AA1641" s="37"/>
      <c r="AB1641" s="37"/>
    </row>
    <row r="1642" spans="24:28" x14ac:dyDescent="0.25">
      <c r="X1642" s="37"/>
      <c r="Y1642" s="37"/>
      <c r="Z1642" s="37"/>
      <c r="AA1642" s="37"/>
      <c r="AB1642" s="37"/>
    </row>
    <row r="1643" spans="24:28" x14ac:dyDescent="0.25">
      <c r="X1643" s="37"/>
      <c r="Y1643" s="37"/>
      <c r="Z1643" s="37"/>
      <c r="AA1643" s="37"/>
      <c r="AB1643" s="37"/>
    </row>
    <row r="1644" spans="24:28" x14ac:dyDescent="0.25">
      <c r="X1644" s="37"/>
      <c r="Y1644" s="37"/>
      <c r="Z1644" s="37"/>
      <c r="AA1644" s="37"/>
      <c r="AB1644" s="37"/>
    </row>
    <row r="1645" spans="24:28" x14ac:dyDescent="0.25">
      <c r="X1645" s="37"/>
      <c r="Y1645" s="37"/>
      <c r="Z1645" s="37"/>
      <c r="AA1645" s="37"/>
      <c r="AB1645" s="37"/>
    </row>
    <row r="1646" spans="24:28" x14ac:dyDescent="0.25">
      <c r="X1646" s="37"/>
      <c r="Y1646" s="37"/>
      <c r="Z1646" s="37"/>
      <c r="AA1646" s="37"/>
      <c r="AB1646" s="37"/>
    </row>
    <row r="1647" spans="24:28" x14ac:dyDescent="0.25">
      <c r="X1647" s="37"/>
      <c r="Y1647" s="37"/>
      <c r="Z1647" s="37"/>
      <c r="AA1647" s="37"/>
      <c r="AB1647" s="37"/>
    </row>
    <row r="1648" spans="24:28" x14ac:dyDescent="0.25">
      <c r="X1648" s="37"/>
      <c r="Y1648" s="37"/>
      <c r="Z1648" s="37"/>
      <c r="AA1648" s="37"/>
      <c r="AB1648" s="37"/>
    </row>
    <row r="1649" spans="24:28" x14ac:dyDescent="0.25">
      <c r="X1649" s="37"/>
      <c r="Y1649" s="37"/>
      <c r="Z1649" s="37"/>
      <c r="AA1649" s="37"/>
      <c r="AB1649" s="37"/>
    </row>
    <row r="1650" spans="24:28" x14ac:dyDescent="0.25">
      <c r="X1650" s="37"/>
      <c r="Y1650" s="37"/>
      <c r="Z1650" s="37"/>
      <c r="AA1650" s="37"/>
      <c r="AB1650" s="37"/>
    </row>
    <row r="1651" spans="24:28" x14ac:dyDescent="0.25">
      <c r="X1651" s="37"/>
      <c r="Y1651" s="37"/>
      <c r="Z1651" s="37"/>
      <c r="AA1651" s="37"/>
      <c r="AB1651" s="37"/>
    </row>
    <row r="1652" spans="24:28" x14ac:dyDescent="0.25">
      <c r="X1652" s="37"/>
      <c r="Y1652" s="37"/>
      <c r="Z1652" s="37"/>
      <c r="AA1652" s="37"/>
      <c r="AB1652" s="37"/>
    </row>
    <row r="1653" spans="24:28" x14ac:dyDescent="0.25">
      <c r="X1653" s="37"/>
      <c r="Y1653" s="37"/>
      <c r="Z1653" s="37"/>
      <c r="AA1653" s="37"/>
      <c r="AB1653" s="37"/>
    </row>
    <row r="1654" spans="24:28" x14ac:dyDescent="0.25">
      <c r="X1654" s="37"/>
      <c r="Y1654" s="37"/>
      <c r="Z1654" s="37"/>
      <c r="AA1654" s="37"/>
      <c r="AB1654" s="37"/>
    </row>
    <row r="1655" spans="24:28" x14ac:dyDescent="0.25">
      <c r="X1655" s="37"/>
      <c r="Y1655" s="37"/>
      <c r="Z1655" s="37"/>
      <c r="AA1655" s="37"/>
      <c r="AB1655" s="37"/>
    </row>
    <row r="1656" spans="24:28" x14ac:dyDescent="0.25">
      <c r="X1656" s="37"/>
      <c r="Y1656" s="37"/>
      <c r="Z1656" s="37"/>
      <c r="AA1656" s="37"/>
      <c r="AB1656" s="37"/>
    </row>
    <row r="1657" spans="24:28" x14ac:dyDescent="0.25">
      <c r="X1657" s="37"/>
      <c r="Y1657" s="37"/>
      <c r="Z1657" s="37"/>
      <c r="AA1657" s="37"/>
      <c r="AB1657" s="37"/>
    </row>
    <row r="1658" spans="24:28" x14ac:dyDescent="0.25">
      <c r="X1658" s="37"/>
      <c r="Y1658" s="37"/>
      <c r="Z1658" s="37"/>
      <c r="AA1658" s="37"/>
      <c r="AB1658" s="37"/>
    </row>
    <row r="1659" spans="24:28" x14ac:dyDescent="0.25">
      <c r="X1659" s="37"/>
      <c r="Y1659" s="37"/>
      <c r="Z1659" s="37"/>
      <c r="AA1659" s="37"/>
      <c r="AB1659" s="37"/>
    </row>
    <row r="1660" spans="24:28" x14ac:dyDescent="0.25">
      <c r="X1660" s="37"/>
      <c r="Y1660" s="37"/>
      <c r="Z1660" s="37"/>
      <c r="AA1660" s="37"/>
      <c r="AB1660" s="37"/>
    </row>
    <row r="1661" spans="24:28" x14ac:dyDescent="0.25">
      <c r="X1661" s="37"/>
      <c r="Y1661" s="37"/>
      <c r="Z1661" s="37"/>
      <c r="AA1661" s="37"/>
      <c r="AB1661" s="37"/>
    </row>
    <row r="1662" spans="24:28" x14ac:dyDescent="0.25">
      <c r="X1662" s="37"/>
      <c r="Y1662" s="37"/>
      <c r="Z1662" s="37"/>
      <c r="AA1662" s="37"/>
      <c r="AB1662" s="37"/>
    </row>
    <row r="1663" spans="24:28" x14ac:dyDescent="0.25">
      <c r="X1663" s="37"/>
      <c r="Y1663" s="37"/>
      <c r="Z1663" s="37"/>
      <c r="AA1663" s="37"/>
      <c r="AB1663" s="37"/>
    </row>
    <row r="1664" spans="24:28" x14ac:dyDescent="0.25">
      <c r="X1664" s="37"/>
      <c r="Y1664" s="37"/>
      <c r="Z1664" s="37"/>
      <c r="AA1664" s="37"/>
      <c r="AB1664" s="37"/>
    </row>
    <row r="1665" spans="24:28" x14ac:dyDescent="0.25">
      <c r="X1665" s="37"/>
      <c r="Y1665" s="37"/>
      <c r="Z1665" s="37"/>
      <c r="AA1665" s="37"/>
      <c r="AB1665" s="37"/>
    </row>
    <row r="1666" spans="24:28" x14ac:dyDescent="0.25">
      <c r="X1666" s="37"/>
      <c r="Y1666" s="37"/>
      <c r="Z1666" s="37"/>
      <c r="AA1666" s="37"/>
      <c r="AB1666" s="37"/>
    </row>
    <row r="1667" spans="24:28" x14ac:dyDescent="0.25">
      <c r="X1667" s="37"/>
      <c r="Y1667" s="37"/>
      <c r="Z1667" s="37"/>
      <c r="AA1667" s="37"/>
      <c r="AB1667" s="37"/>
    </row>
    <row r="1668" spans="24:28" x14ac:dyDescent="0.25">
      <c r="X1668" s="37"/>
      <c r="Y1668" s="37"/>
      <c r="Z1668" s="37"/>
      <c r="AA1668" s="37"/>
      <c r="AB1668" s="37"/>
    </row>
    <row r="1669" spans="24:28" x14ac:dyDescent="0.25">
      <c r="X1669" s="37"/>
      <c r="Y1669" s="37"/>
      <c r="Z1669" s="37"/>
      <c r="AA1669" s="37"/>
      <c r="AB1669" s="37"/>
    </row>
    <row r="1670" spans="24:28" x14ac:dyDescent="0.25">
      <c r="X1670" s="37"/>
      <c r="Y1670" s="37"/>
      <c r="Z1670" s="37"/>
      <c r="AA1670" s="37"/>
      <c r="AB1670" s="37"/>
    </row>
    <row r="1671" spans="24:28" x14ac:dyDescent="0.25">
      <c r="X1671" s="37"/>
      <c r="Y1671" s="37"/>
      <c r="Z1671" s="37"/>
      <c r="AA1671" s="37"/>
      <c r="AB1671" s="37"/>
    </row>
    <row r="1672" spans="24:28" x14ac:dyDescent="0.25">
      <c r="X1672" s="37"/>
      <c r="Y1672" s="37"/>
      <c r="Z1672" s="37"/>
      <c r="AA1672" s="37"/>
      <c r="AB1672" s="37"/>
    </row>
    <row r="1673" spans="24:28" x14ac:dyDescent="0.25">
      <c r="X1673" s="37"/>
      <c r="Y1673" s="37"/>
      <c r="Z1673" s="37"/>
      <c r="AA1673" s="37"/>
      <c r="AB1673" s="37"/>
    </row>
    <row r="1674" spans="24:28" x14ac:dyDescent="0.25">
      <c r="X1674" s="37"/>
      <c r="Y1674" s="37"/>
      <c r="Z1674" s="37"/>
      <c r="AA1674" s="37"/>
      <c r="AB1674" s="37"/>
    </row>
    <row r="1675" spans="24:28" x14ac:dyDescent="0.25">
      <c r="X1675" s="37"/>
      <c r="Y1675" s="37"/>
      <c r="Z1675" s="37"/>
      <c r="AA1675" s="37"/>
      <c r="AB1675" s="37"/>
    </row>
    <row r="1676" spans="24:28" x14ac:dyDescent="0.25">
      <c r="X1676" s="37"/>
      <c r="Y1676" s="37"/>
      <c r="Z1676" s="37"/>
      <c r="AA1676" s="37"/>
      <c r="AB1676" s="37"/>
    </row>
    <row r="1677" spans="24:28" x14ac:dyDescent="0.25">
      <c r="X1677" s="37"/>
      <c r="Y1677" s="37"/>
      <c r="Z1677" s="37"/>
      <c r="AA1677" s="37"/>
      <c r="AB1677" s="37"/>
    </row>
    <row r="1678" spans="24:28" x14ac:dyDescent="0.25">
      <c r="X1678" s="37"/>
      <c r="Y1678" s="37"/>
      <c r="Z1678" s="37"/>
      <c r="AA1678" s="37"/>
      <c r="AB1678" s="37"/>
    </row>
    <row r="1679" spans="24:28" x14ac:dyDescent="0.25">
      <c r="X1679" s="37"/>
      <c r="Y1679" s="37"/>
      <c r="Z1679" s="37"/>
      <c r="AA1679" s="37"/>
      <c r="AB1679" s="37"/>
    </row>
    <row r="1680" spans="24:28" x14ac:dyDescent="0.25">
      <c r="X1680" s="37"/>
      <c r="Y1680" s="37"/>
      <c r="Z1680" s="37"/>
      <c r="AA1680" s="37"/>
      <c r="AB1680" s="37"/>
    </row>
    <row r="1681" spans="24:28" x14ac:dyDescent="0.25">
      <c r="X1681" s="37"/>
      <c r="Y1681" s="37"/>
      <c r="Z1681" s="37"/>
      <c r="AA1681" s="37"/>
      <c r="AB1681" s="37"/>
    </row>
    <row r="1682" spans="24:28" x14ac:dyDescent="0.25">
      <c r="X1682" s="37"/>
      <c r="Y1682" s="37"/>
      <c r="Z1682" s="37"/>
      <c r="AA1682" s="37"/>
      <c r="AB1682" s="37"/>
    </row>
    <row r="1683" spans="24:28" x14ac:dyDescent="0.25">
      <c r="X1683" s="37"/>
      <c r="Y1683" s="37"/>
      <c r="Z1683" s="37"/>
      <c r="AA1683" s="37"/>
      <c r="AB1683" s="37"/>
    </row>
    <row r="1684" spans="24:28" x14ac:dyDescent="0.25">
      <c r="X1684" s="37"/>
      <c r="Y1684" s="37"/>
      <c r="Z1684" s="37"/>
      <c r="AA1684" s="37"/>
      <c r="AB1684" s="37"/>
    </row>
    <row r="1685" spans="24:28" x14ac:dyDescent="0.25">
      <c r="X1685" s="37"/>
      <c r="Y1685" s="37"/>
      <c r="Z1685" s="37"/>
      <c r="AA1685" s="37"/>
      <c r="AB1685" s="37"/>
    </row>
    <row r="1686" spans="24:28" x14ac:dyDescent="0.25">
      <c r="X1686" s="37"/>
      <c r="Y1686" s="37"/>
      <c r="Z1686" s="37"/>
      <c r="AA1686" s="37"/>
      <c r="AB1686" s="37"/>
    </row>
    <row r="1687" spans="24:28" x14ac:dyDescent="0.25">
      <c r="X1687" s="37"/>
      <c r="Y1687" s="37"/>
      <c r="Z1687" s="37"/>
      <c r="AA1687" s="37"/>
      <c r="AB1687" s="37"/>
    </row>
    <row r="1688" spans="24:28" x14ac:dyDescent="0.25">
      <c r="X1688" s="37"/>
      <c r="Y1688" s="37"/>
      <c r="Z1688" s="37"/>
      <c r="AA1688" s="37"/>
      <c r="AB1688" s="37"/>
    </row>
    <row r="1689" spans="24:28" x14ac:dyDescent="0.25">
      <c r="X1689" s="37"/>
      <c r="Y1689" s="37"/>
      <c r="Z1689" s="37"/>
      <c r="AA1689" s="37"/>
      <c r="AB1689" s="37"/>
    </row>
    <row r="1690" spans="24:28" x14ac:dyDescent="0.25">
      <c r="X1690" s="37"/>
      <c r="Y1690" s="37"/>
      <c r="Z1690" s="37"/>
      <c r="AA1690" s="37"/>
      <c r="AB1690" s="37"/>
    </row>
    <row r="1691" spans="24:28" x14ac:dyDescent="0.25">
      <c r="X1691" s="37"/>
      <c r="Y1691" s="37"/>
      <c r="Z1691" s="37"/>
      <c r="AA1691" s="37"/>
      <c r="AB1691" s="37"/>
    </row>
    <row r="1692" spans="24:28" x14ac:dyDescent="0.25">
      <c r="X1692" s="37"/>
      <c r="Y1692" s="37"/>
      <c r="Z1692" s="37"/>
      <c r="AA1692" s="37"/>
      <c r="AB1692" s="37"/>
    </row>
    <row r="1693" spans="24:28" x14ac:dyDescent="0.25">
      <c r="X1693" s="37"/>
      <c r="Y1693" s="37"/>
      <c r="Z1693" s="37"/>
      <c r="AA1693" s="37"/>
      <c r="AB1693" s="37"/>
    </row>
    <row r="1694" spans="24:28" x14ac:dyDescent="0.25">
      <c r="X1694" s="37"/>
      <c r="Y1694" s="37"/>
      <c r="Z1694" s="37"/>
      <c r="AA1694" s="37"/>
      <c r="AB1694" s="37"/>
    </row>
    <row r="1695" spans="24:28" x14ac:dyDescent="0.25">
      <c r="X1695" s="37"/>
      <c r="Y1695" s="37"/>
      <c r="Z1695" s="37"/>
      <c r="AA1695" s="37"/>
      <c r="AB1695" s="37"/>
    </row>
    <row r="1696" spans="24:28" x14ac:dyDescent="0.25">
      <c r="X1696" s="37"/>
      <c r="Y1696" s="37"/>
      <c r="Z1696" s="37"/>
      <c r="AA1696" s="37"/>
      <c r="AB1696" s="37"/>
    </row>
    <row r="1697" spans="24:28" x14ac:dyDescent="0.25">
      <c r="X1697" s="37"/>
      <c r="Y1697" s="37"/>
      <c r="Z1697" s="37"/>
      <c r="AA1697" s="37"/>
      <c r="AB1697" s="37"/>
    </row>
    <row r="1698" spans="24:28" x14ac:dyDescent="0.25">
      <c r="X1698" s="37"/>
      <c r="Y1698" s="37"/>
      <c r="Z1698" s="37"/>
      <c r="AA1698" s="37"/>
      <c r="AB1698" s="37"/>
    </row>
    <row r="1699" spans="24:28" x14ac:dyDescent="0.25">
      <c r="X1699" s="37"/>
      <c r="Y1699" s="37"/>
      <c r="Z1699" s="37"/>
      <c r="AA1699" s="37"/>
      <c r="AB1699" s="37"/>
    </row>
    <row r="1700" spans="24:28" x14ac:dyDescent="0.25">
      <c r="X1700" s="37"/>
      <c r="Y1700" s="37"/>
      <c r="Z1700" s="37"/>
      <c r="AA1700" s="37"/>
      <c r="AB1700" s="37"/>
    </row>
    <row r="1701" spans="24:28" x14ac:dyDescent="0.25">
      <c r="X1701" s="37"/>
      <c r="Y1701" s="37"/>
      <c r="Z1701" s="37"/>
      <c r="AA1701" s="37"/>
      <c r="AB1701" s="37"/>
    </row>
    <row r="1702" spans="24:28" x14ac:dyDescent="0.25">
      <c r="X1702" s="37"/>
      <c r="Y1702" s="37"/>
      <c r="Z1702" s="37"/>
      <c r="AA1702" s="37"/>
      <c r="AB1702" s="37"/>
    </row>
    <row r="1703" spans="24:28" x14ac:dyDescent="0.25">
      <c r="X1703" s="37"/>
      <c r="Y1703" s="37"/>
      <c r="Z1703" s="37"/>
      <c r="AA1703" s="37"/>
      <c r="AB1703" s="37"/>
    </row>
    <row r="1704" spans="24:28" x14ac:dyDescent="0.25">
      <c r="X1704" s="37"/>
      <c r="Y1704" s="37"/>
      <c r="Z1704" s="37"/>
      <c r="AA1704" s="37"/>
      <c r="AB1704" s="37"/>
    </row>
    <row r="1705" spans="24:28" x14ac:dyDescent="0.25">
      <c r="X1705" s="37"/>
      <c r="Y1705" s="37"/>
      <c r="Z1705" s="37"/>
      <c r="AA1705" s="37"/>
      <c r="AB1705" s="37"/>
    </row>
    <row r="1706" spans="24:28" x14ac:dyDescent="0.25">
      <c r="X1706" s="37"/>
      <c r="Y1706" s="37"/>
      <c r="Z1706" s="37"/>
      <c r="AA1706" s="37"/>
      <c r="AB1706" s="37"/>
    </row>
    <row r="1707" spans="24:28" x14ac:dyDescent="0.25">
      <c r="X1707" s="37"/>
      <c r="Y1707" s="37"/>
      <c r="Z1707" s="37"/>
      <c r="AA1707" s="37"/>
      <c r="AB1707" s="37"/>
    </row>
    <row r="1708" spans="24:28" x14ac:dyDescent="0.25">
      <c r="X1708" s="37"/>
      <c r="Y1708" s="37"/>
      <c r="Z1708" s="37"/>
      <c r="AA1708" s="37"/>
      <c r="AB1708" s="37"/>
    </row>
    <row r="1709" spans="24:28" x14ac:dyDescent="0.25">
      <c r="X1709" s="37"/>
      <c r="Y1709" s="37"/>
      <c r="Z1709" s="37"/>
      <c r="AA1709" s="37"/>
      <c r="AB1709" s="37"/>
    </row>
    <row r="1710" spans="24:28" x14ac:dyDescent="0.25">
      <c r="X1710" s="37"/>
      <c r="Y1710" s="37"/>
      <c r="Z1710" s="37"/>
      <c r="AA1710" s="37"/>
      <c r="AB1710" s="37"/>
    </row>
    <row r="1711" spans="24:28" x14ac:dyDescent="0.25">
      <c r="X1711" s="37"/>
      <c r="Y1711" s="37"/>
      <c r="Z1711" s="37"/>
      <c r="AA1711" s="37"/>
      <c r="AB1711" s="37"/>
    </row>
    <row r="1712" spans="24:28" x14ac:dyDescent="0.25">
      <c r="X1712" s="37"/>
      <c r="Y1712" s="37"/>
      <c r="Z1712" s="37"/>
      <c r="AA1712" s="37"/>
      <c r="AB1712" s="37"/>
    </row>
    <row r="1713" spans="24:28" x14ac:dyDescent="0.25">
      <c r="X1713" s="37"/>
      <c r="Y1713" s="37"/>
      <c r="Z1713" s="37"/>
      <c r="AA1713" s="37"/>
      <c r="AB1713" s="37"/>
    </row>
    <row r="1714" spans="24:28" x14ac:dyDescent="0.25">
      <c r="X1714" s="37"/>
      <c r="Y1714" s="37"/>
      <c r="Z1714" s="37"/>
      <c r="AA1714" s="37"/>
      <c r="AB1714" s="37"/>
    </row>
    <row r="1715" spans="24:28" x14ac:dyDescent="0.25">
      <c r="X1715" s="37"/>
      <c r="Y1715" s="37"/>
      <c r="Z1715" s="37"/>
      <c r="AA1715" s="37"/>
      <c r="AB1715" s="37"/>
    </row>
    <row r="1716" spans="24:28" x14ac:dyDescent="0.25">
      <c r="X1716" s="37"/>
      <c r="Y1716" s="37"/>
      <c r="Z1716" s="37"/>
      <c r="AA1716" s="37"/>
      <c r="AB1716" s="37"/>
    </row>
    <row r="1717" spans="24:28" x14ac:dyDescent="0.25">
      <c r="X1717" s="37"/>
      <c r="Y1717" s="37"/>
      <c r="Z1717" s="37"/>
      <c r="AA1717" s="37"/>
      <c r="AB1717" s="37"/>
    </row>
    <row r="1718" spans="24:28" x14ac:dyDescent="0.25">
      <c r="X1718" s="37"/>
      <c r="Y1718" s="37"/>
      <c r="Z1718" s="37"/>
      <c r="AA1718" s="37"/>
      <c r="AB1718" s="37"/>
    </row>
    <row r="1719" spans="24:28" x14ac:dyDescent="0.25">
      <c r="X1719" s="37"/>
      <c r="Y1719" s="37"/>
      <c r="Z1719" s="37"/>
      <c r="AA1719" s="37"/>
      <c r="AB1719" s="37"/>
    </row>
    <row r="1720" spans="24:28" x14ac:dyDescent="0.25">
      <c r="X1720" s="37"/>
      <c r="Y1720" s="37"/>
      <c r="Z1720" s="37"/>
      <c r="AA1720" s="37"/>
      <c r="AB1720" s="37"/>
    </row>
    <row r="1721" spans="24:28" x14ac:dyDescent="0.25">
      <c r="X1721" s="37"/>
      <c r="Y1721" s="37"/>
      <c r="Z1721" s="37"/>
      <c r="AA1721" s="37"/>
      <c r="AB1721" s="37"/>
    </row>
    <row r="1722" spans="24:28" x14ac:dyDescent="0.25">
      <c r="X1722" s="37"/>
      <c r="Y1722" s="37"/>
      <c r="Z1722" s="37"/>
      <c r="AA1722" s="37"/>
      <c r="AB1722" s="37"/>
    </row>
    <row r="1723" spans="24:28" x14ac:dyDescent="0.25">
      <c r="X1723" s="37"/>
      <c r="Y1723" s="37"/>
      <c r="Z1723" s="37"/>
      <c r="AA1723" s="37"/>
      <c r="AB1723" s="37"/>
    </row>
    <row r="1724" spans="24:28" x14ac:dyDescent="0.25">
      <c r="X1724" s="37"/>
      <c r="Y1724" s="37"/>
      <c r="Z1724" s="37"/>
      <c r="AA1724" s="37"/>
      <c r="AB1724" s="37"/>
    </row>
    <row r="1725" spans="24:28" x14ac:dyDescent="0.25">
      <c r="X1725" s="37"/>
      <c r="Y1725" s="37"/>
      <c r="Z1725" s="37"/>
      <c r="AA1725" s="37"/>
      <c r="AB1725" s="37"/>
    </row>
    <row r="1726" spans="24:28" x14ac:dyDescent="0.25">
      <c r="X1726" s="37"/>
      <c r="Y1726" s="37"/>
      <c r="Z1726" s="37"/>
      <c r="AA1726" s="37"/>
      <c r="AB1726" s="37"/>
    </row>
    <row r="1727" spans="24:28" x14ac:dyDescent="0.25">
      <c r="X1727" s="37"/>
      <c r="Y1727" s="37"/>
      <c r="Z1727" s="37"/>
      <c r="AA1727" s="37"/>
      <c r="AB1727" s="37"/>
    </row>
    <row r="1728" spans="24:28" x14ac:dyDescent="0.25">
      <c r="X1728" s="37"/>
      <c r="Y1728" s="37"/>
      <c r="Z1728" s="37"/>
      <c r="AA1728" s="37"/>
      <c r="AB1728" s="37"/>
    </row>
    <row r="1729" spans="24:28" x14ac:dyDescent="0.25">
      <c r="X1729" s="37"/>
      <c r="Y1729" s="37"/>
      <c r="Z1729" s="37"/>
      <c r="AA1729" s="37"/>
      <c r="AB1729" s="37"/>
    </row>
    <row r="1730" spans="24:28" x14ac:dyDescent="0.25">
      <c r="X1730" s="37"/>
      <c r="Y1730" s="37"/>
      <c r="Z1730" s="37"/>
      <c r="AA1730" s="37"/>
      <c r="AB1730" s="37"/>
    </row>
    <row r="1731" spans="24:28" x14ac:dyDescent="0.25">
      <c r="X1731" s="37"/>
      <c r="Y1731" s="37"/>
      <c r="Z1731" s="37"/>
      <c r="AA1731" s="37"/>
      <c r="AB1731" s="37"/>
    </row>
    <row r="1732" spans="24:28" x14ac:dyDescent="0.25">
      <c r="X1732" s="37"/>
      <c r="Y1732" s="37"/>
      <c r="Z1732" s="37"/>
      <c r="AA1732" s="37"/>
      <c r="AB1732" s="37"/>
    </row>
    <row r="1733" spans="24:28" x14ac:dyDescent="0.25">
      <c r="X1733" s="37"/>
      <c r="Y1733" s="37"/>
      <c r="Z1733" s="37"/>
      <c r="AA1733" s="37"/>
      <c r="AB1733" s="37"/>
    </row>
    <row r="1734" spans="24:28" x14ac:dyDescent="0.25">
      <c r="X1734" s="37"/>
      <c r="Y1734" s="37"/>
      <c r="Z1734" s="37"/>
      <c r="AA1734" s="37"/>
      <c r="AB1734" s="37"/>
    </row>
    <row r="1735" spans="24:28" x14ac:dyDescent="0.25">
      <c r="X1735" s="37"/>
      <c r="Y1735" s="37"/>
      <c r="Z1735" s="37"/>
      <c r="AA1735" s="37"/>
      <c r="AB1735" s="37"/>
    </row>
    <row r="1736" spans="24:28" x14ac:dyDescent="0.25">
      <c r="X1736" s="37"/>
      <c r="Y1736" s="37"/>
      <c r="Z1736" s="37"/>
      <c r="AA1736" s="37"/>
      <c r="AB1736" s="37"/>
    </row>
    <row r="1737" spans="24:28" x14ac:dyDescent="0.25">
      <c r="X1737" s="37"/>
      <c r="Y1737" s="37"/>
      <c r="Z1737" s="37"/>
      <c r="AA1737" s="37"/>
      <c r="AB1737" s="37"/>
    </row>
    <row r="1738" spans="24:28" x14ac:dyDescent="0.25">
      <c r="X1738" s="37"/>
      <c r="Y1738" s="37"/>
      <c r="Z1738" s="37"/>
      <c r="AA1738" s="37"/>
      <c r="AB1738" s="37"/>
    </row>
    <row r="1739" spans="24:28" x14ac:dyDescent="0.25">
      <c r="X1739" s="37"/>
      <c r="Y1739" s="37"/>
      <c r="Z1739" s="37"/>
      <c r="AA1739" s="37"/>
      <c r="AB1739" s="37"/>
    </row>
    <row r="1740" spans="24:28" x14ac:dyDescent="0.25">
      <c r="X1740" s="37"/>
      <c r="Y1740" s="37"/>
      <c r="Z1740" s="37"/>
      <c r="AA1740" s="37"/>
      <c r="AB1740" s="37"/>
    </row>
    <row r="1741" spans="24:28" x14ac:dyDescent="0.25">
      <c r="X1741" s="37"/>
      <c r="Y1741" s="37"/>
      <c r="Z1741" s="37"/>
      <c r="AA1741" s="37"/>
      <c r="AB1741" s="37"/>
    </row>
    <row r="1742" spans="24:28" x14ac:dyDescent="0.25">
      <c r="X1742" s="37"/>
      <c r="Y1742" s="37"/>
      <c r="Z1742" s="37"/>
      <c r="AA1742" s="37"/>
      <c r="AB1742" s="37"/>
    </row>
    <row r="1743" spans="24:28" x14ac:dyDescent="0.25">
      <c r="X1743" s="37"/>
      <c r="Y1743" s="37"/>
      <c r="Z1743" s="37"/>
      <c r="AA1743" s="37"/>
      <c r="AB1743" s="37"/>
    </row>
    <row r="1744" spans="24:28" x14ac:dyDescent="0.25">
      <c r="X1744" s="37"/>
      <c r="Y1744" s="37"/>
      <c r="Z1744" s="37"/>
      <c r="AA1744" s="37"/>
      <c r="AB1744" s="37"/>
    </row>
    <row r="1745" spans="24:28" x14ac:dyDescent="0.25">
      <c r="X1745" s="37"/>
      <c r="Y1745" s="37"/>
      <c r="Z1745" s="37"/>
      <c r="AA1745" s="37"/>
      <c r="AB1745" s="37"/>
    </row>
    <row r="1746" spans="24:28" x14ac:dyDescent="0.25">
      <c r="X1746" s="37"/>
      <c r="Y1746" s="37"/>
      <c r="Z1746" s="37"/>
      <c r="AA1746" s="37"/>
      <c r="AB1746" s="37"/>
    </row>
    <row r="1747" spans="24:28" x14ac:dyDescent="0.25">
      <c r="X1747" s="37"/>
      <c r="Y1747" s="37"/>
      <c r="Z1747" s="37"/>
      <c r="AA1747" s="37"/>
      <c r="AB1747" s="37"/>
    </row>
    <row r="1748" spans="24:28" x14ac:dyDescent="0.25">
      <c r="X1748" s="37"/>
      <c r="Y1748" s="37"/>
      <c r="Z1748" s="37"/>
      <c r="AA1748" s="37"/>
      <c r="AB1748" s="37"/>
    </row>
    <row r="1749" spans="24:28" x14ac:dyDescent="0.25">
      <c r="X1749" s="37"/>
      <c r="Y1749" s="37"/>
      <c r="Z1749" s="37"/>
      <c r="AA1749" s="37"/>
      <c r="AB1749" s="37"/>
    </row>
    <row r="1750" spans="24:28" x14ac:dyDescent="0.25">
      <c r="X1750" s="37"/>
      <c r="Y1750" s="37"/>
      <c r="Z1750" s="37"/>
      <c r="AA1750" s="37"/>
      <c r="AB1750" s="37"/>
    </row>
    <row r="1751" spans="24:28" x14ac:dyDescent="0.25">
      <c r="X1751" s="37"/>
      <c r="Y1751" s="37"/>
      <c r="Z1751" s="37"/>
      <c r="AA1751" s="37"/>
      <c r="AB1751" s="37"/>
    </row>
    <row r="1752" spans="24:28" x14ac:dyDescent="0.25">
      <c r="X1752" s="37"/>
      <c r="Y1752" s="37"/>
      <c r="Z1752" s="37"/>
      <c r="AA1752" s="37"/>
      <c r="AB1752" s="37"/>
    </row>
    <row r="1753" spans="24:28" x14ac:dyDescent="0.25">
      <c r="X1753" s="37"/>
      <c r="Y1753" s="37"/>
      <c r="Z1753" s="37"/>
      <c r="AA1753" s="37"/>
      <c r="AB1753" s="37"/>
    </row>
    <row r="1754" spans="24:28" x14ac:dyDescent="0.25">
      <c r="X1754" s="37"/>
      <c r="Y1754" s="37"/>
      <c r="Z1754" s="37"/>
      <c r="AA1754" s="37"/>
      <c r="AB1754" s="37"/>
    </row>
    <row r="1755" spans="24:28" x14ac:dyDescent="0.25">
      <c r="X1755" s="37"/>
      <c r="Y1755" s="37"/>
      <c r="Z1755" s="37"/>
      <c r="AA1755" s="37"/>
      <c r="AB1755" s="37"/>
    </row>
    <row r="1756" spans="24:28" x14ac:dyDescent="0.25">
      <c r="X1756" s="37"/>
      <c r="Y1756" s="37"/>
      <c r="Z1756" s="37"/>
      <c r="AA1756" s="37"/>
      <c r="AB1756" s="37"/>
    </row>
    <row r="1757" spans="24:28" x14ac:dyDescent="0.25">
      <c r="X1757" s="37"/>
      <c r="Y1757" s="37"/>
      <c r="Z1757" s="37"/>
      <c r="AA1757" s="37"/>
      <c r="AB1757" s="37"/>
    </row>
    <row r="1758" spans="24:28" x14ac:dyDescent="0.25">
      <c r="X1758" s="37"/>
      <c r="Y1758" s="37"/>
      <c r="Z1758" s="37"/>
      <c r="AA1758" s="37"/>
      <c r="AB1758" s="37"/>
    </row>
    <row r="1759" spans="24:28" x14ac:dyDescent="0.25">
      <c r="X1759" s="37"/>
      <c r="Y1759" s="37"/>
      <c r="Z1759" s="37"/>
      <c r="AA1759" s="37"/>
      <c r="AB1759" s="37"/>
    </row>
    <row r="1760" spans="24:28" x14ac:dyDescent="0.25">
      <c r="X1760" s="37"/>
      <c r="Y1760" s="37"/>
      <c r="Z1760" s="37"/>
      <c r="AA1760" s="37"/>
      <c r="AB1760" s="37"/>
    </row>
    <row r="1761" spans="24:28" x14ac:dyDescent="0.25">
      <c r="X1761" s="37"/>
      <c r="Y1761" s="37"/>
      <c r="Z1761" s="37"/>
      <c r="AA1761" s="37"/>
      <c r="AB1761" s="37"/>
    </row>
    <row r="1762" spans="24:28" x14ac:dyDescent="0.25">
      <c r="X1762" s="37"/>
      <c r="Y1762" s="37"/>
      <c r="Z1762" s="37"/>
      <c r="AA1762" s="37"/>
      <c r="AB1762" s="37"/>
    </row>
    <row r="1763" spans="24:28" x14ac:dyDescent="0.25">
      <c r="X1763" s="37"/>
      <c r="Y1763" s="37"/>
      <c r="Z1763" s="37"/>
      <c r="AA1763" s="37"/>
      <c r="AB1763" s="37"/>
    </row>
    <row r="1764" spans="24:28" x14ac:dyDescent="0.25">
      <c r="X1764" s="37"/>
      <c r="Y1764" s="37"/>
      <c r="Z1764" s="37"/>
      <c r="AA1764" s="37"/>
      <c r="AB1764" s="37"/>
    </row>
    <row r="1765" spans="24:28" x14ac:dyDescent="0.25">
      <c r="X1765" s="37"/>
      <c r="Y1765" s="37"/>
      <c r="Z1765" s="37"/>
      <c r="AA1765" s="37"/>
      <c r="AB1765" s="37"/>
    </row>
    <row r="1766" spans="24:28" x14ac:dyDescent="0.25">
      <c r="X1766" s="37"/>
      <c r="Y1766" s="37"/>
      <c r="Z1766" s="37"/>
      <c r="AA1766" s="37"/>
      <c r="AB1766" s="37"/>
    </row>
    <row r="1767" spans="24:28" x14ac:dyDescent="0.25">
      <c r="X1767" s="37"/>
      <c r="Y1767" s="37"/>
      <c r="Z1767" s="37"/>
      <c r="AA1767" s="37"/>
      <c r="AB1767" s="37"/>
    </row>
    <row r="1768" spans="24:28" x14ac:dyDescent="0.25">
      <c r="X1768" s="37"/>
      <c r="Y1768" s="37"/>
      <c r="Z1768" s="37"/>
      <c r="AA1768" s="37"/>
      <c r="AB1768" s="37"/>
    </row>
    <row r="1769" spans="24:28" x14ac:dyDescent="0.25">
      <c r="X1769" s="37"/>
      <c r="Y1769" s="37"/>
      <c r="Z1769" s="37"/>
      <c r="AA1769" s="37"/>
      <c r="AB1769" s="37"/>
    </row>
    <row r="1770" spans="24:28" x14ac:dyDescent="0.25">
      <c r="X1770" s="37"/>
      <c r="Y1770" s="37"/>
      <c r="Z1770" s="37"/>
      <c r="AA1770" s="37"/>
      <c r="AB1770" s="37"/>
    </row>
    <row r="1771" spans="24:28" x14ac:dyDescent="0.25">
      <c r="X1771" s="37"/>
      <c r="Y1771" s="37"/>
      <c r="Z1771" s="37"/>
      <c r="AA1771" s="37"/>
      <c r="AB1771" s="37"/>
    </row>
    <row r="1772" spans="24:28" x14ac:dyDescent="0.25">
      <c r="X1772" s="37"/>
      <c r="Y1772" s="37"/>
      <c r="Z1772" s="37"/>
      <c r="AA1772" s="37"/>
      <c r="AB1772" s="37"/>
    </row>
    <row r="1773" spans="24:28" x14ac:dyDescent="0.25">
      <c r="X1773" s="37"/>
      <c r="Y1773" s="37"/>
      <c r="Z1773" s="37"/>
      <c r="AA1773" s="37"/>
      <c r="AB1773" s="37"/>
    </row>
    <row r="1774" spans="24:28" x14ac:dyDescent="0.25">
      <c r="X1774" s="37"/>
      <c r="Y1774" s="37"/>
      <c r="Z1774" s="37"/>
      <c r="AA1774" s="37"/>
      <c r="AB1774" s="37"/>
    </row>
    <row r="1775" spans="24:28" x14ac:dyDescent="0.25">
      <c r="X1775" s="37"/>
      <c r="Y1775" s="37"/>
      <c r="Z1775" s="37"/>
      <c r="AA1775" s="37"/>
      <c r="AB1775" s="37"/>
    </row>
    <row r="1776" spans="24:28" x14ac:dyDescent="0.25">
      <c r="X1776" s="37"/>
      <c r="Y1776" s="37"/>
      <c r="Z1776" s="37"/>
      <c r="AA1776" s="37"/>
      <c r="AB1776" s="37"/>
    </row>
    <row r="1777" spans="24:28" x14ac:dyDescent="0.25">
      <c r="X1777" s="37"/>
      <c r="Y1777" s="37"/>
      <c r="Z1777" s="37"/>
      <c r="AA1777" s="37"/>
      <c r="AB1777" s="37"/>
    </row>
    <row r="1778" spans="24:28" x14ac:dyDescent="0.25">
      <c r="X1778" s="37"/>
      <c r="Y1778" s="37"/>
      <c r="Z1778" s="37"/>
      <c r="AA1778" s="37"/>
      <c r="AB1778" s="37"/>
    </row>
    <row r="1779" spans="24:28" x14ac:dyDescent="0.25">
      <c r="X1779" s="37"/>
      <c r="Y1779" s="37"/>
      <c r="Z1779" s="37"/>
      <c r="AA1779" s="37"/>
      <c r="AB1779" s="37"/>
    </row>
    <row r="1780" spans="24:28" x14ac:dyDescent="0.25">
      <c r="X1780" s="37"/>
      <c r="Y1780" s="37"/>
      <c r="Z1780" s="37"/>
      <c r="AA1780" s="37"/>
      <c r="AB1780" s="37"/>
    </row>
    <row r="1781" spans="24:28" x14ac:dyDescent="0.25">
      <c r="X1781" s="37"/>
      <c r="Y1781" s="37"/>
      <c r="Z1781" s="37"/>
      <c r="AA1781" s="37"/>
      <c r="AB1781" s="37"/>
    </row>
    <row r="1782" spans="24:28" x14ac:dyDescent="0.25">
      <c r="X1782" s="37"/>
      <c r="Y1782" s="37"/>
      <c r="Z1782" s="37"/>
      <c r="AA1782" s="37"/>
      <c r="AB1782" s="37"/>
    </row>
    <row r="1783" spans="24:28" x14ac:dyDescent="0.25">
      <c r="X1783" s="37"/>
      <c r="Y1783" s="37"/>
      <c r="Z1783" s="37"/>
      <c r="AA1783" s="37"/>
      <c r="AB1783" s="37"/>
    </row>
    <row r="1784" spans="24:28" x14ac:dyDescent="0.25">
      <c r="X1784" s="37"/>
      <c r="Y1784" s="37"/>
      <c r="Z1784" s="37"/>
      <c r="AA1784" s="37"/>
      <c r="AB1784" s="37"/>
    </row>
    <row r="1785" spans="24:28" x14ac:dyDescent="0.25">
      <c r="X1785" s="37"/>
      <c r="Y1785" s="37"/>
      <c r="Z1785" s="37"/>
      <c r="AA1785" s="37"/>
      <c r="AB1785" s="37"/>
    </row>
    <row r="1786" spans="24:28" x14ac:dyDescent="0.25">
      <c r="X1786" s="37"/>
      <c r="Y1786" s="37"/>
      <c r="Z1786" s="37"/>
      <c r="AA1786" s="37"/>
      <c r="AB1786" s="37"/>
    </row>
    <row r="1787" spans="24:28" x14ac:dyDescent="0.25">
      <c r="X1787" s="37"/>
      <c r="Y1787" s="37"/>
      <c r="Z1787" s="37"/>
      <c r="AA1787" s="37"/>
      <c r="AB1787" s="37"/>
    </row>
    <row r="1788" spans="24:28" x14ac:dyDescent="0.25">
      <c r="X1788" s="37"/>
      <c r="Y1788" s="37"/>
      <c r="Z1788" s="37"/>
      <c r="AA1788" s="37"/>
      <c r="AB1788" s="37"/>
    </row>
    <row r="1789" spans="24:28" x14ac:dyDescent="0.25">
      <c r="X1789" s="37"/>
      <c r="Y1789" s="37"/>
      <c r="Z1789" s="37"/>
      <c r="AA1789" s="37"/>
      <c r="AB1789" s="37"/>
    </row>
    <row r="1790" spans="24:28" x14ac:dyDescent="0.25">
      <c r="X1790" s="37"/>
      <c r="Y1790" s="37"/>
      <c r="Z1790" s="37"/>
      <c r="AA1790" s="37"/>
      <c r="AB1790" s="37"/>
    </row>
    <row r="1791" spans="24:28" x14ac:dyDescent="0.25">
      <c r="X1791" s="37"/>
      <c r="Y1791" s="37"/>
      <c r="Z1791" s="37"/>
      <c r="AA1791" s="37"/>
      <c r="AB1791" s="37"/>
    </row>
    <row r="1792" spans="24:28" x14ac:dyDescent="0.25">
      <c r="X1792" s="37"/>
      <c r="Y1792" s="37"/>
      <c r="Z1792" s="37"/>
      <c r="AA1792" s="37"/>
      <c r="AB1792" s="37"/>
    </row>
    <row r="1793" spans="24:28" x14ac:dyDescent="0.25">
      <c r="X1793" s="37"/>
      <c r="Y1793" s="37"/>
      <c r="Z1793" s="37"/>
      <c r="AA1793" s="37"/>
      <c r="AB1793" s="37"/>
    </row>
    <row r="1794" spans="24:28" x14ac:dyDescent="0.25">
      <c r="X1794" s="37"/>
      <c r="Y1794" s="37"/>
      <c r="Z1794" s="37"/>
      <c r="AA1794" s="37"/>
      <c r="AB1794" s="37"/>
    </row>
    <row r="1795" spans="24:28" x14ac:dyDescent="0.25">
      <c r="X1795" s="37"/>
      <c r="Y1795" s="37"/>
      <c r="Z1795" s="37"/>
      <c r="AA1795" s="37"/>
      <c r="AB1795" s="37"/>
    </row>
    <row r="1796" spans="24:28" x14ac:dyDescent="0.25">
      <c r="X1796" s="37"/>
      <c r="Y1796" s="37"/>
      <c r="Z1796" s="37"/>
      <c r="AA1796" s="37"/>
      <c r="AB1796" s="37"/>
    </row>
    <row r="1797" spans="24:28" x14ac:dyDescent="0.25">
      <c r="X1797" s="37"/>
      <c r="Y1797" s="37"/>
      <c r="Z1797" s="37"/>
      <c r="AA1797" s="37"/>
      <c r="AB1797" s="37"/>
    </row>
    <row r="1798" spans="24:28" x14ac:dyDescent="0.25">
      <c r="X1798" s="37"/>
      <c r="Y1798" s="37"/>
      <c r="Z1798" s="37"/>
      <c r="AA1798" s="37"/>
      <c r="AB1798" s="37"/>
    </row>
    <row r="1799" spans="24:28" x14ac:dyDescent="0.25">
      <c r="X1799" s="37"/>
      <c r="Y1799" s="37"/>
      <c r="Z1799" s="37"/>
      <c r="AA1799" s="37"/>
      <c r="AB1799" s="37"/>
    </row>
    <row r="1800" spans="24:28" x14ac:dyDescent="0.25">
      <c r="X1800" s="37"/>
      <c r="Y1800" s="37"/>
      <c r="Z1800" s="37"/>
      <c r="AA1800" s="37"/>
      <c r="AB1800" s="37"/>
    </row>
    <row r="1801" spans="24:28" x14ac:dyDescent="0.25">
      <c r="X1801" s="37"/>
      <c r="Y1801" s="37"/>
      <c r="Z1801" s="37"/>
      <c r="AA1801" s="37"/>
      <c r="AB1801" s="37"/>
    </row>
    <row r="1802" spans="24:28" x14ac:dyDescent="0.25">
      <c r="X1802" s="37"/>
      <c r="Y1802" s="37"/>
      <c r="Z1802" s="37"/>
      <c r="AA1802" s="37"/>
      <c r="AB1802" s="37"/>
    </row>
    <row r="1803" spans="24:28" x14ac:dyDescent="0.25">
      <c r="X1803" s="37"/>
      <c r="Y1803" s="37"/>
      <c r="Z1803" s="37"/>
      <c r="AA1803" s="37"/>
      <c r="AB1803" s="37"/>
    </row>
    <row r="1804" spans="24:28" x14ac:dyDescent="0.25">
      <c r="X1804" s="37"/>
      <c r="Y1804" s="37"/>
      <c r="Z1804" s="37"/>
      <c r="AA1804" s="37"/>
      <c r="AB1804" s="37"/>
    </row>
    <row r="1805" spans="24:28" x14ac:dyDescent="0.25">
      <c r="X1805" s="37"/>
      <c r="Y1805" s="37"/>
      <c r="Z1805" s="37"/>
      <c r="AA1805" s="37"/>
      <c r="AB1805" s="37"/>
    </row>
    <row r="1806" spans="24:28" x14ac:dyDescent="0.25">
      <c r="X1806" s="37"/>
      <c r="Y1806" s="37"/>
      <c r="Z1806" s="37"/>
      <c r="AA1806" s="37"/>
      <c r="AB1806" s="37"/>
    </row>
    <row r="1807" spans="24:28" x14ac:dyDescent="0.25">
      <c r="X1807" s="37"/>
      <c r="Y1807" s="37"/>
      <c r="Z1807" s="37"/>
      <c r="AA1807" s="37"/>
      <c r="AB1807" s="37"/>
    </row>
    <row r="1808" spans="24:28" x14ac:dyDescent="0.25">
      <c r="X1808" s="37"/>
      <c r="Y1808" s="37"/>
      <c r="Z1808" s="37"/>
      <c r="AA1808" s="37"/>
      <c r="AB1808" s="37"/>
    </row>
    <row r="1809" spans="24:28" x14ac:dyDescent="0.25">
      <c r="X1809" s="37"/>
      <c r="Y1809" s="37"/>
      <c r="Z1809" s="37"/>
      <c r="AA1809" s="37"/>
      <c r="AB1809" s="37"/>
    </row>
    <row r="1810" spans="24:28" x14ac:dyDescent="0.25">
      <c r="X1810" s="37"/>
      <c r="Y1810" s="37"/>
      <c r="Z1810" s="37"/>
      <c r="AA1810" s="37"/>
      <c r="AB1810" s="37"/>
    </row>
    <row r="1811" spans="24:28" x14ac:dyDescent="0.25">
      <c r="X1811" s="37"/>
      <c r="Y1811" s="37"/>
      <c r="Z1811" s="37"/>
      <c r="AA1811" s="37"/>
      <c r="AB1811" s="37"/>
    </row>
    <row r="1812" spans="24:28" x14ac:dyDescent="0.25">
      <c r="X1812" s="37"/>
      <c r="Y1812" s="37"/>
      <c r="Z1812" s="37"/>
      <c r="AA1812" s="37"/>
      <c r="AB1812" s="37"/>
    </row>
    <row r="1813" spans="24:28" x14ac:dyDescent="0.25">
      <c r="X1813" s="37"/>
      <c r="Y1813" s="37"/>
      <c r="Z1813" s="37"/>
      <c r="AA1813" s="37"/>
      <c r="AB1813" s="37"/>
    </row>
    <row r="1814" spans="24:28" x14ac:dyDescent="0.25">
      <c r="X1814" s="37"/>
      <c r="Y1814" s="37"/>
      <c r="Z1814" s="37"/>
      <c r="AA1814" s="37"/>
      <c r="AB1814" s="37"/>
    </row>
    <row r="1815" spans="24:28" x14ac:dyDescent="0.25">
      <c r="X1815" s="37"/>
      <c r="Y1815" s="37"/>
      <c r="Z1815" s="37"/>
      <c r="AA1815" s="37"/>
      <c r="AB1815" s="37"/>
    </row>
    <row r="1816" spans="24:28" x14ac:dyDescent="0.25">
      <c r="X1816" s="37"/>
      <c r="Y1816" s="37"/>
      <c r="Z1816" s="37"/>
      <c r="AA1816" s="37"/>
      <c r="AB1816" s="37"/>
    </row>
    <row r="1817" spans="24:28" x14ac:dyDescent="0.25">
      <c r="X1817" s="37"/>
      <c r="Y1817" s="37"/>
      <c r="Z1817" s="37"/>
      <c r="AA1817" s="37"/>
      <c r="AB1817" s="37"/>
    </row>
    <row r="1818" spans="24:28" x14ac:dyDescent="0.25">
      <c r="X1818" s="37"/>
      <c r="Y1818" s="37"/>
      <c r="Z1818" s="37"/>
      <c r="AA1818" s="37"/>
      <c r="AB1818" s="37"/>
    </row>
    <row r="1819" spans="24:28" x14ac:dyDescent="0.25">
      <c r="X1819" s="37"/>
      <c r="Y1819" s="37"/>
      <c r="Z1819" s="37"/>
      <c r="AA1819" s="37"/>
      <c r="AB1819" s="37"/>
    </row>
    <row r="1820" spans="24:28" x14ac:dyDescent="0.25">
      <c r="X1820" s="37"/>
      <c r="Y1820" s="37"/>
      <c r="Z1820" s="37"/>
      <c r="AA1820" s="37"/>
      <c r="AB1820" s="37"/>
    </row>
    <row r="1821" spans="24:28" x14ac:dyDescent="0.25">
      <c r="X1821" s="37"/>
      <c r="Y1821" s="37"/>
      <c r="Z1821" s="37"/>
      <c r="AA1821" s="37"/>
      <c r="AB1821" s="37"/>
    </row>
    <row r="1822" spans="24:28" x14ac:dyDescent="0.25">
      <c r="X1822" s="37"/>
      <c r="Y1822" s="37"/>
      <c r="Z1822" s="37"/>
      <c r="AA1822" s="37"/>
      <c r="AB1822" s="37"/>
    </row>
    <row r="1823" spans="24:28" x14ac:dyDescent="0.25">
      <c r="X1823" s="37"/>
      <c r="Y1823" s="37"/>
      <c r="Z1823" s="37"/>
      <c r="AA1823" s="37"/>
      <c r="AB1823" s="37"/>
    </row>
    <row r="1824" spans="24:28" x14ac:dyDescent="0.25">
      <c r="X1824" s="37"/>
      <c r="Y1824" s="37"/>
      <c r="Z1824" s="37"/>
      <c r="AA1824" s="37"/>
      <c r="AB1824" s="37"/>
    </row>
    <row r="1825" spans="24:28" x14ac:dyDescent="0.25">
      <c r="X1825" s="37"/>
      <c r="Y1825" s="37"/>
      <c r="Z1825" s="37"/>
      <c r="AA1825" s="37"/>
      <c r="AB1825" s="37"/>
    </row>
    <row r="1826" spans="24:28" x14ac:dyDescent="0.25">
      <c r="X1826" s="37"/>
      <c r="Y1826" s="37"/>
      <c r="Z1826" s="37"/>
      <c r="AA1826" s="37"/>
      <c r="AB1826" s="37"/>
    </row>
    <row r="1827" spans="24:28" x14ac:dyDescent="0.25">
      <c r="X1827" s="37"/>
      <c r="Y1827" s="37"/>
      <c r="Z1827" s="37"/>
      <c r="AA1827" s="37"/>
      <c r="AB1827" s="37"/>
    </row>
    <row r="1828" spans="24:28" x14ac:dyDescent="0.25">
      <c r="X1828" s="37"/>
      <c r="Y1828" s="37"/>
      <c r="Z1828" s="37"/>
      <c r="AA1828" s="37"/>
      <c r="AB1828" s="37"/>
    </row>
    <row r="1829" spans="24:28" x14ac:dyDescent="0.25">
      <c r="X1829" s="37"/>
      <c r="Y1829" s="37"/>
      <c r="Z1829" s="37"/>
      <c r="AA1829" s="37"/>
      <c r="AB1829" s="37"/>
    </row>
    <row r="1830" spans="24:28" x14ac:dyDescent="0.25">
      <c r="X1830" s="37"/>
      <c r="Y1830" s="37"/>
      <c r="Z1830" s="37"/>
      <c r="AA1830" s="37"/>
      <c r="AB1830" s="37"/>
    </row>
    <row r="1831" spans="24:28" x14ac:dyDescent="0.25">
      <c r="X1831" s="37"/>
      <c r="Y1831" s="37"/>
      <c r="Z1831" s="37"/>
      <c r="AA1831" s="37"/>
      <c r="AB1831" s="37"/>
    </row>
    <row r="1832" spans="24:28" x14ac:dyDescent="0.25">
      <c r="X1832" s="37"/>
      <c r="Y1832" s="37"/>
      <c r="Z1832" s="37"/>
      <c r="AA1832" s="37"/>
      <c r="AB1832" s="37"/>
    </row>
    <row r="1833" spans="24:28" x14ac:dyDescent="0.25">
      <c r="X1833" s="37"/>
      <c r="Y1833" s="37"/>
      <c r="Z1833" s="37"/>
      <c r="AA1833" s="37"/>
      <c r="AB1833" s="37"/>
    </row>
    <row r="1834" spans="24:28" x14ac:dyDescent="0.25">
      <c r="X1834" s="37"/>
      <c r="Y1834" s="37"/>
      <c r="Z1834" s="37"/>
      <c r="AA1834" s="37"/>
      <c r="AB1834" s="37"/>
    </row>
    <row r="1835" spans="24:28" x14ac:dyDescent="0.25">
      <c r="X1835" s="37"/>
      <c r="Y1835" s="37"/>
      <c r="Z1835" s="37"/>
      <c r="AA1835" s="37"/>
      <c r="AB1835" s="37"/>
    </row>
    <row r="1836" spans="24:28" x14ac:dyDescent="0.25">
      <c r="X1836" s="37"/>
      <c r="Y1836" s="37"/>
      <c r="Z1836" s="37"/>
      <c r="AA1836" s="37"/>
      <c r="AB1836" s="37"/>
    </row>
    <row r="1837" spans="24:28" x14ac:dyDescent="0.25">
      <c r="X1837" s="37"/>
      <c r="Y1837" s="37"/>
      <c r="Z1837" s="37"/>
      <c r="AA1837" s="37"/>
      <c r="AB1837" s="37"/>
    </row>
    <row r="1838" spans="24:28" x14ac:dyDescent="0.25">
      <c r="X1838" s="37"/>
      <c r="Y1838" s="37"/>
      <c r="Z1838" s="37"/>
      <c r="AA1838" s="37"/>
      <c r="AB1838" s="37"/>
    </row>
    <row r="1839" spans="24:28" x14ac:dyDescent="0.25">
      <c r="X1839" s="37"/>
      <c r="Y1839" s="37"/>
      <c r="Z1839" s="37"/>
      <c r="AA1839" s="37"/>
      <c r="AB1839" s="37"/>
    </row>
    <row r="1840" spans="24:28" x14ac:dyDescent="0.25">
      <c r="X1840" s="37"/>
      <c r="Y1840" s="37"/>
      <c r="Z1840" s="37"/>
      <c r="AA1840" s="37"/>
      <c r="AB1840" s="37"/>
    </row>
    <row r="1841" spans="24:28" x14ac:dyDescent="0.25">
      <c r="X1841" s="37"/>
      <c r="Y1841" s="37"/>
      <c r="Z1841" s="37"/>
      <c r="AA1841" s="37"/>
      <c r="AB1841" s="37"/>
    </row>
    <row r="1842" spans="24:28" x14ac:dyDescent="0.25">
      <c r="X1842" s="37"/>
      <c r="Y1842" s="37"/>
      <c r="Z1842" s="37"/>
      <c r="AA1842" s="37"/>
      <c r="AB1842" s="37"/>
    </row>
    <row r="1843" spans="24:28" x14ac:dyDescent="0.25">
      <c r="X1843" s="37"/>
      <c r="Y1843" s="37"/>
      <c r="Z1843" s="37"/>
      <c r="AA1843" s="37"/>
      <c r="AB1843" s="37"/>
    </row>
    <row r="1844" spans="24:28" x14ac:dyDescent="0.25">
      <c r="X1844" s="37"/>
      <c r="Y1844" s="37"/>
      <c r="Z1844" s="37"/>
      <c r="AA1844" s="37"/>
      <c r="AB1844" s="37"/>
    </row>
    <row r="1845" spans="24:28" x14ac:dyDescent="0.25">
      <c r="X1845" s="37"/>
      <c r="Y1845" s="37"/>
      <c r="Z1845" s="37"/>
      <c r="AA1845" s="37"/>
      <c r="AB1845" s="37"/>
    </row>
    <row r="1846" spans="24:28" x14ac:dyDescent="0.25">
      <c r="X1846" s="37"/>
      <c r="Y1846" s="37"/>
      <c r="Z1846" s="37"/>
      <c r="AA1846" s="37"/>
      <c r="AB1846" s="37"/>
    </row>
    <row r="1847" spans="24:28" x14ac:dyDescent="0.25">
      <c r="X1847" s="37"/>
      <c r="Y1847" s="37"/>
      <c r="Z1847" s="37"/>
      <c r="AA1847" s="37"/>
      <c r="AB1847" s="37"/>
    </row>
    <row r="1848" spans="24:28" x14ac:dyDescent="0.25">
      <c r="X1848" s="37"/>
      <c r="Y1848" s="37"/>
      <c r="Z1848" s="37"/>
      <c r="AA1848" s="37"/>
      <c r="AB1848" s="37"/>
    </row>
    <row r="1849" spans="24:28" x14ac:dyDescent="0.25">
      <c r="X1849" s="37"/>
      <c r="Y1849" s="37"/>
      <c r="Z1849" s="37"/>
      <c r="AA1849" s="37"/>
      <c r="AB1849" s="37"/>
    </row>
    <row r="1850" spans="24:28" x14ac:dyDescent="0.25">
      <c r="X1850" s="37"/>
      <c r="Y1850" s="37"/>
      <c r="Z1850" s="37"/>
      <c r="AA1850" s="37"/>
      <c r="AB1850" s="37"/>
    </row>
    <row r="1851" spans="24:28" x14ac:dyDescent="0.25">
      <c r="X1851" s="37"/>
      <c r="Y1851" s="37"/>
      <c r="Z1851" s="37"/>
      <c r="AA1851" s="37"/>
      <c r="AB1851" s="37"/>
    </row>
    <row r="1852" spans="24:28" x14ac:dyDescent="0.25">
      <c r="X1852" s="37"/>
      <c r="Y1852" s="37"/>
      <c r="Z1852" s="37"/>
      <c r="AA1852" s="37"/>
      <c r="AB1852" s="37"/>
    </row>
    <row r="1853" spans="24:28" x14ac:dyDescent="0.25">
      <c r="X1853" s="37"/>
      <c r="Y1853" s="37"/>
      <c r="Z1853" s="37"/>
      <c r="AA1853" s="37"/>
      <c r="AB1853" s="37"/>
    </row>
    <row r="1854" spans="24:28" x14ac:dyDescent="0.25">
      <c r="X1854" s="37"/>
      <c r="Y1854" s="37"/>
      <c r="Z1854" s="37"/>
      <c r="AA1854" s="37"/>
      <c r="AB1854" s="37"/>
    </row>
    <row r="1855" spans="24:28" x14ac:dyDescent="0.25">
      <c r="X1855" s="37"/>
      <c r="Y1855" s="37"/>
      <c r="Z1855" s="37"/>
      <c r="AA1855" s="37"/>
      <c r="AB1855" s="37"/>
    </row>
    <row r="1856" spans="24:28" x14ac:dyDescent="0.25">
      <c r="X1856" s="37"/>
      <c r="Y1856" s="37"/>
      <c r="Z1856" s="37"/>
      <c r="AA1856" s="37"/>
      <c r="AB1856" s="37"/>
    </row>
    <row r="1857" spans="24:28" x14ac:dyDescent="0.25">
      <c r="X1857" s="37"/>
      <c r="Y1857" s="37"/>
      <c r="Z1857" s="37"/>
      <c r="AA1857" s="37"/>
      <c r="AB1857" s="37"/>
    </row>
    <row r="1858" spans="24:28" x14ac:dyDescent="0.25">
      <c r="X1858" s="37"/>
      <c r="Y1858" s="37"/>
      <c r="Z1858" s="37"/>
      <c r="AA1858" s="37"/>
      <c r="AB1858" s="37"/>
    </row>
    <row r="1859" spans="24:28" x14ac:dyDescent="0.25">
      <c r="X1859" s="37"/>
      <c r="Y1859" s="37"/>
      <c r="Z1859" s="37"/>
      <c r="AA1859" s="37"/>
      <c r="AB1859" s="37"/>
    </row>
    <row r="1860" spans="24:28" x14ac:dyDescent="0.25">
      <c r="X1860" s="37"/>
      <c r="Y1860" s="37"/>
      <c r="Z1860" s="37"/>
      <c r="AA1860" s="37"/>
      <c r="AB1860" s="37"/>
    </row>
    <row r="1861" spans="24:28" x14ac:dyDescent="0.25">
      <c r="X1861" s="37"/>
      <c r="Y1861" s="37"/>
      <c r="Z1861" s="37"/>
      <c r="AA1861" s="37"/>
      <c r="AB1861" s="37"/>
    </row>
    <row r="1862" spans="24:28" x14ac:dyDescent="0.25">
      <c r="X1862" s="37"/>
      <c r="Y1862" s="37"/>
      <c r="Z1862" s="37"/>
      <c r="AA1862" s="37"/>
      <c r="AB1862" s="37"/>
    </row>
    <row r="1863" spans="24:28" x14ac:dyDescent="0.25">
      <c r="X1863" s="37"/>
      <c r="Y1863" s="37"/>
      <c r="Z1863" s="37"/>
      <c r="AA1863" s="37"/>
      <c r="AB1863" s="37"/>
    </row>
    <row r="1864" spans="24:28" x14ac:dyDescent="0.25">
      <c r="X1864" s="37"/>
      <c r="Y1864" s="37"/>
      <c r="Z1864" s="37"/>
      <c r="AA1864" s="37"/>
      <c r="AB1864" s="37"/>
    </row>
    <row r="1865" spans="24:28" x14ac:dyDescent="0.25">
      <c r="X1865" s="37"/>
      <c r="Y1865" s="37"/>
      <c r="Z1865" s="37"/>
      <c r="AA1865" s="37"/>
      <c r="AB1865" s="37"/>
    </row>
    <row r="1866" spans="24:28" x14ac:dyDescent="0.25">
      <c r="X1866" s="37"/>
      <c r="Y1866" s="37"/>
      <c r="Z1866" s="37"/>
      <c r="AA1866" s="37"/>
      <c r="AB1866" s="37"/>
    </row>
    <row r="1867" spans="24:28" x14ac:dyDescent="0.25">
      <c r="X1867" s="37"/>
      <c r="Y1867" s="37"/>
      <c r="Z1867" s="37"/>
      <c r="AA1867" s="37"/>
      <c r="AB1867" s="37"/>
    </row>
    <row r="1868" spans="24:28" x14ac:dyDescent="0.25">
      <c r="X1868" s="37"/>
      <c r="Y1868" s="37"/>
      <c r="Z1868" s="37"/>
      <c r="AA1868" s="37"/>
      <c r="AB1868" s="37"/>
    </row>
    <row r="1869" spans="24:28" x14ac:dyDescent="0.25">
      <c r="X1869" s="37"/>
      <c r="Y1869" s="37"/>
      <c r="Z1869" s="37"/>
      <c r="AA1869" s="37"/>
      <c r="AB1869" s="37"/>
    </row>
    <row r="1870" spans="24:28" x14ac:dyDescent="0.25">
      <c r="X1870" s="37"/>
      <c r="Y1870" s="37"/>
      <c r="Z1870" s="37"/>
      <c r="AA1870" s="37"/>
      <c r="AB1870" s="37"/>
    </row>
    <row r="1871" spans="24:28" x14ac:dyDescent="0.25">
      <c r="X1871" s="37"/>
      <c r="Y1871" s="37"/>
      <c r="Z1871" s="37"/>
      <c r="AA1871" s="37"/>
      <c r="AB1871" s="37"/>
    </row>
    <row r="1872" spans="24:28" x14ac:dyDescent="0.25">
      <c r="X1872" s="37"/>
      <c r="Y1872" s="37"/>
      <c r="Z1872" s="37"/>
      <c r="AA1872" s="37"/>
      <c r="AB1872" s="37"/>
    </row>
    <row r="1873" spans="24:28" x14ac:dyDescent="0.25">
      <c r="X1873" s="37"/>
      <c r="Y1873" s="37"/>
      <c r="Z1873" s="37"/>
      <c r="AA1873" s="37"/>
      <c r="AB1873" s="37"/>
    </row>
    <row r="1874" spans="24:28" x14ac:dyDescent="0.25">
      <c r="X1874" s="37"/>
      <c r="Y1874" s="37"/>
      <c r="Z1874" s="37"/>
      <c r="AA1874" s="37"/>
      <c r="AB1874" s="37"/>
    </row>
    <row r="1875" spans="24:28" x14ac:dyDescent="0.25">
      <c r="X1875" s="37"/>
      <c r="Y1875" s="37"/>
      <c r="Z1875" s="37"/>
      <c r="AA1875" s="37"/>
      <c r="AB1875" s="37"/>
    </row>
    <row r="1876" spans="24:28" x14ac:dyDescent="0.25">
      <c r="X1876" s="37"/>
      <c r="Y1876" s="37"/>
      <c r="Z1876" s="37"/>
      <c r="AA1876" s="37"/>
      <c r="AB1876" s="37"/>
    </row>
    <row r="1877" spans="24:28" x14ac:dyDescent="0.25">
      <c r="X1877" s="37"/>
      <c r="Y1877" s="37"/>
      <c r="Z1877" s="37"/>
      <c r="AA1877" s="37"/>
      <c r="AB1877" s="37"/>
    </row>
    <row r="1878" spans="24:28" x14ac:dyDescent="0.25">
      <c r="X1878" s="37"/>
      <c r="Y1878" s="37"/>
      <c r="Z1878" s="37"/>
      <c r="AA1878" s="37"/>
      <c r="AB1878" s="37"/>
    </row>
    <row r="1879" spans="24:28" x14ac:dyDescent="0.25">
      <c r="X1879" s="37"/>
      <c r="Y1879" s="37"/>
      <c r="Z1879" s="37"/>
      <c r="AA1879" s="37"/>
      <c r="AB1879" s="37"/>
    </row>
    <row r="1880" spans="24:28" x14ac:dyDescent="0.25">
      <c r="X1880" s="37"/>
      <c r="Y1880" s="37"/>
      <c r="Z1880" s="37"/>
      <c r="AA1880" s="37"/>
      <c r="AB1880" s="37"/>
    </row>
    <row r="1881" spans="24:28" x14ac:dyDescent="0.25">
      <c r="X1881" s="37"/>
      <c r="Y1881" s="37"/>
      <c r="Z1881" s="37"/>
      <c r="AA1881" s="37"/>
      <c r="AB1881" s="37"/>
    </row>
    <row r="1882" spans="24:28" x14ac:dyDescent="0.25">
      <c r="X1882" s="37"/>
      <c r="Y1882" s="37"/>
      <c r="Z1882" s="37"/>
      <c r="AA1882" s="37"/>
      <c r="AB1882" s="37"/>
    </row>
    <row r="1883" spans="24:28" x14ac:dyDescent="0.25">
      <c r="X1883" s="37"/>
      <c r="Y1883" s="37"/>
      <c r="Z1883" s="37"/>
      <c r="AA1883" s="37"/>
      <c r="AB1883" s="37"/>
    </row>
    <row r="1884" spans="24:28" x14ac:dyDescent="0.25">
      <c r="X1884" s="37"/>
      <c r="Y1884" s="37"/>
      <c r="Z1884" s="37"/>
      <c r="AA1884" s="37"/>
      <c r="AB1884" s="37"/>
    </row>
    <row r="1885" spans="24:28" x14ac:dyDescent="0.25">
      <c r="X1885" s="37"/>
      <c r="Y1885" s="37"/>
      <c r="Z1885" s="37"/>
      <c r="AA1885" s="37"/>
      <c r="AB1885" s="37"/>
    </row>
    <row r="1886" spans="24:28" x14ac:dyDescent="0.25">
      <c r="X1886" s="37"/>
      <c r="Y1886" s="37"/>
      <c r="Z1886" s="37"/>
      <c r="AA1886" s="37"/>
      <c r="AB1886" s="37"/>
    </row>
    <row r="1887" spans="24:28" x14ac:dyDescent="0.25">
      <c r="X1887" s="37"/>
      <c r="Y1887" s="37"/>
      <c r="Z1887" s="37"/>
      <c r="AA1887" s="37"/>
      <c r="AB1887" s="37"/>
    </row>
    <row r="1888" spans="24:28" x14ac:dyDescent="0.25">
      <c r="X1888" s="37"/>
      <c r="Y1888" s="37"/>
      <c r="Z1888" s="37"/>
      <c r="AA1888" s="37"/>
      <c r="AB1888" s="37"/>
    </row>
    <row r="1889" spans="24:28" x14ac:dyDescent="0.25">
      <c r="X1889" s="37"/>
      <c r="Y1889" s="37"/>
      <c r="Z1889" s="37"/>
      <c r="AA1889" s="37"/>
      <c r="AB1889" s="37"/>
    </row>
    <row r="1890" spans="24:28" x14ac:dyDescent="0.25">
      <c r="X1890" s="37"/>
      <c r="Y1890" s="37"/>
      <c r="Z1890" s="37"/>
      <c r="AA1890" s="37"/>
      <c r="AB1890" s="37"/>
    </row>
    <row r="1891" spans="24:28" x14ac:dyDescent="0.25">
      <c r="X1891" s="37"/>
      <c r="Y1891" s="37"/>
      <c r="Z1891" s="37"/>
      <c r="AA1891" s="37"/>
      <c r="AB1891" s="37"/>
    </row>
    <row r="1892" spans="24:28" x14ac:dyDescent="0.25">
      <c r="X1892" s="37"/>
      <c r="Y1892" s="37"/>
      <c r="Z1892" s="37"/>
      <c r="AA1892" s="37"/>
      <c r="AB1892" s="37"/>
    </row>
    <row r="1893" spans="24:28" x14ac:dyDescent="0.25">
      <c r="X1893" s="37"/>
      <c r="Y1893" s="37"/>
      <c r="Z1893" s="37"/>
      <c r="AA1893" s="37"/>
      <c r="AB1893" s="37"/>
    </row>
    <row r="1894" spans="24:28" x14ac:dyDescent="0.25">
      <c r="X1894" s="37"/>
      <c r="Y1894" s="37"/>
      <c r="Z1894" s="37"/>
      <c r="AA1894" s="37"/>
      <c r="AB1894" s="37"/>
    </row>
    <row r="1895" spans="24:28" x14ac:dyDescent="0.25">
      <c r="X1895" s="37"/>
      <c r="Y1895" s="37"/>
      <c r="Z1895" s="37"/>
      <c r="AA1895" s="37"/>
      <c r="AB1895" s="37"/>
    </row>
    <row r="1896" spans="24:28" x14ac:dyDescent="0.25">
      <c r="X1896" s="37"/>
      <c r="Y1896" s="37"/>
      <c r="Z1896" s="37"/>
      <c r="AA1896" s="37"/>
      <c r="AB1896" s="37"/>
    </row>
    <row r="1897" spans="24:28" x14ac:dyDescent="0.25">
      <c r="X1897" s="37"/>
      <c r="Y1897" s="37"/>
      <c r="Z1897" s="37"/>
      <c r="AA1897" s="37"/>
      <c r="AB1897" s="37"/>
    </row>
    <row r="1898" spans="24:28" x14ac:dyDescent="0.25">
      <c r="X1898" s="37"/>
      <c r="Y1898" s="37"/>
      <c r="Z1898" s="37"/>
      <c r="AA1898" s="37"/>
      <c r="AB1898" s="37"/>
    </row>
    <row r="1899" spans="24:28" x14ac:dyDescent="0.25">
      <c r="X1899" s="37"/>
      <c r="Y1899" s="37"/>
      <c r="Z1899" s="37"/>
      <c r="AA1899" s="37"/>
      <c r="AB1899" s="37"/>
    </row>
    <row r="1900" spans="24:28" x14ac:dyDescent="0.25">
      <c r="X1900" s="37"/>
      <c r="Y1900" s="37"/>
      <c r="Z1900" s="37"/>
      <c r="AA1900" s="37"/>
      <c r="AB1900" s="37"/>
    </row>
    <row r="1901" spans="24:28" x14ac:dyDescent="0.25">
      <c r="X1901" s="37"/>
      <c r="Y1901" s="37"/>
      <c r="Z1901" s="37"/>
      <c r="AA1901" s="37"/>
      <c r="AB1901" s="37"/>
    </row>
    <row r="1902" spans="24:28" x14ac:dyDescent="0.25">
      <c r="X1902" s="37"/>
      <c r="Y1902" s="37"/>
      <c r="Z1902" s="37"/>
      <c r="AA1902" s="37"/>
      <c r="AB1902" s="37"/>
    </row>
    <row r="1903" spans="24:28" x14ac:dyDescent="0.25">
      <c r="X1903" s="37"/>
      <c r="Y1903" s="37"/>
      <c r="Z1903" s="37"/>
      <c r="AA1903" s="37"/>
      <c r="AB1903" s="37"/>
    </row>
    <row r="1904" spans="24:28" x14ac:dyDescent="0.25">
      <c r="X1904" s="37"/>
      <c r="Y1904" s="37"/>
      <c r="Z1904" s="37"/>
      <c r="AA1904" s="37"/>
      <c r="AB1904" s="37"/>
    </row>
    <row r="1905" spans="24:28" x14ac:dyDescent="0.25">
      <c r="X1905" s="37"/>
      <c r="Y1905" s="37"/>
      <c r="Z1905" s="37"/>
      <c r="AA1905" s="37"/>
      <c r="AB1905" s="37"/>
    </row>
    <row r="1906" spans="24:28" x14ac:dyDescent="0.25">
      <c r="X1906" s="37"/>
      <c r="Y1906" s="37"/>
      <c r="Z1906" s="37"/>
      <c r="AA1906" s="37"/>
      <c r="AB1906" s="37"/>
    </row>
    <row r="1907" spans="24:28" x14ac:dyDescent="0.25">
      <c r="X1907" s="37"/>
      <c r="Y1907" s="37"/>
      <c r="Z1907" s="37"/>
      <c r="AA1907" s="37"/>
      <c r="AB1907" s="37"/>
    </row>
    <row r="1908" spans="24:28" x14ac:dyDescent="0.25">
      <c r="X1908" s="37"/>
      <c r="Y1908" s="37"/>
      <c r="Z1908" s="37"/>
      <c r="AA1908" s="37"/>
      <c r="AB1908" s="37"/>
    </row>
    <row r="1909" spans="24:28" x14ac:dyDescent="0.25">
      <c r="X1909" s="37"/>
      <c r="Y1909" s="37"/>
      <c r="Z1909" s="37"/>
      <c r="AA1909" s="37"/>
      <c r="AB1909" s="37"/>
    </row>
    <row r="1910" spans="24:28" x14ac:dyDescent="0.25">
      <c r="X1910" s="37"/>
      <c r="Y1910" s="37"/>
      <c r="Z1910" s="37"/>
      <c r="AA1910" s="37"/>
      <c r="AB1910" s="37"/>
    </row>
    <row r="1911" spans="24:28" x14ac:dyDescent="0.25">
      <c r="X1911" s="37"/>
      <c r="Y1911" s="37"/>
      <c r="Z1911" s="37"/>
      <c r="AA1911" s="37"/>
      <c r="AB1911" s="37"/>
    </row>
    <row r="1912" spans="24:28" x14ac:dyDescent="0.25">
      <c r="X1912" s="37"/>
      <c r="Y1912" s="37"/>
      <c r="Z1912" s="37"/>
      <c r="AA1912" s="37"/>
      <c r="AB1912" s="37"/>
    </row>
    <row r="1913" spans="24:28" x14ac:dyDescent="0.25">
      <c r="X1913" s="37"/>
      <c r="Y1913" s="37"/>
      <c r="Z1913" s="37"/>
      <c r="AA1913" s="37"/>
      <c r="AB1913" s="37"/>
    </row>
    <row r="1914" spans="24:28" x14ac:dyDescent="0.25">
      <c r="X1914" s="37"/>
      <c r="Y1914" s="37"/>
      <c r="Z1914" s="37"/>
      <c r="AA1914" s="37"/>
      <c r="AB1914" s="37"/>
    </row>
    <row r="1915" spans="24:28" x14ac:dyDescent="0.25">
      <c r="X1915" s="37"/>
      <c r="Y1915" s="37"/>
      <c r="Z1915" s="37"/>
      <c r="AA1915" s="37"/>
      <c r="AB1915" s="37"/>
    </row>
    <row r="1916" spans="24:28" x14ac:dyDescent="0.25">
      <c r="X1916" s="37"/>
      <c r="Y1916" s="37"/>
      <c r="Z1916" s="37"/>
      <c r="AA1916" s="37"/>
      <c r="AB1916" s="37"/>
    </row>
    <row r="1917" spans="24:28" x14ac:dyDescent="0.25">
      <c r="X1917" s="37"/>
      <c r="Y1917" s="37"/>
      <c r="Z1917" s="37"/>
      <c r="AA1917" s="37"/>
      <c r="AB1917" s="37"/>
    </row>
    <row r="1918" spans="24:28" x14ac:dyDescent="0.25">
      <c r="X1918" s="37"/>
      <c r="Y1918" s="37"/>
      <c r="Z1918" s="37"/>
      <c r="AA1918" s="37"/>
      <c r="AB1918" s="37"/>
    </row>
    <row r="1919" spans="24:28" x14ac:dyDescent="0.25">
      <c r="X1919" s="37"/>
      <c r="Y1919" s="37"/>
      <c r="Z1919" s="37"/>
      <c r="AA1919" s="37"/>
      <c r="AB1919" s="37"/>
    </row>
    <row r="1920" spans="24:28" x14ac:dyDescent="0.25">
      <c r="X1920" s="37"/>
      <c r="Y1920" s="37"/>
      <c r="Z1920" s="37"/>
      <c r="AA1920" s="37"/>
      <c r="AB1920" s="37"/>
    </row>
    <row r="1921" spans="24:28" x14ac:dyDescent="0.25">
      <c r="X1921" s="37"/>
      <c r="Y1921" s="37"/>
      <c r="Z1921" s="37"/>
      <c r="AA1921" s="37"/>
      <c r="AB1921" s="37"/>
    </row>
    <row r="1922" spans="24:28" x14ac:dyDescent="0.25">
      <c r="X1922" s="37"/>
      <c r="Y1922" s="37"/>
      <c r="Z1922" s="37"/>
      <c r="AA1922" s="37"/>
      <c r="AB1922" s="37"/>
    </row>
    <row r="1923" spans="24:28" x14ac:dyDescent="0.25">
      <c r="X1923" s="37"/>
      <c r="Y1923" s="37"/>
      <c r="Z1923" s="37"/>
      <c r="AA1923" s="37"/>
      <c r="AB1923" s="37"/>
    </row>
    <row r="1924" spans="24:28" x14ac:dyDescent="0.25">
      <c r="X1924" s="37"/>
      <c r="Y1924" s="37"/>
      <c r="Z1924" s="37"/>
      <c r="AA1924" s="37"/>
      <c r="AB1924" s="37"/>
    </row>
    <row r="1925" spans="24:28" x14ac:dyDescent="0.25">
      <c r="X1925" s="37"/>
      <c r="Y1925" s="37"/>
      <c r="Z1925" s="37"/>
      <c r="AA1925" s="37"/>
      <c r="AB1925" s="37"/>
    </row>
    <row r="1926" spans="24:28" x14ac:dyDescent="0.25">
      <c r="X1926" s="37"/>
      <c r="Y1926" s="37"/>
      <c r="Z1926" s="37"/>
      <c r="AA1926" s="37"/>
      <c r="AB1926" s="37"/>
    </row>
    <row r="1927" spans="24:28" x14ac:dyDescent="0.25">
      <c r="X1927" s="37"/>
      <c r="Y1927" s="37"/>
      <c r="Z1927" s="37"/>
      <c r="AA1927" s="37"/>
      <c r="AB1927" s="37"/>
    </row>
    <row r="1928" spans="24:28" x14ac:dyDescent="0.25">
      <c r="X1928" s="37"/>
      <c r="Y1928" s="37"/>
      <c r="Z1928" s="37"/>
      <c r="AA1928" s="37"/>
      <c r="AB1928" s="37"/>
    </row>
    <row r="1929" spans="24:28" x14ac:dyDescent="0.25">
      <c r="X1929" s="37"/>
      <c r="Y1929" s="37"/>
      <c r="Z1929" s="37"/>
      <c r="AA1929" s="37"/>
      <c r="AB1929" s="37"/>
    </row>
    <row r="1930" spans="24:28" x14ac:dyDescent="0.25">
      <c r="X1930" s="37"/>
      <c r="Y1930" s="37"/>
      <c r="Z1930" s="37"/>
      <c r="AA1930" s="37"/>
      <c r="AB1930" s="37"/>
    </row>
    <row r="1931" spans="24:28" x14ac:dyDescent="0.25">
      <c r="X1931" s="37"/>
      <c r="Y1931" s="37"/>
      <c r="Z1931" s="37"/>
      <c r="AA1931" s="37"/>
      <c r="AB1931" s="37"/>
    </row>
    <row r="1932" spans="24:28" x14ac:dyDescent="0.25">
      <c r="X1932" s="37"/>
      <c r="Y1932" s="37"/>
      <c r="Z1932" s="37"/>
      <c r="AA1932" s="37"/>
      <c r="AB1932" s="37"/>
    </row>
    <row r="1933" spans="24:28" x14ac:dyDescent="0.25">
      <c r="X1933" s="37"/>
      <c r="Y1933" s="37"/>
      <c r="Z1933" s="37"/>
      <c r="AA1933" s="37"/>
      <c r="AB1933" s="37"/>
    </row>
    <row r="1934" spans="24:28" x14ac:dyDescent="0.25">
      <c r="X1934" s="37"/>
      <c r="Y1934" s="37"/>
      <c r="Z1934" s="37"/>
      <c r="AA1934" s="37"/>
      <c r="AB1934" s="37"/>
    </row>
    <row r="1935" spans="24:28" x14ac:dyDescent="0.25">
      <c r="X1935" s="37"/>
      <c r="Y1935" s="37"/>
      <c r="Z1935" s="37"/>
      <c r="AA1935" s="37"/>
      <c r="AB1935" s="37"/>
    </row>
    <row r="1936" spans="24:28" x14ac:dyDescent="0.25">
      <c r="X1936" s="37"/>
      <c r="Y1936" s="37"/>
      <c r="Z1936" s="37"/>
      <c r="AA1936" s="37"/>
      <c r="AB1936" s="37"/>
    </row>
    <row r="1937" spans="24:28" x14ac:dyDescent="0.25">
      <c r="X1937" s="37"/>
      <c r="Y1937" s="37"/>
      <c r="Z1937" s="37"/>
      <c r="AA1937" s="37"/>
      <c r="AB1937" s="37"/>
    </row>
    <row r="1938" spans="24:28" x14ac:dyDescent="0.25">
      <c r="X1938" s="37"/>
      <c r="Y1938" s="37"/>
      <c r="Z1938" s="37"/>
      <c r="AA1938" s="37"/>
      <c r="AB1938" s="37"/>
    </row>
    <row r="1939" spans="24:28" x14ac:dyDescent="0.25">
      <c r="X1939" s="37"/>
      <c r="Y1939" s="37"/>
      <c r="Z1939" s="37"/>
      <c r="AA1939" s="37"/>
      <c r="AB1939" s="37"/>
    </row>
    <row r="1940" spans="24:28" x14ac:dyDescent="0.25">
      <c r="X1940" s="37"/>
      <c r="Y1940" s="37"/>
      <c r="Z1940" s="37"/>
      <c r="AA1940" s="37"/>
      <c r="AB1940" s="37"/>
    </row>
    <row r="1941" spans="24:28" x14ac:dyDescent="0.25">
      <c r="X1941" s="37"/>
      <c r="Y1941" s="37"/>
      <c r="Z1941" s="37"/>
      <c r="AA1941" s="37"/>
      <c r="AB1941" s="37"/>
    </row>
    <row r="1942" spans="24:28" x14ac:dyDescent="0.25">
      <c r="X1942" s="37"/>
      <c r="Y1942" s="37"/>
      <c r="Z1942" s="37"/>
      <c r="AA1942" s="37"/>
      <c r="AB1942" s="37"/>
    </row>
    <row r="1943" spans="24:28" x14ac:dyDescent="0.25">
      <c r="X1943" s="37"/>
      <c r="Y1943" s="37"/>
      <c r="Z1943" s="37"/>
      <c r="AA1943" s="37"/>
      <c r="AB1943" s="37"/>
    </row>
    <row r="1944" spans="24:28" x14ac:dyDescent="0.25">
      <c r="X1944" s="37"/>
      <c r="Y1944" s="37"/>
      <c r="Z1944" s="37"/>
      <c r="AA1944" s="37"/>
      <c r="AB1944" s="37"/>
    </row>
    <row r="1945" spans="24:28" x14ac:dyDescent="0.25">
      <c r="X1945" s="37"/>
      <c r="Y1945" s="37"/>
      <c r="Z1945" s="37"/>
      <c r="AA1945" s="37"/>
      <c r="AB1945" s="37"/>
    </row>
    <row r="1946" spans="24:28" x14ac:dyDescent="0.25">
      <c r="X1946" s="37"/>
      <c r="Y1946" s="37"/>
      <c r="Z1946" s="37"/>
      <c r="AA1946" s="37"/>
      <c r="AB1946" s="37"/>
    </row>
    <row r="1947" spans="24:28" x14ac:dyDescent="0.25">
      <c r="X1947" s="37"/>
      <c r="Y1947" s="37"/>
      <c r="Z1947" s="37"/>
      <c r="AA1947" s="37"/>
      <c r="AB1947" s="37"/>
    </row>
    <row r="1948" spans="24:28" x14ac:dyDescent="0.25">
      <c r="X1948" s="37"/>
      <c r="Y1948" s="37"/>
      <c r="Z1948" s="37"/>
      <c r="AA1948" s="37"/>
      <c r="AB1948" s="37"/>
    </row>
    <row r="1949" spans="24:28" x14ac:dyDescent="0.25">
      <c r="X1949" s="37"/>
      <c r="Y1949" s="37"/>
      <c r="Z1949" s="37"/>
      <c r="AA1949" s="37"/>
      <c r="AB1949" s="37"/>
    </row>
    <row r="1950" spans="24:28" x14ac:dyDescent="0.25">
      <c r="X1950" s="37"/>
      <c r="Y1950" s="37"/>
      <c r="Z1950" s="37"/>
      <c r="AA1950" s="37"/>
      <c r="AB1950" s="37"/>
    </row>
    <row r="1951" spans="24:28" x14ac:dyDescent="0.25">
      <c r="X1951" s="37"/>
      <c r="Y1951" s="37"/>
      <c r="Z1951" s="37"/>
      <c r="AA1951" s="37"/>
      <c r="AB1951" s="37"/>
    </row>
    <row r="1952" spans="24:28" x14ac:dyDescent="0.25">
      <c r="X1952" s="37"/>
      <c r="Y1952" s="37"/>
      <c r="Z1952" s="37"/>
      <c r="AA1952" s="37"/>
      <c r="AB1952" s="37"/>
    </row>
    <row r="1953" spans="24:28" x14ac:dyDescent="0.25">
      <c r="X1953" s="37"/>
      <c r="Y1953" s="37"/>
      <c r="Z1953" s="37"/>
      <c r="AA1953" s="37"/>
      <c r="AB1953" s="37"/>
    </row>
    <row r="1954" spans="24:28" x14ac:dyDescent="0.25">
      <c r="X1954" s="37"/>
      <c r="Y1954" s="37"/>
      <c r="Z1954" s="37"/>
      <c r="AA1954" s="37"/>
      <c r="AB1954" s="37"/>
    </row>
    <row r="1955" spans="24:28" x14ac:dyDescent="0.25">
      <c r="X1955" s="37"/>
      <c r="Y1955" s="37"/>
      <c r="Z1955" s="37"/>
      <c r="AA1955" s="37"/>
      <c r="AB1955" s="37"/>
    </row>
    <row r="1956" spans="24:28" x14ac:dyDescent="0.25">
      <c r="X1956" s="37"/>
      <c r="Y1956" s="37"/>
      <c r="Z1956" s="37"/>
      <c r="AA1956" s="37"/>
      <c r="AB1956" s="37"/>
    </row>
    <row r="1957" spans="24:28" x14ac:dyDescent="0.25">
      <c r="X1957" s="37"/>
      <c r="Y1957" s="37"/>
      <c r="Z1957" s="37"/>
      <c r="AA1957" s="37"/>
      <c r="AB1957" s="37"/>
    </row>
    <row r="1958" spans="24:28" x14ac:dyDescent="0.25">
      <c r="X1958" s="37"/>
      <c r="Y1958" s="37"/>
      <c r="Z1958" s="37"/>
      <c r="AA1958" s="37"/>
      <c r="AB1958" s="37"/>
    </row>
    <row r="1959" spans="24:28" x14ac:dyDescent="0.25">
      <c r="X1959" s="37"/>
      <c r="Y1959" s="37"/>
      <c r="Z1959" s="37"/>
      <c r="AA1959" s="37"/>
      <c r="AB1959" s="37"/>
    </row>
    <row r="1960" spans="24:28" x14ac:dyDescent="0.25">
      <c r="X1960" s="37"/>
      <c r="Y1960" s="37"/>
      <c r="Z1960" s="37"/>
      <c r="AA1960" s="37"/>
      <c r="AB1960" s="37"/>
    </row>
    <row r="1961" spans="24:28" x14ac:dyDescent="0.25">
      <c r="X1961" s="37"/>
      <c r="Y1961" s="37"/>
      <c r="Z1961" s="37"/>
      <c r="AA1961" s="37"/>
      <c r="AB1961" s="37"/>
    </row>
    <row r="1962" spans="24:28" x14ac:dyDescent="0.25">
      <c r="X1962" s="37"/>
      <c r="Y1962" s="37"/>
      <c r="Z1962" s="37"/>
      <c r="AA1962" s="37"/>
      <c r="AB1962" s="37"/>
    </row>
    <row r="1963" spans="24:28" x14ac:dyDescent="0.25">
      <c r="X1963" s="37"/>
      <c r="Y1963" s="37"/>
      <c r="Z1963" s="37"/>
      <c r="AA1963" s="37"/>
      <c r="AB1963" s="37"/>
    </row>
    <row r="1964" spans="24:28" x14ac:dyDescent="0.25">
      <c r="X1964" s="37"/>
      <c r="Y1964" s="37"/>
      <c r="Z1964" s="37"/>
      <c r="AA1964" s="37"/>
      <c r="AB1964" s="37"/>
    </row>
    <row r="1965" spans="24:28" x14ac:dyDescent="0.25">
      <c r="X1965" s="37"/>
      <c r="Y1965" s="37"/>
      <c r="Z1965" s="37"/>
      <c r="AA1965" s="37"/>
      <c r="AB1965" s="37"/>
    </row>
    <row r="1966" spans="24:28" x14ac:dyDescent="0.25">
      <c r="X1966" s="37"/>
      <c r="Y1966" s="37"/>
      <c r="Z1966" s="37"/>
      <c r="AA1966" s="37"/>
      <c r="AB1966" s="37"/>
    </row>
    <row r="1967" spans="24:28" x14ac:dyDescent="0.25">
      <c r="X1967" s="37"/>
      <c r="Y1967" s="37"/>
      <c r="Z1967" s="37"/>
      <c r="AA1967" s="37"/>
      <c r="AB1967" s="37"/>
    </row>
    <row r="1968" spans="24:28" x14ac:dyDescent="0.25">
      <c r="X1968" s="37"/>
      <c r="Y1968" s="37"/>
      <c r="Z1968" s="37"/>
      <c r="AA1968" s="37"/>
      <c r="AB1968" s="37"/>
    </row>
    <row r="1969" spans="24:28" x14ac:dyDescent="0.25">
      <c r="X1969" s="37"/>
      <c r="Y1969" s="37"/>
      <c r="Z1969" s="37"/>
      <c r="AA1969" s="37"/>
      <c r="AB1969" s="37"/>
    </row>
    <row r="1970" spans="24:28" x14ac:dyDescent="0.25">
      <c r="X1970" s="37"/>
      <c r="Y1970" s="37"/>
      <c r="Z1970" s="37"/>
      <c r="AA1970" s="37"/>
      <c r="AB1970" s="37"/>
    </row>
    <row r="1971" spans="24:28" x14ac:dyDescent="0.25">
      <c r="X1971" s="37"/>
      <c r="Y1971" s="37"/>
      <c r="Z1971" s="37"/>
      <c r="AA1971" s="37"/>
      <c r="AB1971" s="37"/>
    </row>
    <row r="1972" spans="24:28" x14ac:dyDescent="0.25">
      <c r="X1972" s="37"/>
      <c r="Y1972" s="37"/>
      <c r="Z1972" s="37"/>
      <c r="AA1972" s="37"/>
      <c r="AB1972" s="37"/>
    </row>
    <row r="1973" spans="24:28" x14ac:dyDescent="0.25">
      <c r="X1973" s="37"/>
      <c r="Y1973" s="37"/>
      <c r="Z1973" s="37"/>
      <c r="AA1973" s="37"/>
      <c r="AB1973" s="37"/>
    </row>
    <row r="1974" spans="24:28" x14ac:dyDescent="0.25">
      <c r="X1974" s="37"/>
      <c r="Y1974" s="37"/>
      <c r="Z1974" s="37"/>
      <c r="AA1974" s="37"/>
      <c r="AB1974" s="37"/>
    </row>
    <row r="1975" spans="24:28" x14ac:dyDescent="0.25">
      <c r="X1975" s="37"/>
      <c r="Y1975" s="37"/>
      <c r="Z1975" s="37"/>
      <c r="AA1975" s="37"/>
      <c r="AB1975" s="37"/>
    </row>
    <row r="1976" spans="24:28" x14ac:dyDescent="0.25">
      <c r="X1976" s="37"/>
      <c r="Y1976" s="37"/>
      <c r="Z1976" s="37"/>
      <c r="AA1976" s="37"/>
      <c r="AB1976" s="37"/>
    </row>
    <row r="1977" spans="24:28" x14ac:dyDescent="0.25">
      <c r="X1977" s="37"/>
      <c r="Y1977" s="37"/>
      <c r="Z1977" s="37"/>
      <c r="AA1977" s="37"/>
      <c r="AB1977" s="37"/>
    </row>
    <row r="1978" spans="24:28" x14ac:dyDescent="0.25">
      <c r="X1978" s="37"/>
      <c r="Y1978" s="37"/>
      <c r="Z1978" s="37"/>
      <c r="AA1978" s="37"/>
      <c r="AB1978" s="37"/>
    </row>
    <row r="1979" spans="24:28" x14ac:dyDescent="0.25">
      <c r="X1979" s="37"/>
      <c r="Y1979" s="37"/>
      <c r="Z1979" s="37"/>
      <c r="AA1979" s="37"/>
      <c r="AB1979" s="37"/>
    </row>
    <row r="1980" spans="24:28" x14ac:dyDescent="0.25">
      <c r="X1980" s="37"/>
      <c r="Y1980" s="37"/>
      <c r="Z1980" s="37"/>
      <c r="AA1980" s="37"/>
      <c r="AB1980" s="37"/>
    </row>
    <row r="1981" spans="24:28" x14ac:dyDescent="0.25">
      <c r="X1981" s="37"/>
      <c r="Y1981" s="37"/>
      <c r="Z1981" s="37"/>
      <c r="AA1981" s="37"/>
      <c r="AB1981" s="37"/>
    </row>
    <row r="1982" spans="24:28" x14ac:dyDescent="0.25">
      <c r="X1982" s="37"/>
      <c r="Y1982" s="37"/>
      <c r="Z1982" s="37"/>
      <c r="AA1982" s="37"/>
      <c r="AB1982" s="37"/>
    </row>
    <row r="1983" spans="24:28" x14ac:dyDescent="0.25">
      <c r="X1983" s="37"/>
      <c r="Y1983" s="37"/>
      <c r="Z1983" s="37"/>
      <c r="AA1983" s="37"/>
      <c r="AB1983" s="37"/>
    </row>
    <row r="1984" spans="24:28" x14ac:dyDescent="0.25">
      <c r="X1984" s="37"/>
      <c r="Y1984" s="37"/>
      <c r="Z1984" s="37"/>
      <c r="AA1984" s="37"/>
      <c r="AB1984" s="37"/>
    </row>
    <row r="1985" spans="24:28" x14ac:dyDescent="0.25">
      <c r="X1985" s="37"/>
      <c r="Y1985" s="37"/>
      <c r="Z1985" s="37"/>
      <c r="AA1985" s="37"/>
      <c r="AB1985" s="37"/>
    </row>
    <row r="1986" spans="24:28" x14ac:dyDescent="0.25">
      <c r="X1986" s="37"/>
      <c r="Y1986" s="37"/>
      <c r="Z1986" s="37"/>
      <c r="AA1986" s="37"/>
      <c r="AB1986" s="37"/>
    </row>
    <row r="1987" spans="24:28" x14ac:dyDescent="0.25">
      <c r="X1987" s="37"/>
      <c r="Y1987" s="37"/>
      <c r="Z1987" s="37"/>
      <c r="AA1987" s="37"/>
      <c r="AB1987" s="37"/>
    </row>
    <row r="1988" spans="24:28" x14ac:dyDescent="0.25">
      <c r="X1988" s="37"/>
      <c r="Y1988" s="37"/>
      <c r="Z1988" s="37"/>
      <c r="AA1988" s="37"/>
      <c r="AB1988" s="37"/>
    </row>
    <row r="1989" spans="24:28" x14ac:dyDescent="0.25">
      <c r="X1989" s="37"/>
      <c r="Y1989" s="37"/>
      <c r="Z1989" s="37"/>
      <c r="AA1989" s="37"/>
      <c r="AB1989" s="37"/>
    </row>
    <row r="1990" spans="24:28" x14ac:dyDescent="0.25">
      <c r="X1990" s="37"/>
      <c r="Y1990" s="37"/>
      <c r="Z1990" s="37"/>
      <c r="AA1990" s="37"/>
      <c r="AB1990" s="37"/>
    </row>
    <row r="1991" spans="24:28" x14ac:dyDescent="0.25">
      <c r="X1991" s="37"/>
      <c r="Y1991" s="37"/>
      <c r="Z1991" s="37"/>
      <c r="AA1991" s="37"/>
      <c r="AB1991" s="37"/>
    </row>
    <row r="1992" spans="24:28" x14ac:dyDescent="0.25">
      <c r="X1992" s="37"/>
      <c r="Y1992" s="37"/>
      <c r="Z1992" s="37"/>
      <c r="AA1992" s="37"/>
      <c r="AB1992" s="37"/>
    </row>
    <row r="1993" spans="24:28" x14ac:dyDescent="0.25">
      <c r="X1993" s="37"/>
      <c r="Y1993" s="37"/>
      <c r="Z1993" s="37"/>
      <c r="AA1993" s="37"/>
      <c r="AB1993" s="37"/>
    </row>
    <row r="1994" spans="24:28" x14ac:dyDescent="0.25">
      <c r="X1994" s="37"/>
      <c r="Y1994" s="37"/>
      <c r="Z1994" s="37"/>
      <c r="AA1994" s="37"/>
      <c r="AB1994" s="37"/>
    </row>
    <row r="1995" spans="24:28" x14ac:dyDescent="0.25">
      <c r="X1995" s="37"/>
      <c r="Y1995" s="37"/>
      <c r="Z1995" s="37"/>
      <c r="AA1995" s="37"/>
      <c r="AB1995" s="37"/>
    </row>
    <row r="1996" spans="24:28" x14ac:dyDescent="0.25">
      <c r="X1996" s="37"/>
      <c r="Y1996" s="37"/>
      <c r="Z1996" s="37"/>
      <c r="AA1996" s="37"/>
      <c r="AB1996" s="37"/>
    </row>
    <row r="1997" spans="24:28" x14ac:dyDescent="0.25">
      <c r="X1997" s="37"/>
      <c r="Y1997" s="37"/>
      <c r="Z1997" s="37"/>
      <c r="AA1997" s="37"/>
      <c r="AB1997" s="37"/>
    </row>
    <row r="1998" spans="24:28" x14ac:dyDescent="0.25">
      <c r="X1998" s="37"/>
      <c r="Y1998" s="37"/>
      <c r="Z1998" s="37"/>
      <c r="AA1998" s="37"/>
      <c r="AB1998" s="37"/>
    </row>
    <row r="1999" spans="24:28" x14ac:dyDescent="0.25">
      <c r="X1999" s="37"/>
      <c r="Y1999" s="37"/>
      <c r="Z1999" s="37"/>
      <c r="AA1999" s="37"/>
      <c r="AB1999" s="37"/>
    </row>
    <row r="2000" spans="24:28" x14ac:dyDescent="0.25">
      <c r="X2000" s="37"/>
      <c r="Y2000" s="37"/>
      <c r="Z2000" s="37"/>
      <c r="AA2000" s="37"/>
      <c r="AB2000" s="37"/>
    </row>
    <row r="2001" spans="24:28" x14ac:dyDescent="0.25">
      <c r="X2001" s="37"/>
      <c r="Y2001" s="37"/>
      <c r="Z2001" s="37"/>
      <c r="AA2001" s="37"/>
      <c r="AB2001" s="37"/>
    </row>
    <row r="2002" spans="24:28" x14ac:dyDescent="0.25">
      <c r="X2002" s="37"/>
      <c r="Y2002" s="37"/>
      <c r="Z2002" s="37"/>
      <c r="AA2002" s="37"/>
      <c r="AB2002" s="37"/>
    </row>
    <row r="2003" spans="24:28" x14ac:dyDescent="0.25">
      <c r="X2003" s="37"/>
      <c r="Y2003" s="37"/>
      <c r="Z2003" s="37"/>
      <c r="AA2003" s="37"/>
      <c r="AB2003" s="37"/>
    </row>
    <row r="2004" spans="24:28" x14ac:dyDescent="0.25">
      <c r="X2004" s="37"/>
      <c r="Y2004" s="37"/>
      <c r="Z2004" s="37"/>
      <c r="AA2004" s="37"/>
      <c r="AB2004" s="37"/>
    </row>
    <row r="2005" spans="24:28" x14ac:dyDescent="0.25">
      <c r="X2005" s="37"/>
      <c r="Y2005" s="37"/>
      <c r="Z2005" s="37"/>
      <c r="AA2005" s="37"/>
      <c r="AB2005" s="37"/>
    </row>
    <row r="2006" spans="24:28" x14ac:dyDescent="0.25">
      <c r="X2006" s="37"/>
      <c r="Y2006" s="37"/>
      <c r="Z2006" s="37"/>
      <c r="AA2006" s="37"/>
      <c r="AB2006" s="37"/>
    </row>
    <row r="2007" spans="24:28" x14ac:dyDescent="0.25">
      <c r="X2007" s="37"/>
      <c r="Y2007" s="37"/>
      <c r="Z2007" s="37"/>
      <c r="AA2007" s="37"/>
      <c r="AB2007" s="37"/>
    </row>
    <row r="2008" spans="24:28" x14ac:dyDescent="0.25">
      <c r="X2008" s="37"/>
      <c r="Y2008" s="37"/>
      <c r="Z2008" s="37"/>
      <c r="AA2008" s="37"/>
      <c r="AB2008" s="37"/>
    </row>
    <row r="2009" spans="24:28" x14ac:dyDescent="0.25">
      <c r="X2009" s="37"/>
      <c r="Y2009" s="37"/>
      <c r="Z2009" s="37"/>
      <c r="AA2009" s="37"/>
      <c r="AB2009" s="37"/>
    </row>
    <row r="2010" spans="24:28" x14ac:dyDescent="0.25">
      <c r="X2010" s="37"/>
      <c r="Y2010" s="37"/>
      <c r="Z2010" s="37"/>
      <c r="AA2010" s="37"/>
      <c r="AB2010" s="37"/>
    </row>
    <row r="2011" spans="24:28" x14ac:dyDescent="0.25">
      <c r="X2011" s="37"/>
      <c r="Y2011" s="37"/>
      <c r="Z2011" s="37"/>
      <c r="AA2011" s="37"/>
      <c r="AB2011" s="37"/>
    </row>
    <row r="2012" spans="24:28" x14ac:dyDescent="0.25">
      <c r="X2012" s="37"/>
      <c r="Y2012" s="37"/>
      <c r="Z2012" s="37"/>
      <c r="AA2012" s="37"/>
      <c r="AB2012" s="37"/>
    </row>
    <row r="2013" spans="24:28" x14ac:dyDescent="0.25">
      <c r="X2013" s="37"/>
      <c r="Y2013" s="37"/>
      <c r="Z2013" s="37"/>
      <c r="AA2013" s="37"/>
      <c r="AB2013" s="37"/>
    </row>
    <row r="2014" spans="24:28" x14ac:dyDescent="0.25">
      <c r="X2014" s="37"/>
      <c r="Y2014" s="37"/>
      <c r="Z2014" s="37"/>
      <c r="AA2014" s="37"/>
      <c r="AB2014" s="37"/>
    </row>
    <row r="2015" spans="24:28" x14ac:dyDescent="0.25">
      <c r="X2015" s="37"/>
      <c r="Y2015" s="37"/>
      <c r="Z2015" s="37"/>
      <c r="AA2015" s="37"/>
      <c r="AB2015" s="37"/>
    </row>
    <row r="2016" spans="24:28" x14ac:dyDescent="0.25">
      <c r="X2016" s="37"/>
      <c r="Y2016" s="37"/>
      <c r="Z2016" s="37"/>
      <c r="AA2016" s="37"/>
      <c r="AB2016" s="37"/>
    </row>
    <row r="2017" spans="24:28" x14ac:dyDescent="0.25">
      <c r="X2017" s="37"/>
      <c r="Y2017" s="37"/>
      <c r="Z2017" s="37"/>
      <c r="AA2017" s="37"/>
      <c r="AB2017" s="37"/>
    </row>
    <row r="2018" spans="24:28" x14ac:dyDescent="0.25">
      <c r="X2018" s="37"/>
      <c r="Y2018" s="37"/>
      <c r="Z2018" s="37"/>
      <c r="AA2018" s="37"/>
      <c r="AB2018" s="37"/>
    </row>
    <row r="2019" spans="24:28" x14ac:dyDescent="0.25">
      <c r="X2019" s="37"/>
      <c r="Y2019" s="37"/>
      <c r="Z2019" s="37"/>
      <c r="AA2019" s="37"/>
      <c r="AB2019" s="37"/>
    </row>
    <row r="2020" spans="24:28" x14ac:dyDescent="0.25">
      <c r="X2020" s="37"/>
      <c r="Y2020" s="37"/>
      <c r="Z2020" s="37"/>
      <c r="AA2020" s="37"/>
      <c r="AB2020" s="37"/>
    </row>
    <row r="2021" spans="24:28" x14ac:dyDescent="0.25">
      <c r="X2021" s="37"/>
      <c r="Y2021" s="37"/>
      <c r="Z2021" s="37"/>
      <c r="AA2021" s="37"/>
      <c r="AB2021" s="37"/>
    </row>
    <row r="2022" spans="24:28" x14ac:dyDescent="0.25">
      <c r="X2022" s="37"/>
      <c r="Y2022" s="37"/>
      <c r="Z2022" s="37"/>
      <c r="AA2022" s="37"/>
      <c r="AB2022" s="37"/>
    </row>
    <row r="2023" spans="24:28" x14ac:dyDescent="0.25">
      <c r="X2023" s="37"/>
      <c r="Y2023" s="37"/>
      <c r="Z2023" s="37"/>
      <c r="AA2023" s="37"/>
      <c r="AB2023" s="37"/>
    </row>
    <row r="2024" spans="24:28" x14ac:dyDescent="0.25">
      <c r="X2024" s="37"/>
      <c r="Y2024" s="37"/>
      <c r="Z2024" s="37"/>
      <c r="AA2024" s="37"/>
      <c r="AB2024" s="37"/>
    </row>
    <row r="2025" spans="24:28" x14ac:dyDescent="0.25">
      <c r="X2025" s="37"/>
      <c r="Y2025" s="37"/>
      <c r="Z2025" s="37"/>
      <c r="AA2025" s="37"/>
      <c r="AB2025" s="37"/>
    </row>
    <row r="2026" spans="24:28" x14ac:dyDescent="0.25">
      <c r="X2026" s="37"/>
      <c r="Y2026" s="37"/>
      <c r="Z2026" s="37"/>
      <c r="AA2026" s="37"/>
      <c r="AB2026" s="37"/>
    </row>
    <row r="2027" spans="24:28" x14ac:dyDescent="0.25">
      <c r="X2027" s="37"/>
      <c r="Y2027" s="37"/>
      <c r="Z2027" s="37"/>
      <c r="AA2027" s="37"/>
      <c r="AB2027" s="37"/>
    </row>
    <row r="2028" spans="24:28" x14ac:dyDescent="0.25">
      <c r="X2028" s="37"/>
      <c r="Y2028" s="37"/>
      <c r="Z2028" s="37"/>
      <c r="AA2028" s="37"/>
      <c r="AB2028" s="37"/>
    </row>
    <row r="2029" spans="24:28" x14ac:dyDescent="0.25">
      <c r="X2029" s="37"/>
      <c r="Y2029" s="37"/>
      <c r="Z2029" s="37"/>
      <c r="AA2029" s="37"/>
      <c r="AB2029" s="37"/>
    </row>
    <row r="2030" spans="24:28" x14ac:dyDescent="0.25">
      <c r="X2030" s="37"/>
      <c r="Y2030" s="37"/>
      <c r="Z2030" s="37"/>
      <c r="AA2030" s="37"/>
      <c r="AB2030" s="37"/>
    </row>
    <row r="2031" spans="24:28" x14ac:dyDescent="0.25">
      <c r="X2031" s="37"/>
      <c r="Y2031" s="37"/>
      <c r="Z2031" s="37"/>
      <c r="AA2031" s="37"/>
      <c r="AB2031" s="37"/>
    </row>
    <row r="2032" spans="24:28" x14ac:dyDescent="0.25">
      <c r="X2032" s="37"/>
      <c r="Y2032" s="37"/>
      <c r="Z2032" s="37"/>
      <c r="AA2032" s="37"/>
      <c r="AB2032" s="37"/>
    </row>
    <row r="2033" spans="24:28" x14ac:dyDescent="0.25">
      <c r="X2033" s="37"/>
      <c r="Y2033" s="37"/>
      <c r="Z2033" s="37"/>
      <c r="AA2033" s="37"/>
      <c r="AB2033" s="37"/>
    </row>
    <row r="2034" spans="24:28" x14ac:dyDescent="0.25">
      <c r="X2034" s="37"/>
      <c r="Y2034" s="37"/>
      <c r="Z2034" s="37"/>
      <c r="AA2034" s="37"/>
      <c r="AB2034" s="37"/>
    </row>
    <row r="2035" spans="24:28" x14ac:dyDescent="0.25">
      <c r="X2035" s="37"/>
      <c r="Y2035" s="37"/>
      <c r="Z2035" s="37"/>
      <c r="AA2035" s="37"/>
      <c r="AB2035" s="37"/>
    </row>
    <row r="2036" spans="24:28" x14ac:dyDescent="0.25">
      <c r="X2036" s="37"/>
      <c r="Y2036" s="37"/>
      <c r="Z2036" s="37"/>
      <c r="AA2036" s="37"/>
      <c r="AB2036" s="37"/>
    </row>
    <row r="2037" spans="24:28" x14ac:dyDescent="0.25">
      <c r="X2037" s="37"/>
      <c r="Y2037" s="37"/>
      <c r="Z2037" s="37"/>
      <c r="AA2037" s="37"/>
      <c r="AB2037" s="37"/>
    </row>
    <row r="2038" spans="24:28" x14ac:dyDescent="0.25">
      <c r="X2038" s="37"/>
      <c r="Y2038" s="37"/>
      <c r="Z2038" s="37"/>
      <c r="AA2038" s="37"/>
      <c r="AB2038" s="37"/>
    </row>
    <row r="2039" spans="24:28" x14ac:dyDescent="0.25">
      <c r="X2039" s="37"/>
      <c r="Y2039" s="37"/>
      <c r="Z2039" s="37"/>
      <c r="AA2039" s="37"/>
      <c r="AB2039" s="37"/>
    </row>
    <row r="2040" spans="24:28" x14ac:dyDescent="0.25">
      <c r="X2040" s="37"/>
      <c r="Y2040" s="37"/>
      <c r="Z2040" s="37"/>
      <c r="AA2040" s="37"/>
      <c r="AB2040" s="37"/>
    </row>
    <row r="2041" spans="24:28" x14ac:dyDescent="0.25">
      <c r="X2041" s="37"/>
      <c r="Y2041" s="37"/>
      <c r="Z2041" s="37"/>
      <c r="AA2041" s="37"/>
      <c r="AB2041" s="37"/>
    </row>
    <row r="2042" spans="24:28" x14ac:dyDescent="0.25">
      <c r="X2042" s="37"/>
      <c r="Y2042" s="37"/>
      <c r="Z2042" s="37"/>
      <c r="AA2042" s="37"/>
      <c r="AB2042" s="37"/>
    </row>
    <row r="2043" spans="24:28" x14ac:dyDescent="0.25">
      <c r="X2043" s="37"/>
      <c r="Y2043" s="37"/>
      <c r="Z2043" s="37"/>
      <c r="AA2043" s="37"/>
      <c r="AB2043" s="37"/>
    </row>
    <row r="2044" spans="24:28" x14ac:dyDescent="0.25">
      <c r="X2044" s="37"/>
      <c r="Y2044" s="37"/>
      <c r="Z2044" s="37"/>
      <c r="AA2044" s="37"/>
      <c r="AB2044" s="37"/>
    </row>
    <row r="2045" spans="24:28" x14ac:dyDescent="0.25">
      <c r="X2045" s="37"/>
      <c r="Y2045" s="37"/>
      <c r="Z2045" s="37"/>
      <c r="AA2045" s="37"/>
      <c r="AB2045" s="37"/>
    </row>
    <row r="2046" spans="24:28" x14ac:dyDescent="0.25">
      <c r="X2046" s="37"/>
      <c r="Y2046" s="37"/>
      <c r="Z2046" s="37"/>
      <c r="AA2046" s="37"/>
      <c r="AB2046" s="37"/>
    </row>
    <row r="2047" spans="24:28" x14ac:dyDescent="0.25">
      <c r="X2047" s="37"/>
      <c r="Y2047" s="37"/>
      <c r="Z2047" s="37"/>
      <c r="AA2047" s="37"/>
      <c r="AB2047" s="37"/>
    </row>
    <row r="2048" spans="24:28" x14ac:dyDescent="0.25">
      <c r="X2048" s="37"/>
      <c r="Y2048" s="37"/>
      <c r="Z2048" s="37"/>
      <c r="AA2048" s="37"/>
      <c r="AB2048" s="37"/>
    </row>
    <row r="2049" spans="24:28" x14ac:dyDescent="0.25">
      <c r="X2049" s="37"/>
      <c r="Y2049" s="37"/>
      <c r="Z2049" s="37"/>
      <c r="AA2049" s="37"/>
      <c r="AB2049" s="37"/>
    </row>
    <row r="2050" spans="24:28" x14ac:dyDescent="0.25">
      <c r="X2050" s="37"/>
      <c r="Y2050" s="37"/>
      <c r="Z2050" s="37"/>
      <c r="AA2050" s="37"/>
      <c r="AB2050" s="37"/>
    </row>
    <row r="2051" spans="24:28" x14ac:dyDescent="0.25">
      <c r="X2051" s="37"/>
      <c r="Y2051" s="37"/>
      <c r="Z2051" s="37"/>
      <c r="AA2051" s="37"/>
      <c r="AB2051" s="37"/>
    </row>
    <row r="2052" spans="24:28" x14ac:dyDescent="0.25">
      <c r="X2052" s="37"/>
      <c r="Y2052" s="37"/>
      <c r="Z2052" s="37"/>
      <c r="AA2052" s="37"/>
      <c r="AB2052" s="37"/>
    </row>
    <row r="2053" spans="24:28" x14ac:dyDescent="0.25">
      <c r="X2053" s="37"/>
      <c r="Y2053" s="37"/>
      <c r="Z2053" s="37"/>
      <c r="AA2053" s="37"/>
      <c r="AB2053" s="37"/>
    </row>
    <row r="2054" spans="24:28" x14ac:dyDescent="0.25">
      <c r="X2054" s="37"/>
      <c r="Y2054" s="37"/>
      <c r="Z2054" s="37"/>
      <c r="AA2054" s="37"/>
      <c r="AB2054" s="37"/>
    </row>
    <row r="2055" spans="24:28" x14ac:dyDescent="0.25">
      <c r="X2055" s="37"/>
      <c r="Y2055" s="37"/>
      <c r="Z2055" s="37"/>
      <c r="AA2055" s="37"/>
      <c r="AB2055" s="37"/>
    </row>
    <row r="2056" spans="24:28" x14ac:dyDescent="0.25">
      <c r="X2056" s="37"/>
      <c r="Y2056" s="37"/>
      <c r="Z2056" s="37"/>
      <c r="AA2056" s="37"/>
      <c r="AB2056" s="37"/>
    </row>
    <row r="2057" spans="24:28" x14ac:dyDescent="0.25">
      <c r="X2057" s="37"/>
      <c r="Y2057" s="37"/>
      <c r="Z2057" s="37"/>
      <c r="AA2057" s="37"/>
      <c r="AB2057" s="37"/>
    </row>
    <row r="2058" spans="24:28" x14ac:dyDescent="0.25">
      <c r="X2058" s="37"/>
      <c r="Y2058" s="37"/>
      <c r="Z2058" s="37"/>
      <c r="AA2058" s="37"/>
      <c r="AB2058" s="37"/>
    </row>
    <row r="2059" spans="24:28" x14ac:dyDescent="0.25">
      <c r="X2059" s="37"/>
      <c r="Y2059" s="37"/>
      <c r="Z2059" s="37"/>
      <c r="AA2059" s="37"/>
      <c r="AB2059" s="37"/>
    </row>
    <row r="2060" spans="24:28" x14ac:dyDescent="0.25">
      <c r="X2060" s="37"/>
      <c r="Y2060" s="37"/>
      <c r="Z2060" s="37"/>
      <c r="AA2060" s="37"/>
      <c r="AB2060" s="37"/>
    </row>
    <row r="2061" spans="24:28" x14ac:dyDescent="0.25">
      <c r="X2061" s="37"/>
      <c r="Y2061" s="37"/>
      <c r="Z2061" s="37"/>
      <c r="AA2061" s="37"/>
      <c r="AB2061" s="37"/>
    </row>
    <row r="2062" spans="24:28" x14ac:dyDescent="0.25">
      <c r="X2062" s="37"/>
      <c r="Y2062" s="37"/>
      <c r="Z2062" s="37"/>
      <c r="AA2062" s="37"/>
      <c r="AB2062" s="37"/>
    </row>
    <row r="2063" spans="24:28" x14ac:dyDescent="0.25">
      <c r="X2063" s="37"/>
      <c r="Y2063" s="37"/>
      <c r="Z2063" s="37"/>
      <c r="AA2063" s="37"/>
      <c r="AB2063" s="37"/>
    </row>
    <row r="2064" spans="24:28" x14ac:dyDescent="0.25">
      <c r="X2064" s="37"/>
      <c r="Y2064" s="37"/>
      <c r="Z2064" s="37"/>
      <c r="AA2064" s="37"/>
      <c r="AB2064" s="37"/>
    </row>
    <row r="2065" spans="24:28" x14ac:dyDescent="0.25">
      <c r="X2065" s="37"/>
      <c r="Y2065" s="37"/>
      <c r="Z2065" s="37"/>
      <c r="AA2065" s="37"/>
      <c r="AB2065" s="37"/>
    </row>
    <row r="2066" spans="24:28" x14ac:dyDescent="0.25">
      <c r="X2066" s="37"/>
      <c r="Y2066" s="37"/>
      <c r="Z2066" s="37"/>
      <c r="AA2066" s="37"/>
      <c r="AB2066" s="37"/>
    </row>
    <row r="2067" spans="24:28" x14ac:dyDescent="0.25">
      <c r="X2067" s="37"/>
      <c r="Y2067" s="37"/>
      <c r="Z2067" s="37"/>
      <c r="AA2067" s="37"/>
      <c r="AB2067" s="37"/>
    </row>
    <row r="2068" spans="24:28" x14ac:dyDescent="0.25">
      <c r="X2068" s="37"/>
      <c r="Y2068" s="37"/>
      <c r="Z2068" s="37"/>
      <c r="AA2068" s="37"/>
      <c r="AB2068" s="37"/>
    </row>
    <row r="2069" spans="24:28" x14ac:dyDescent="0.25">
      <c r="X2069" s="37"/>
      <c r="Y2069" s="37"/>
      <c r="Z2069" s="37"/>
      <c r="AA2069" s="37"/>
      <c r="AB2069" s="37"/>
    </row>
    <row r="2070" spans="24:28" x14ac:dyDescent="0.25">
      <c r="X2070" s="37"/>
      <c r="Y2070" s="37"/>
      <c r="Z2070" s="37"/>
      <c r="AA2070" s="37"/>
      <c r="AB2070" s="37"/>
    </row>
    <row r="2071" spans="24:28" x14ac:dyDescent="0.25">
      <c r="X2071" s="37"/>
      <c r="Y2071" s="37"/>
      <c r="Z2071" s="37"/>
      <c r="AA2071" s="37"/>
      <c r="AB2071" s="37"/>
    </row>
    <row r="2072" spans="24:28" x14ac:dyDescent="0.25">
      <c r="X2072" s="37"/>
      <c r="Y2072" s="37"/>
      <c r="Z2072" s="37"/>
      <c r="AA2072" s="37"/>
      <c r="AB2072" s="37"/>
    </row>
    <row r="2073" spans="24:28" x14ac:dyDescent="0.25">
      <c r="X2073" s="37"/>
      <c r="Y2073" s="37"/>
      <c r="Z2073" s="37"/>
      <c r="AA2073" s="37"/>
      <c r="AB2073" s="37"/>
    </row>
    <row r="2074" spans="24:28" x14ac:dyDescent="0.25">
      <c r="X2074" s="37"/>
      <c r="Y2074" s="37"/>
      <c r="Z2074" s="37"/>
      <c r="AA2074" s="37"/>
      <c r="AB2074" s="37"/>
    </row>
    <row r="2075" spans="24:28" x14ac:dyDescent="0.25">
      <c r="X2075" s="37"/>
      <c r="Y2075" s="37"/>
      <c r="Z2075" s="37"/>
      <c r="AA2075" s="37"/>
      <c r="AB2075" s="37"/>
    </row>
    <row r="2076" spans="24:28" x14ac:dyDescent="0.25">
      <c r="X2076" s="37"/>
      <c r="Y2076" s="37"/>
      <c r="Z2076" s="37"/>
      <c r="AA2076" s="37"/>
      <c r="AB2076" s="37"/>
    </row>
    <row r="2077" spans="24:28" x14ac:dyDescent="0.25">
      <c r="X2077" s="37"/>
      <c r="Y2077" s="37"/>
      <c r="Z2077" s="37"/>
      <c r="AA2077" s="37"/>
      <c r="AB2077" s="37"/>
    </row>
    <row r="2078" spans="24:28" x14ac:dyDescent="0.25">
      <c r="X2078" s="37"/>
      <c r="Y2078" s="37"/>
      <c r="Z2078" s="37"/>
      <c r="AA2078" s="37"/>
      <c r="AB2078" s="37"/>
    </row>
    <row r="2079" spans="24:28" x14ac:dyDescent="0.25">
      <c r="X2079" s="37"/>
      <c r="Y2079" s="37"/>
      <c r="Z2079" s="37"/>
      <c r="AA2079" s="37"/>
      <c r="AB2079" s="37"/>
    </row>
    <row r="2080" spans="24:28" x14ac:dyDescent="0.25">
      <c r="X2080" s="37"/>
      <c r="Y2080" s="37"/>
      <c r="Z2080" s="37"/>
      <c r="AA2080" s="37"/>
      <c r="AB2080" s="37"/>
    </row>
    <row r="2081" spans="24:28" x14ac:dyDescent="0.25">
      <c r="X2081" s="37"/>
      <c r="Y2081" s="37"/>
      <c r="Z2081" s="37"/>
      <c r="AA2081" s="37"/>
      <c r="AB2081" s="37"/>
    </row>
    <row r="2082" spans="24:28" x14ac:dyDescent="0.25">
      <c r="X2082" s="37"/>
      <c r="Y2082" s="37"/>
      <c r="Z2082" s="37"/>
      <c r="AA2082" s="37"/>
      <c r="AB2082" s="37"/>
    </row>
    <row r="2083" spans="24:28" x14ac:dyDescent="0.25">
      <c r="X2083" s="37"/>
      <c r="Y2083" s="37"/>
      <c r="Z2083" s="37"/>
      <c r="AA2083" s="37"/>
      <c r="AB2083" s="37"/>
    </row>
    <row r="2084" spans="24:28" x14ac:dyDescent="0.25">
      <c r="X2084" s="37"/>
      <c r="Y2084" s="37"/>
      <c r="Z2084" s="37"/>
      <c r="AA2084" s="37"/>
      <c r="AB2084" s="37"/>
    </row>
    <row r="2085" spans="24:28" x14ac:dyDescent="0.25">
      <c r="X2085" s="37"/>
      <c r="Y2085" s="37"/>
      <c r="Z2085" s="37"/>
      <c r="AA2085" s="37"/>
      <c r="AB2085" s="37"/>
    </row>
    <row r="2086" spans="24:28" x14ac:dyDescent="0.25">
      <c r="X2086" s="37"/>
      <c r="Y2086" s="37"/>
      <c r="Z2086" s="37"/>
      <c r="AA2086" s="37"/>
      <c r="AB2086" s="37"/>
    </row>
    <row r="2087" spans="24:28" x14ac:dyDescent="0.25">
      <c r="X2087" s="37"/>
      <c r="Y2087" s="37"/>
      <c r="Z2087" s="37"/>
      <c r="AA2087" s="37"/>
      <c r="AB2087" s="37"/>
    </row>
    <row r="2088" spans="24:28" x14ac:dyDescent="0.25">
      <c r="X2088" s="37"/>
      <c r="Y2088" s="37"/>
      <c r="Z2088" s="37"/>
      <c r="AA2088" s="37"/>
      <c r="AB2088" s="37"/>
    </row>
    <row r="2089" spans="24:28" x14ac:dyDescent="0.25">
      <c r="X2089" s="37"/>
      <c r="Y2089" s="37"/>
      <c r="Z2089" s="37"/>
      <c r="AA2089" s="37"/>
      <c r="AB2089" s="37"/>
    </row>
    <row r="2090" spans="24:28" x14ac:dyDescent="0.25">
      <c r="X2090" s="37"/>
      <c r="Y2090" s="37"/>
      <c r="Z2090" s="37"/>
      <c r="AA2090" s="37"/>
      <c r="AB2090" s="37"/>
    </row>
    <row r="2091" spans="24:28" x14ac:dyDescent="0.25">
      <c r="X2091" s="37"/>
      <c r="Y2091" s="37"/>
      <c r="Z2091" s="37"/>
      <c r="AA2091" s="37"/>
      <c r="AB2091" s="37"/>
    </row>
    <row r="2092" spans="24:28" x14ac:dyDescent="0.25">
      <c r="X2092" s="37"/>
      <c r="Y2092" s="37"/>
      <c r="Z2092" s="37"/>
      <c r="AA2092" s="37"/>
      <c r="AB2092" s="37"/>
    </row>
    <row r="2093" spans="24:28" x14ac:dyDescent="0.25">
      <c r="X2093" s="37"/>
      <c r="Y2093" s="37"/>
      <c r="Z2093" s="37"/>
      <c r="AA2093" s="37"/>
      <c r="AB2093" s="37"/>
    </row>
    <row r="2094" spans="24:28" x14ac:dyDescent="0.25">
      <c r="X2094" s="37"/>
      <c r="Y2094" s="37"/>
      <c r="Z2094" s="37"/>
      <c r="AA2094" s="37"/>
      <c r="AB2094" s="37"/>
    </row>
    <row r="2095" spans="24:28" x14ac:dyDescent="0.25">
      <c r="X2095" s="37"/>
      <c r="Y2095" s="37"/>
      <c r="Z2095" s="37"/>
      <c r="AA2095" s="37"/>
      <c r="AB2095" s="37"/>
    </row>
    <row r="2096" spans="24:28" x14ac:dyDescent="0.25">
      <c r="X2096" s="37"/>
      <c r="Y2096" s="37"/>
      <c r="Z2096" s="37"/>
      <c r="AA2096" s="37"/>
      <c r="AB2096" s="37"/>
    </row>
    <row r="2097" spans="24:28" x14ac:dyDescent="0.25">
      <c r="X2097" s="37"/>
      <c r="Y2097" s="37"/>
      <c r="Z2097" s="37"/>
      <c r="AA2097" s="37"/>
      <c r="AB2097" s="37"/>
    </row>
    <row r="2098" spans="24:28" x14ac:dyDescent="0.25">
      <c r="X2098" s="37"/>
      <c r="Y2098" s="37"/>
      <c r="Z2098" s="37"/>
      <c r="AA2098" s="37"/>
      <c r="AB2098" s="37"/>
    </row>
    <row r="2099" spans="24:28" x14ac:dyDescent="0.25">
      <c r="X2099" s="37"/>
      <c r="Y2099" s="37"/>
      <c r="Z2099" s="37"/>
      <c r="AA2099" s="37"/>
      <c r="AB2099" s="37"/>
    </row>
    <row r="2100" spans="24:28" x14ac:dyDescent="0.25">
      <c r="X2100" s="37"/>
      <c r="Y2100" s="37"/>
      <c r="Z2100" s="37"/>
      <c r="AA2100" s="37"/>
      <c r="AB2100" s="37"/>
    </row>
    <row r="2101" spans="24:28" x14ac:dyDescent="0.25">
      <c r="X2101" s="37"/>
      <c r="Y2101" s="37"/>
      <c r="Z2101" s="37"/>
      <c r="AA2101" s="37"/>
      <c r="AB2101" s="37"/>
    </row>
    <row r="2102" spans="24:28" x14ac:dyDescent="0.25">
      <c r="X2102" s="37"/>
      <c r="Y2102" s="37"/>
      <c r="Z2102" s="37"/>
      <c r="AA2102" s="37"/>
      <c r="AB2102" s="37"/>
    </row>
    <row r="2103" spans="24:28" x14ac:dyDescent="0.25">
      <c r="X2103" s="37"/>
      <c r="Y2103" s="37"/>
      <c r="Z2103" s="37"/>
      <c r="AA2103" s="37"/>
      <c r="AB2103" s="37"/>
    </row>
    <row r="2104" spans="24:28" x14ac:dyDescent="0.25">
      <c r="X2104" s="37"/>
      <c r="Y2104" s="37"/>
      <c r="Z2104" s="37"/>
      <c r="AA2104" s="37"/>
      <c r="AB2104" s="37"/>
    </row>
    <row r="2105" spans="24:28" x14ac:dyDescent="0.25">
      <c r="X2105" s="37"/>
      <c r="Y2105" s="37"/>
      <c r="Z2105" s="37"/>
      <c r="AA2105" s="37"/>
      <c r="AB2105" s="37"/>
    </row>
    <row r="2106" spans="24:28" x14ac:dyDescent="0.25">
      <c r="X2106" s="37"/>
      <c r="Y2106" s="37"/>
      <c r="Z2106" s="37"/>
      <c r="AA2106" s="37"/>
      <c r="AB2106" s="37"/>
    </row>
    <row r="2107" spans="24:28" x14ac:dyDescent="0.25">
      <c r="X2107" s="37"/>
      <c r="Y2107" s="37"/>
      <c r="Z2107" s="37"/>
      <c r="AA2107" s="37"/>
      <c r="AB2107" s="37"/>
    </row>
    <row r="2108" spans="24:28" x14ac:dyDescent="0.25">
      <c r="X2108" s="37"/>
      <c r="Y2108" s="37"/>
      <c r="Z2108" s="37"/>
      <c r="AA2108" s="37"/>
      <c r="AB2108" s="37"/>
    </row>
    <row r="2109" spans="24:28" x14ac:dyDescent="0.25">
      <c r="X2109" s="37"/>
      <c r="Y2109" s="37"/>
      <c r="Z2109" s="37"/>
      <c r="AA2109" s="37"/>
      <c r="AB2109" s="37"/>
    </row>
    <row r="2110" spans="24:28" x14ac:dyDescent="0.25">
      <c r="X2110" s="37"/>
      <c r="Y2110" s="37"/>
      <c r="Z2110" s="37"/>
      <c r="AA2110" s="37"/>
      <c r="AB2110" s="37"/>
    </row>
    <row r="2111" spans="24:28" x14ac:dyDescent="0.25">
      <c r="X2111" s="37"/>
      <c r="Y2111" s="37"/>
      <c r="Z2111" s="37"/>
      <c r="AA2111" s="37"/>
      <c r="AB2111" s="37"/>
    </row>
    <row r="2112" spans="24:28" x14ac:dyDescent="0.25">
      <c r="X2112" s="37"/>
      <c r="Y2112" s="37"/>
      <c r="Z2112" s="37"/>
      <c r="AA2112" s="37"/>
      <c r="AB2112" s="37"/>
    </row>
    <row r="2113" spans="24:28" x14ac:dyDescent="0.25">
      <c r="X2113" s="37"/>
      <c r="Y2113" s="37"/>
      <c r="Z2113" s="37"/>
      <c r="AA2113" s="37"/>
      <c r="AB2113" s="37"/>
    </row>
    <row r="2114" spans="24:28" x14ac:dyDescent="0.25">
      <c r="X2114" s="37"/>
      <c r="Y2114" s="37"/>
      <c r="Z2114" s="37"/>
      <c r="AA2114" s="37"/>
      <c r="AB2114" s="37"/>
    </row>
    <row r="2115" spans="24:28" x14ac:dyDescent="0.25">
      <c r="X2115" s="37"/>
      <c r="Y2115" s="37"/>
      <c r="Z2115" s="37"/>
      <c r="AA2115" s="37"/>
      <c r="AB2115" s="37"/>
    </row>
    <row r="2116" spans="24:28" x14ac:dyDescent="0.25">
      <c r="X2116" s="37"/>
      <c r="Y2116" s="37"/>
      <c r="Z2116" s="37"/>
      <c r="AA2116" s="37"/>
      <c r="AB2116" s="37"/>
    </row>
    <row r="2117" spans="24:28" x14ac:dyDescent="0.25">
      <c r="X2117" s="37"/>
      <c r="Y2117" s="37"/>
      <c r="Z2117" s="37"/>
      <c r="AA2117" s="37"/>
      <c r="AB2117" s="37"/>
    </row>
    <row r="2118" spans="24:28" x14ac:dyDescent="0.25">
      <c r="X2118" s="37"/>
      <c r="Y2118" s="37"/>
      <c r="Z2118" s="37"/>
      <c r="AA2118" s="37"/>
      <c r="AB2118" s="37"/>
    </row>
    <row r="2119" spans="24:28" x14ac:dyDescent="0.25">
      <c r="X2119" s="37"/>
      <c r="Y2119" s="37"/>
      <c r="Z2119" s="37"/>
      <c r="AA2119" s="37"/>
      <c r="AB2119" s="37"/>
    </row>
    <row r="2120" spans="24:28" x14ac:dyDescent="0.25">
      <c r="X2120" s="37"/>
      <c r="Y2120" s="37"/>
      <c r="Z2120" s="37"/>
      <c r="AA2120" s="37"/>
      <c r="AB2120" s="37"/>
    </row>
    <row r="2121" spans="24:28" x14ac:dyDescent="0.25">
      <c r="X2121" s="37"/>
      <c r="Y2121" s="37"/>
      <c r="Z2121" s="37"/>
      <c r="AA2121" s="37"/>
      <c r="AB2121" s="37"/>
    </row>
    <row r="2122" spans="24:28" x14ac:dyDescent="0.25">
      <c r="X2122" s="37"/>
      <c r="Y2122" s="37"/>
      <c r="Z2122" s="37"/>
      <c r="AA2122" s="37"/>
      <c r="AB2122" s="37"/>
    </row>
    <row r="2123" spans="24:28" x14ac:dyDescent="0.25">
      <c r="X2123" s="37"/>
      <c r="Y2123" s="37"/>
      <c r="Z2123" s="37"/>
      <c r="AA2123" s="37"/>
      <c r="AB2123" s="37"/>
    </row>
    <row r="2124" spans="24:28" x14ac:dyDescent="0.25">
      <c r="X2124" s="37"/>
      <c r="Y2124" s="37"/>
      <c r="Z2124" s="37"/>
      <c r="AA2124" s="37"/>
      <c r="AB2124" s="37"/>
    </row>
    <row r="2125" spans="24:28" x14ac:dyDescent="0.25">
      <c r="X2125" s="37"/>
      <c r="Y2125" s="37"/>
      <c r="Z2125" s="37"/>
      <c r="AA2125" s="37"/>
      <c r="AB2125" s="37"/>
    </row>
    <row r="2126" spans="24:28" x14ac:dyDescent="0.25">
      <c r="X2126" s="37"/>
      <c r="Y2126" s="37"/>
      <c r="Z2126" s="37"/>
      <c r="AA2126" s="37"/>
      <c r="AB2126" s="37"/>
    </row>
    <row r="2127" spans="24:28" x14ac:dyDescent="0.25">
      <c r="X2127" s="37"/>
      <c r="Y2127" s="37"/>
      <c r="Z2127" s="37"/>
      <c r="AA2127" s="37"/>
      <c r="AB2127" s="37"/>
    </row>
    <row r="2128" spans="24:28" x14ac:dyDescent="0.25">
      <c r="X2128" s="37"/>
      <c r="Y2128" s="37"/>
      <c r="Z2128" s="37"/>
      <c r="AA2128" s="37"/>
      <c r="AB2128" s="37"/>
    </row>
    <row r="2129" spans="24:28" x14ac:dyDescent="0.25">
      <c r="X2129" s="37"/>
      <c r="Y2129" s="37"/>
      <c r="Z2129" s="37"/>
      <c r="AA2129" s="37"/>
      <c r="AB2129" s="37"/>
    </row>
    <row r="2130" spans="24:28" x14ac:dyDescent="0.25">
      <c r="X2130" s="37"/>
      <c r="Y2130" s="37"/>
      <c r="Z2130" s="37"/>
      <c r="AA2130" s="37"/>
      <c r="AB2130" s="37"/>
    </row>
    <row r="2131" spans="24:28" x14ac:dyDescent="0.25">
      <c r="X2131" s="37"/>
      <c r="Y2131" s="37"/>
      <c r="Z2131" s="37"/>
      <c r="AA2131" s="37"/>
      <c r="AB2131" s="37"/>
    </row>
    <row r="2132" spans="24:28" x14ac:dyDescent="0.25">
      <c r="X2132" s="37"/>
      <c r="Y2132" s="37"/>
      <c r="Z2132" s="37"/>
      <c r="AA2132" s="37"/>
      <c r="AB2132" s="37"/>
    </row>
    <row r="2133" spans="24:28" x14ac:dyDescent="0.25">
      <c r="X2133" s="37"/>
      <c r="Y2133" s="37"/>
      <c r="Z2133" s="37"/>
      <c r="AA2133" s="37"/>
      <c r="AB2133" s="37"/>
    </row>
    <row r="2134" spans="24:28" x14ac:dyDescent="0.25">
      <c r="X2134" s="37"/>
      <c r="Y2134" s="37"/>
      <c r="Z2134" s="37"/>
      <c r="AA2134" s="37"/>
      <c r="AB2134" s="37"/>
    </row>
    <row r="2135" spans="24:28" x14ac:dyDescent="0.25">
      <c r="X2135" s="37"/>
      <c r="Y2135" s="37"/>
      <c r="Z2135" s="37"/>
      <c r="AA2135" s="37"/>
      <c r="AB2135" s="37"/>
    </row>
    <row r="2136" spans="24:28" x14ac:dyDescent="0.25">
      <c r="X2136" s="37"/>
      <c r="Y2136" s="37"/>
      <c r="Z2136" s="37"/>
      <c r="AA2136" s="37"/>
      <c r="AB2136" s="37"/>
    </row>
    <row r="2137" spans="24:28" x14ac:dyDescent="0.25">
      <c r="X2137" s="37"/>
      <c r="Y2137" s="37"/>
      <c r="Z2137" s="37"/>
      <c r="AA2137" s="37"/>
      <c r="AB2137" s="37"/>
    </row>
    <row r="2138" spans="24:28" x14ac:dyDescent="0.25">
      <c r="X2138" s="37"/>
      <c r="Y2138" s="37"/>
      <c r="Z2138" s="37"/>
      <c r="AA2138" s="37"/>
      <c r="AB2138" s="37"/>
    </row>
    <row r="2139" spans="24:28" x14ac:dyDescent="0.25">
      <c r="X2139" s="37"/>
      <c r="Y2139" s="37"/>
      <c r="Z2139" s="37"/>
      <c r="AA2139" s="37"/>
      <c r="AB2139" s="37"/>
    </row>
    <row r="2140" spans="24:28" x14ac:dyDescent="0.25">
      <c r="X2140" s="37"/>
      <c r="Y2140" s="37"/>
      <c r="Z2140" s="37"/>
      <c r="AA2140" s="37"/>
      <c r="AB2140" s="37"/>
    </row>
    <row r="2141" spans="24:28" x14ac:dyDescent="0.25">
      <c r="X2141" s="37"/>
      <c r="Y2141" s="37"/>
      <c r="Z2141" s="37"/>
      <c r="AA2141" s="37"/>
      <c r="AB2141" s="37"/>
    </row>
    <row r="2142" spans="24:28" x14ac:dyDescent="0.25">
      <c r="X2142" s="37"/>
      <c r="Y2142" s="37"/>
      <c r="Z2142" s="37"/>
      <c r="AA2142" s="37"/>
      <c r="AB2142" s="37"/>
    </row>
    <row r="2143" spans="24:28" x14ac:dyDescent="0.25">
      <c r="X2143" s="37"/>
      <c r="Y2143" s="37"/>
      <c r="Z2143" s="37"/>
      <c r="AA2143" s="37"/>
      <c r="AB2143" s="37"/>
    </row>
    <row r="2144" spans="24:28" x14ac:dyDescent="0.25">
      <c r="X2144" s="37"/>
      <c r="Y2144" s="37"/>
      <c r="Z2144" s="37"/>
      <c r="AA2144" s="37"/>
      <c r="AB2144" s="37"/>
    </row>
    <row r="2145" spans="24:28" x14ac:dyDescent="0.25">
      <c r="X2145" s="37"/>
      <c r="Y2145" s="37"/>
      <c r="Z2145" s="37"/>
      <c r="AA2145" s="37"/>
      <c r="AB2145" s="37"/>
    </row>
    <row r="2146" spans="24:28" x14ac:dyDescent="0.25">
      <c r="X2146" s="37"/>
      <c r="Y2146" s="37"/>
      <c r="Z2146" s="37"/>
      <c r="AA2146" s="37"/>
      <c r="AB2146" s="37"/>
    </row>
    <row r="2147" spans="24:28" x14ac:dyDescent="0.25">
      <c r="X2147" s="37"/>
      <c r="Y2147" s="37"/>
      <c r="Z2147" s="37"/>
      <c r="AA2147" s="37"/>
      <c r="AB2147" s="37"/>
    </row>
    <row r="2148" spans="24:28" x14ac:dyDescent="0.25">
      <c r="X2148" s="37"/>
      <c r="Y2148" s="37"/>
      <c r="Z2148" s="37"/>
      <c r="AA2148" s="37"/>
      <c r="AB2148" s="37"/>
    </row>
    <row r="2149" spans="24:28" x14ac:dyDescent="0.25">
      <c r="X2149" s="37"/>
      <c r="Y2149" s="37"/>
      <c r="Z2149" s="37"/>
      <c r="AA2149" s="37"/>
      <c r="AB2149" s="37"/>
    </row>
    <row r="2150" spans="24:28" x14ac:dyDescent="0.25">
      <c r="X2150" s="37"/>
      <c r="Y2150" s="37"/>
      <c r="Z2150" s="37"/>
      <c r="AA2150" s="37"/>
      <c r="AB2150" s="37"/>
    </row>
    <row r="2151" spans="24:28" x14ac:dyDescent="0.25">
      <c r="X2151" s="37"/>
      <c r="Y2151" s="37"/>
      <c r="Z2151" s="37"/>
      <c r="AA2151" s="37"/>
      <c r="AB2151" s="37"/>
    </row>
    <row r="2152" spans="24:28" x14ac:dyDescent="0.25">
      <c r="X2152" s="37"/>
      <c r="Y2152" s="37"/>
      <c r="Z2152" s="37"/>
      <c r="AA2152" s="37"/>
      <c r="AB2152" s="37"/>
    </row>
    <row r="2153" spans="24:28" x14ac:dyDescent="0.25">
      <c r="X2153" s="37"/>
      <c r="Y2153" s="37"/>
      <c r="Z2153" s="37"/>
      <c r="AA2153" s="37"/>
      <c r="AB2153" s="37"/>
    </row>
    <row r="2154" spans="24:28" x14ac:dyDescent="0.25">
      <c r="X2154" s="37"/>
      <c r="Y2154" s="37"/>
      <c r="Z2154" s="37"/>
      <c r="AA2154" s="37"/>
      <c r="AB2154" s="37"/>
    </row>
    <row r="2155" spans="24:28" x14ac:dyDescent="0.25">
      <c r="X2155" s="37"/>
      <c r="Y2155" s="37"/>
      <c r="Z2155" s="37"/>
      <c r="AA2155" s="37"/>
      <c r="AB2155" s="37"/>
    </row>
    <row r="2156" spans="24:28" x14ac:dyDescent="0.25">
      <c r="X2156" s="37"/>
      <c r="Y2156" s="37"/>
      <c r="Z2156" s="37"/>
      <c r="AA2156" s="37"/>
      <c r="AB2156" s="37"/>
    </row>
    <row r="2157" spans="24:28" x14ac:dyDescent="0.25">
      <c r="X2157" s="37"/>
      <c r="Y2157" s="37"/>
      <c r="Z2157" s="37"/>
      <c r="AA2157" s="37"/>
      <c r="AB2157" s="37"/>
    </row>
    <row r="2158" spans="24:28" x14ac:dyDescent="0.25">
      <c r="X2158" s="37"/>
      <c r="Y2158" s="37"/>
      <c r="Z2158" s="37"/>
      <c r="AA2158" s="37"/>
      <c r="AB2158" s="37"/>
    </row>
    <row r="2159" spans="24:28" x14ac:dyDescent="0.25">
      <c r="X2159" s="37"/>
      <c r="Y2159" s="37"/>
      <c r="Z2159" s="37"/>
      <c r="AA2159" s="37"/>
      <c r="AB2159" s="37"/>
    </row>
    <row r="2160" spans="24:28" x14ac:dyDescent="0.25">
      <c r="X2160" s="37"/>
      <c r="Y2160" s="37"/>
      <c r="Z2160" s="37"/>
      <c r="AA2160" s="37"/>
      <c r="AB2160" s="37"/>
    </row>
    <row r="2161" spans="24:28" x14ac:dyDescent="0.25">
      <c r="X2161" s="37"/>
      <c r="Y2161" s="37"/>
      <c r="Z2161" s="37"/>
      <c r="AA2161" s="37"/>
      <c r="AB2161" s="37"/>
    </row>
    <row r="2162" spans="24:28" x14ac:dyDescent="0.25">
      <c r="X2162" s="37"/>
      <c r="Y2162" s="37"/>
      <c r="Z2162" s="37"/>
      <c r="AA2162" s="37"/>
      <c r="AB2162" s="37"/>
    </row>
    <row r="2163" spans="24:28" x14ac:dyDescent="0.25">
      <c r="X2163" s="37"/>
      <c r="Y2163" s="37"/>
      <c r="Z2163" s="37"/>
      <c r="AA2163" s="37"/>
      <c r="AB2163" s="37"/>
    </row>
    <row r="2164" spans="24:28" x14ac:dyDescent="0.25">
      <c r="X2164" s="37"/>
      <c r="Y2164" s="37"/>
      <c r="Z2164" s="37"/>
      <c r="AA2164" s="37"/>
      <c r="AB2164" s="37"/>
    </row>
    <row r="2165" spans="24:28" x14ac:dyDescent="0.25">
      <c r="X2165" s="37"/>
      <c r="Y2165" s="37"/>
      <c r="Z2165" s="37"/>
      <c r="AA2165" s="37"/>
      <c r="AB2165" s="37"/>
    </row>
    <row r="2166" spans="24:28" x14ac:dyDescent="0.25">
      <c r="X2166" s="37"/>
      <c r="Y2166" s="37"/>
      <c r="Z2166" s="37"/>
      <c r="AA2166" s="37"/>
      <c r="AB2166" s="37"/>
    </row>
    <row r="2167" spans="24:28" x14ac:dyDescent="0.25">
      <c r="X2167" s="37"/>
      <c r="Y2167" s="37"/>
      <c r="Z2167" s="37"/>
      <c r="AA2167" s="37"/>
      <c r="AB2167" s="37"/>
    </row>
    <row r="2168" spans="24:28" x14ac:dyDescent="0.25">
      <c r="X2168" s="37"/>
      <c r="Y2168" s="37"/>
      <c r="Z2168" s="37"/>
      <c r="AA2168" s="37"/>
      <c r="AB2168" s="37"/>
    </row>
    <row r="2169" spans="24:28" x14ac:dyDescent="0.25">
      <c r="X2169" s="37"/>
      <c r="Y2169" s="37"/>
      <c r="Z2169" s="37"/>
      <c r="AA2169" s="37"/>
      <c r="AB2169" s="37"/>
    </row>
    <row r="2170" spans="24:28" x14ac:dyDescent="0.25">
      <c r="X2170" s="37"/>
      <c r="Y2170" s="37"/>
      <c r="Z2170" s="37"/>
      <c r="AA2170" s="37"/>
      <c r="AB2170" s="37"/>
    </row>
    <row r="2171" spans="24:28" x14ac:dyDescent="0.25">
      <c r="X2171" s="37"/>
      <c r="Y2171" s="37"/>
      <c r="Z2171" s="37"/>
      <c r="AA2171" s="37"/>
      <c r="AB2171" s="37"/>
    </row>
    <row r="2172" spans="24:28" x14ac:dyDescent="0.25">
      <c r="X2172" s="37"/>
      <c r="Y2172" s="37"/>
      <c r="Z2172" s="37"/>
      <c r="AA2172" s="37"/>
      <c r="AB2172" s="37"/>
    </row>
    <row r="2173" spans="24:28" x14ac:dyDescent="0.25">
      <c r="X2173" s="37"/>
      <c r="Y2173" s="37"/>
      <c r="Z2173" s="37"/>
      <c r="AA2173" s="37"/>
      <c r="AB2173" s="37"/>
    </row>
    <row r="2174" spans="24:28" x14ac:dyDescent="0.25">
      <c r="X2174" s="37"/>
      <c r="Y2174" s="37"/>
      <c r="Z2174" s="37"/>
      <c r="AA2174" s="37"/>
      <c r="AB2174" s="37"/>
    </row>
    <row r="2175" spans="24:28" x14ac:dyDescent="0.25">
      <c r="X2175" s="37"/>
      <c r="Y2175" s="37"/>
      <c r="Z2175" s="37"/>
      <c r="AA2175" s="37"/>
      <c r="AB2175" s="37"/>
    </row>
    <row r="2176" spans="24:28" x14ac:dyDescent="0.25">
      <c r="X2176" s="37"/>
      <c r="Y2176" s="37"/>
      <c r="Z2176" s="37"/>
      <c r="AA2176" s="37"/>
      <c r="AB2176" s="37"/>
    </row>
    <row r="2177" spans="24:28" x14ac:dyDescent="0.25">
      <c r="X2177" s="37"/>
      <c r="Y2177" s="37"/>
      <c r="Z2177" s="37"/>
      <c r="AA2177" s="37"/>
      <c r="AB2177" s="37"/>
    </row>
    <row r="2178" spans="24:28" x14ac:dyDescent="0.25">
      <c r="X2178" s="37"/>
      <c r="Y2178" s="37"/>
      <c r="Z2178" s="37"/>
      <c r="AA2178" s="37"/>
      <c r="AB2178" s="37"/>
    </row>
    <row r="2179" spans="24:28" x14ac:dyDescent="0.25">
      <c r="X2179" s="37"/>
      <c r="Y2179" s="37"/>
      <c r="Z2179" s="37"/>
      <c r="AA2179" s="37"/>
      <c r="AB2179" s="37"/>
    </row>
    <row r="2180" spans="24:28" x14ac:dyDescent="0.25">
      <c r="X2180" s="37"/>
      <c r="Y2180" s="37"/>
      <c r="Z2180" s="37"/>
      <c r="AA2180" s="37"/>
      <c r="AB2180" s="37"/>
    </row>
    <row r="2181" spans="24:28" x14ac:dyDescent="0.25">
      <c r="X2181" s="37"/>
      <c r="Y2181" s="37"/>
      <c r="Z2181" s="37"/>
      <c r="AA2181" s="37"/>
      <c r="AB2181" s="37"/>
    </row>
    <row r="2182" spans="24:28" x14ac:dyDescent="0.25">
      <c r="X2182" s="37"/>
      <c r="Y2182" s="37"/>
      <c r="Z2182" s="37"/>
      <c r="AA2182" s="37"/>
      <c r="AB2182" s="37"/>
    </row>
    <row r="2183" spans="24:28" x14ac:dyDescent="0.25">
      <c r="X2183" s="37"/>
      <c r="Y2183" s="37"/>
      <c r="Z2183" s="37"/>
      <c r="AA2183" s="37"/>
      <c r="AB2183" s="37"/>
    </row>
    <row r="2184" spans="24:28" x14ac:dyDescent="0.25">
      <c r="X2184" s="37"/>
      <c r="Y2184" s="37"/>
      <c r="Z2184" s="37"/>
      <c r="AA2184" s="37"/>
      <c r="AB2184" s="37"/>
    </row>
    <row r="2185" spans="24:28" x14ac:dyDescent="0.25">
      <c r="X2185" s="37"/>
      <c r="Y2185" s="37"/>
      <c r="Z2185" s="37"/>
      <c r="AA2185" s="37"/>
      <c r="AB2185" s="37"/>
    </row>
    <row r="2186" spans="24:28" x14ac:dyDescent="0.25">
      <c r="X2186" s="37"/>
      <c r="Y2186" s="37"/>
      <c r="Z2186" s="37"/>
      <c r="AA2186" s="37"/>
      <c r="AB2186" s="37"/>
    </row>
    <row r="2187" spans="24:28" x14ac:dyDescent="0.25">
      <c r="X2187" s="37"/>
      <c r="Y2187" s="37"/>
      <c r="Z2187" s="37"/>
      <c r="AA2187" s="37"/>
      <c r="AB2187" s="37"/>
    </row>
    <row r="2188" spans="24:28" x14ac:dyDescent="0.25">
      <c r="X2188" s="37"/>
      <c r="Y2188" s="37"/>
      <c r="Z2188" s="37"/>
      <c r="AA2188" s="37"/>
      <c r="AB2188" s="37"/>
    </row>
    <row r="2189" spans="24:28" x14ac:dyDescent="0.25">
      <c r="X2189" s="37"/>
      <c r="Y2189" s="37"/>
      <c r="Z2189" s="37"/>
      <c r="AA2189" s="37"/>
      <c r="AB2189" s="37"/>
    </row>
    <row r="2190" spans="24:28" x14ac:dyDescent="0.25">
      <c r="X2190" s="37"/>
      <c r="Y2190" s="37"/>
      <c r="Z2190" s="37"/>
      <c r="AA2190" s="37"/>
      <c r="AB2190" s="37"/>
    </row>
    <row r="2191" spans="24:28" x14ac:dyDescent="0.25">
      <c r="X2191" s="37"/>
      <c r="Y2191" s="37"/>
      <c r="Z2191" s="37"/>
      <c r="AA2191" s="37"/>
      <c r="AB2191" s="37"/>
    </row>
    <row r="2192" spans="24:28" x14ac:dyDescent="0.25">
      <c r="X2192" s="37"/>
      <c r="Y2192" s="37"/>
      <c r="Z2192" s="37"/>
      <c r="AA2192" s="37"/>
      <c r="AB2192" s="37"/>
    </row>
    <row r="2193" spans="24:28" x14ac:dyDescent="0.25">
      <c r="X2193" s="37"/>
      <c r="Y2193" s="37"/>
      <c r="Z2193" s="37"/>
      <c r="AA2193" s="37"/>
      <c r="AB2193" s="37"/>
    </row>
    <row r="2194" spans="24:28" x14ac:dyDescent="0.25">
      <c r="X2194" s="37"/>
      <c r="Y2194" s="37"/>
      <c r="Z2194" s="37"/>
      <c r="AA2194" s="37"/>
      <c r="AB2194" s="37"/>
    </row>
    <row r="2195" spans="24:28" x14ac:dyDescent="0.25">
      <c r="X2195" s="37"/>
      <c r="Y2195" s="37"/>
      <c r="Z2195" s="37"/>
      <c r="AA2195" s="37"/>
      <c r="AB2195" s="37"/>
    </row>
    <row r="2196" spans="24:28" x14ac:dyDescent="0.25">
      <c r="X2196" s="37"/>
      <c r="Y2196" s="37"/>
      <c r="Z2196" s="37"/>
      <c r="AA2196" s="37"/>
      <c r="AB2196" s="37"/>
    </row>
    <row r="2197" spans="24:28" x14ac:dyDescent="0.25">
      <c r="X2197" s="37"/>
      <c r="Y2197" s="37"/>
      <c r="Z2197" s="37"/>
      <c r="AA2197" s="37"/>
      <c r="AB2197" s="37"/>
    </row>
    <row r="2198" spans="24:28" x14ac:dyDescent="0.25">
      <c r="X2198" s="37"/>
      <c r="Y2198" s="37"/>
      <c r="Z2198" s="37"/>
      <c r="AA2198" s="37"/>
      <c r="AB2198" s="37"/>
    </row>
    <row r="2199" spans="24:28" x14ac:dyDescent="0.25">
      <c r="X2199" s="37"/>
      <c r="Y2199" s="37"/>
      <c r="Z2199" s="37"/>
      <c r="AA2199" s="37"/>
      <c r="AB2199" s="37"/>
    </row>
    <row r="2200" spans="24:28" x14ac:dyDescent="0.25">
      <c r="X2200" s="37"/>
      <c r="Y2200" s="37"/>
      <c r="Z2200" s="37"/>
      <c r="AA2200" s="37"/>
      <c r="AB2200" s="37"/>
    </row>
    <row r="2201" spans="24:28" x14ac:dyDescent="0.25">
      <c r="X2201" s="37"/>
      <c r="Y2201" s="37"/>
      <c r="Z2201" s="37"/>
      <c r="AA2201" s="37"/>
      <c r="AB2201" s="37"/>
    </row>
    <row r="2202" spans="24:28" x14ac:dyDescent="0.25">
      <c r="X2202" s="37"/>
      <c r="Y2202" s="37"/>
      <c r="Z2202" s="37"/>
      <c r="AA2202" s="37"/>
      <c r="AB2202" s="37"/>
    </row>
    <row r="2203" spans="24:28" x14ac:dyDescent="0.25">
      <c r="X2203" s="37"/>
      <c r="Y2203" s="37"/>
      <c r="Z2203" s="37"/>
      <c r="AA2203" s="37"/>
      <c r="AB2203" s="37"/>
    </row>
    <row r="2204" spans="24:28" x14ac:dyDescent="0.25">
      <c r="X2204" s="37"/>
      <c r="Y2204" s="37"/>
      <c r="Z2204" s="37"/>
      <c r="AA2204" s="37"/>
      <c r="AB2204" s="37"/>
    </row>
    <row r="2205" spans="24:28" x14ac:dyDescent="0.25">
      <c r="X2205" s="37"/>
      <c r="Y2205" s="37"/>
      <c r="Z2205" s="37"/>
      <c r="AA2205" s="37"/>
      <c r="AB2205" s="37"/>
    </row>
    <row r="2206" spans="24:28" x14ac:dyDescent="0.25">
      <c r="X2206" s="37"/>
      <c r="Y2206" s="37"/>
      <c r="Z2206" s="37"/>
      <c r="AA2206" s="37"/>
      <c r="AB2206" s="37"/>
    </row>
    <row r="2207" spans="24:28" x14ac:dyDescent="0.25">
      <c r="X2207" s="37"/>
      <c r="Y2207" s="37"/>
      <c r="Z2207" s="37"/>
      <c r="AA2207" s="37"/>
      <c r="AB2207" s="37"/>
    </row>
    <row r="2208" spans="24:28" x14ac:dyDescent="0.25">
      <c r="X2208" s="37"/>
      <c r="Y2208" s="37"/>
      <c r="Z2208" s="37"/>
      <c r="AA2208" s="37"/>
      <c r="AB2208" s="37"/>
    </row>
    <row r="2209" spans="24:28" x14ac:dyDescent="0.25">
      <c r="X2209" s="37"/>
      <c r="Y2209" s="37"/>
      <c r="Z2209" s="37"/>
      <c r="AA2209" s="37"/>
      <c r="AB2209" s="37"/>
    </row>
    <row r="2210" spans="24:28" x14ac:dyDescent="0.25">
      <c r="X2210" s="37"/>
      <c r="Y2210" s="37"/>
      <c r="Z2210" s="37"/>
      <c r="AA2210" s="37"/>
      <c r="AB2210" s="37"/>
    </row>
    <row r="2211" spans="24:28" x14ac:dyDescent="0.25">
      <c r="X2211" s="37"/>
      <c r="Y2211" s="37"/>
      <c r="Z2211" s="37"/>
      <c r="AA2211" s="37"/>
      <c r="AB2211" s="37"/>
    </row>
    <row r="2212" spans="24:28" x14ac:dyDescent="0.25">
      <c r="X2212" s="37"/>
      <c r="Y2212" s="37"/>
      <c r="Z2212" s="37"/>
      <c r="AA2212" s="37"/>
      <c r="AB2212" s="37"/>
    </row>
    <row r="2213" spans="24:28" x14ac:dyDescent="0.25">
      <c r="X2213" s="37"/>
      <c r="Y2213" s="37"/>
      <c r="Z2213" s="37"/>
      <c r="AA2213" s="37"/>
      <c r="AB2213" s="37"/>
    </row>
    <row r="2214" spans="24:28" x14ac:dyDescent="0.25">
      <c r="X2214" s="37"/>
      <c r="Y2214" s="37"/>
      <c r="Z2214" s="37"/>
      <c r="AA2214" s="37"/>
      <c r="AB2214" s="37"/>
    </row>
    <row r="2215" spans="24:28" x14ac:dyDescent="0.25">
      <c r="X2215" s="37"/>
      <c r="Y2215" s="37"/>
      <c r="Z2215" s="37"/>
      <c r="AA2215" s="37"/>
      <c r="AB2215" s="37"/>
    </row>
    <row r="2216" spans="24:28" x14ac:dyDescent="0.25">
      <c r="X2216" s="37"/>
      <c r="Y2216" s="37"/>
      <c r="Z2216" s="37"/>
      <c r="AA2216" s="37"/>
      <c r="AB2216" s="37"/>
    </row>
    <row r="2217" spans="24:28" x14ac:dyDescent="0.25">
      <c r="X2217" s="37"/>
      <c r="Y2217" s="37"/>
      <c r="Z2217" s="37"/>
      <c r="AA2217" s="37"/>
      <c r="AB2217" s="37"/>
    </row>
    <row r="2218" spans="24:28" x14ac:dyDescent="0.25">
      <c r="X2218" s="37"/>
      <c r="Y2218" s="37"/>
      <c r="Z2218" s="37"/>
      <c r="AA2218" s="37"/>
      <c r="AB2218" s="37"/>
    </row>
    <row r="2219" spans="24:28" x14ac:dyDescent="0.25">
      <c r="X2219" s="37"/>
      <c r="Y2219" s="37"/>
      <c r="Z2219" s="37"/>
      <c r="AA2219" s="37"/>
      <c r="AB2219" s="37"/>
    </row>
    <row r="2220" spans="24:28" x14ac:dyDescent="0.25">
      <c r="X2220" s="37"/>
      <c r="Y2220" s="37"/>
      <c r="Z2220" s="37"/>
      <c r="AA2220" s="37"/>
      <c r="AB2220" s="37"/>
    </row>
    <row r="2221" spans="24:28" x14ac:dyDescent="0.25">
      <c r="X2221" s="37"/>
      <c r="Y2221" s="37"/>
      <c r="Z2221" s="37"/>
      <c r="AA2221" s="37"/>
      <c r="AB2221" s="37"/>
    </row>
    <row r="2222" spans="24:28" x14ac:dyDescent="0.25">
      <c r="X2222" s="37"/>
      <c r="Y2222" s="37"/>
      <c r="Z2222" s="37"/>
      <c r="AA2222" s="37"/>
      <c r="AB2222" s="37"/>
    </row>
    <row r="2223" spans="24:28" x14ac:dyDescent="0.25">
      <c r="X2223" s="37"/>
      <c r="Y2223" s="37"/>
      <c r="Z2223" s="37"/>
      <c r="AA2223" s="37"/>
      <c r="AB2223" s="37"/>
    </row>
    <row r="2224" spans="24:28" x14ac:dyDescent="0.25">
      <c r="X2224" s="37"/>
      <c r="Y2224" s="37"/>
      <c r="Z2224" s="37"/>
      <c r="AA2224" s="37"/>
      <c r="AB2224" s="37"/>
    </row>
    <row r="2225" spans="24:28" x14ac:dyDescent="0.25">
      <c r="X2225" s="37"/>
      <c r="Y2225" s="37"/>
      <c r="Z2225" s="37"/>
      <c r="AA2225" s="37"/>
      <c r="AB2225" s="37"/>
    </row>
    <row r="2226" spans="24:28" x14ac:dyDescent="0.25">
      <c r="X2226" s="37"/>
      <c r="Y2226" s="37"/>
      <c r="Z2226" s="37"/>
      <c r="AA2226" s="37"/>
      <c r="AB2226" s="37"/>
    </row>
    <row r="2227" spans="24:28" x14ac:dyDescent="0.25">
      <c r="X2227" s="37"/>
      <c r="Y2227" s="37"/>
      <c r="Z2227" s="37"/>
      <c r="AA2227" s="37"/>
      <c r="AB2227" s="37"/>
    </row>
    <row r="2228" spans="24:28" x14ac:dyDescent="0.25">
      <c r="X2228" s="37"/>
      <c r="Y2228" s="37"/>
      <c r="Z2228" s="37"/>
      <c r="AA2228" s="37"/>
      <c r="AB2228" s="37"/>
    </row>
    <row r="2229" spans="24:28" x14ac:dyDescent="0.25">
      <c r="X2229" s="37"/>
      <c r="Y2229" s="37"/>
      <c r="Z2229" s="37"/>
      <c r="AA2229" s="37"/>
      <c r="AB2229" s="37"/>
    </row>
    <row r="2230" spans="24:28" x14ac:dyDescent="0.25">
      <c r="X2230" s="37"/>
      <c r="Y2230" s="37"/>
      <c r="Z2230" s="37"/>
      <c r="AA2230" s="37"/>
      <c r="AB2230" s="37"/>
    </row>
    <row r="2231" spans="24:28" x14ac:dyDescent="0.25">
      <c r="X2231" s="37"/>
      <c r="Y2231" s="37"/>
      <c r="Z2231" s="37"/>
      <c r="AA2231" s="37"/>
      <c r="AB2231" s="37"/>
    </row>
    <row r="2232" spans="24:28" x14ac:dyDescent="0.25">
      <c r="X2232" s="37"/>
      <c r="Y2232" s="37"/>
      <c r="Z2232" s="37"/>
      <c r="AA2232" s="37"/>
      <c r="AB2232" s="37"/>
    </row>
    <row r="2233" spans="24:28" x14ac:dyDescent="0.25">
      <c r="X2233" s="37"/>
      <c r="Y2233" s="37"/>
      <c r="Z2233" s="37"/>
      <c r="AA2233" s="37"/>
      <c r="AB2233" s="37"/>
    </row>
    <row r="2234" spans="24:28" x14ac:dyDescent="0.25">
      <c r="X2234" s="37"/>
      <c r="Y2234" s="37"/>
      <c r="Z2234" s="37"/>
      <c r="AA2234" s="37"/>
      <c r="AB2234" s="37"/>
    </row>
    <row r="2235" spans="24:28" x14ac:dyDescent="0.25">
      <c r="X2235" s="37"/>
      <c r="Y2235" s="37"/>
      <c r="Z2235" s="37"/>
      <c r="AA2235" s="37"/>
      <c r="AB2235" s="37"/>
    </row>
    <row r="2236" spans="24:28" x14ac:dyDescent="0.25">
      <c r="X2236" s="37"/>
      <c r="Y2236" s="37"/>
      <c r="Z2236" s="37"/>
      <c r="AA2236" s="37"/>
      <c r="AB2236" s="37"/>
    </row>
    <row r="2237" spans="24:28" x14ac:dyDescent="0.25">
      <c r="X2237" s="37"/>
      <c r="Y2237" s="37"/>
      <c r="Z2237" s="37"/>
      <c r="AA2237" s="37"/>
      <c r="AB2237" s="37"/>
    </row>
    <row r="2238" spans="24:28" x14ac:dyDescent="0.25">
      <c r="X2238" s="37"/>
      <c r="Y2238" s="37"/>
      <c r="Z2238" s="37"/>
      <c r="AA2238" s="37"/>
      <c r="AB2238" s="37"/>
    </row>
    <row r="2239" spans="24:28" x14ac:dyDescent="0.25">
      <c r="X2239" s="37"/>
      <c r="Y2239" s="37"/>
      <c r="Z2239" s="37"/>
      <c r="AA2239" s="37"/>
      <c r="AB2239" s="37"/>
    </row>
    <row r="2240" spans="24:28" x14ac:dyDescent="0.25">
      <c r="X2240" s="37"/>
      <c r="Y2240" s="37"/>
      <c r="Z2240" s="37"/>
      <c r="AA2240" s="37"/>
      <c r="AB2240" s="37"/>
    </row>
    <row r="2241" spans="24:28" x14ac:dyDescent="0.25">
      <c r="X2241" s="37"/>
      <c r="Y2241" s="37"/>
      <c r="Z2241" s="37"/>
      <c r="AA2241" s="37"/>
      <c r="AB2241" s="37"/>
    </row>
    <row r="2242" spans="24:28" x14ac:dyDescent="0.25">
      <c r="X2242" s="37"/>
      <c r="Y2242" s="37"/>
      <c r="Z2242" s="37"/>
      <c r="AA2242" s="37"/>
      <c r="AB2242" s="37"/>
    </row>
    <row r="2243" spans="24:28" x14ac:dyDescent="0.25">
      <c r="X2243" s="37"/>
      <c r="Y2243" s="37"/>
      <c r="Z2243" s="37"/>
      <c r="AA2243" s="37"/>
      <c r="AB2243" s="37"/>
    </row>
    <row r="2244" spans="24:28" x14ac:dyDescent="0.25">
      <c r="X2244" s="37"/>
      <c r="Y2244" s="37"/>
      <c r="Z2244" s="37"/>
      <c r="AA2244" s="37"/>
      <c r="AB2244" s="37"/>
    </row>
    <row r="2245" spans="24:28" x14ac:dyDescent="0.25">
      <c r="X2245" s="37"/>
      <c r="Y2245" s="37"/>
      <c r="Z2245" s="37"/>
      <c r="AA2245" s="37"/>
      <c r="AB2245" s="37"/>
    </row>
    <row r="2246" spans="24:28" x14ac:dyDescent="0.25">
      <c r="X2246" s="37"/>
      <c r="Y2246" s="37"/>
      <c r="Z2246" s="37"/>
      <c r="AA2246" s="37"/>
      <c r="AB2246" s="37"/>
    </row>
    <row r="2247" spans="24:28" x14ac:dyDescent="0.25">
      <c r="X2247" s="37"/>
      <c r="Y2247" s="37"/>
      <c r="Z2247" s="37"/>
      <c r="AA2247" s="37"/>
      <c r="AB2247" s="37"/>
    </row>
    <row r="2248" spans="24:28" x14ac:dyDescent="0.25">
      <c r="X2248" s="37"/>
      <c r="Y2248" s="37"/>
      <c r="Z2248" s="37"/>
      <c r="AA2248" s="37"/>
      <c r="AB2248" s="37"/>
    </row>
    <row r="2249" spans="24:28" x14ac:dyDescent="0.25">
      <c r="X2249" s="37"/>
      <c r="Y2249" s="37"/>
      <c r="Z2249" s="37"/>
      <c r="AA2249" s="37"/>
      <c r="AB2249" s="37"/>
    </row>
    <row r="2250" spans="24:28" x14ac:dyDescent="0.25">
      <c r="X2250" s="37"/>
      <c r="Y2250" s="37"/>
      <c r="Z2250" s="37"/>
      <c r="AA2250" s="37"/>
      <c r="AB2250" s="37"/>
    </row>
    <row r="2251" spans="24:28" x14ac:dyDescent="0.25">
      <c r="X2251" s="37"/>
      <c r="Y2251" s="37"/>
      <c r="Z2251" s="37"/>
      <c r="AA2251" s="37"/>
      <c r="AB2251" s="37"/>
    </row>
    <row r="2252" spans="24:28" x14ac:dyDescent="0.25">
      <c r="X2252" s="37"/>
      <c r="Y2252" s="37"/>
      <c r="Z2252" s="37"/>
      <c r="AA2252" s="37"/>
      <c r="AB2252" s="37"/>
    </row>
    <row r="2253" spans="24:28" x14ac:dyDescent="0.25">
      <c r="X2253" s="37"/>
      <c r="Y2253" s="37"/>
      <c r="Z2253" s="37"/>
      <c r="AA2253" s="37"/>
      <c r="AB2253" s="37"/>
    </row>
    <row r="2254" spans="24:28" x14ac:dyDescent="0.25">
      <c r="X2254" s="37"/>
      <c r="Y2254" s="37"/>
      <c r="Z2254" s="37"/>
      <c r="AA2254" s="37"/>
      <c r="AB2254" s="37"/>
    </row>
    <row r="2255" spans="24:28" x14ac:dyDescent="0.25">
      <c r="X2255" s="37"/>
      <c r="Y2255" s="37"/>
      <c r="Z2255" s="37"/>
      <c r="AA2255" s="37"/>
      <c r="AB2255" s="37"/>
    </row>
    <row r="2256" spans="24:28" x14ac:dyDescent="0.25">
      <c r="X2256" s="37"/>
      <c r="Y2256" s="37"/>
      <c r="Z2256" s="37"/>
      <c r="AA2256" s="37"/>
      <c r="AB2256" s="37"/>
    </row>
    <row r="2257" spans="24:28" x14ac:dyDescent="0.25">
      <c r="X2257" s="37"/>
      <c r="Y2257" s="37"/>
      <c r="Z2257" s="37"/>
      <c r="AA2257" s="37"/>
      <c r="AB2257" s="37"/>
    </row>
    <row r="2258" spans="24:28" x14ac:dyDescent="0.25">
      <c r="X2258" s="37"/>
      <c r="Y2258" s="37"/>
      <c r="Z2258" s="37"/>
      <c r="AA2258" s="37"/>
      <c r="AB2258" s="37"/>
    </row>
    <row r="2259" spans="24:28" x14ac:dyDescent="0.25">
      <c r="X2259" s="37"/>
      <c r="Y2259" s="37"/>
      <c r="Z2259" s="37"/>
      <c r="AA2259" s="37"/>
      <c r="AB2259" s="37"/>
    </row>
    <row r="2260" spans="24:28" x14ac:dyDescent="0.25">
      <c r="X2260" s="37"/>
      <c r="Y2260" s="37"/>
      <c r="Z2260" s="37"/>
      <c r="AA2260" s="37"/>
      <c r="AB2260" s="37"/>
    </row>
    <row r="2261" spans="24:28" x14ac:dyDescent="0.25">
      <c r="X2261" s="37"/>
      <c r="Y2261" s="37"/>
      <c r="Z2261" s="37"/>
      <c r="AA2261" s="37"/>
      <c r="AB2261" s="37"/>
    </row>
    <row r="2262" spans="24:28" x14ac:dyDescent="0.25">
      <c r="X2262" s="37"/>
      <c r="Y2262" s="37"/>
      <c r="Z2262" s="37"/>
      <c r="AA2262" s="37"/>
      <c r="AB2262" s="37"/>
    </row>
    <row r="2263" spans="24:28" x14ac:dyDescent="0.25">
      <c r="X2263" s="37"/>
      <c r="Y2263" s="37"/>
      <c r="Z2263" s="37"/>
      <c r="AA2263" s="37"/>
      <c r="AB2263" s="37"/>
    </row>
    <row r="2264" spans="24:28" x14ac:dyDescent="0.25">
      <c r="X2264" s="37"/>
      <c r="Y2264" s="37"/>
      <c r="Z2264" s="37"/>
      <c r="AA2264" s="37"/>
      <c r="AB2264" s="37"/>
    </row>
    <row r="2265" spans="24:28" x14ac:dyDescent="0.25">
      <c r="X2265" s="37"/>
      <c r="Y2265" s="37"/>
      <c r="Z2265" s="37"/>
      <c r="AA2265" s="37"/>
      <c r="AB2265" s="37"/>
    </row>
    <row r="2266" spans="24:28" x14ac:dyDescent="0.25">
      <c r="X2266" s="37"/>
      <c r="Y2266" s="37"/>
      <c r="Z2266" s="37"/>
      <c r="AA2266" s="37"/>
      <c r="AB2266" s="37"/>
    </row>
    <row r="2267" spans="24:28" x14ac:dyDescent="0.25">
      <c r="X2267" s="37"/>
      <c r="Y2267" s="37"/>
      <c r="Z2267" s="37"/>
      <c r="AA2267" s="37"/>
      <c r="AB2267" s="37"/>
    </row>
    <row r="2268" spans="24:28" x14ac:dyDescent="0.25">
      <c r="X2268" s="37"/>
      <c r="Y2268" s="37"/>
      <c r="Z2268" s="37"/>
      <c r="AA2268" s="37"/>
      <c r="AB2268" s="37"/>
    </row>
    <row r="2269" spans="24:28" x14ac:dyDescent="0.25">
      <c r="X2269" s="37"/>
      <c r="Y2269" s="37"/>
      <c r="Z2269" s="37"/>
      <c r="AA2269" s="37"/>
      <c r="AB2269" s="37"/>
    </row>
    <row r="2270" spans="24:28" x14ac:dyDescent="0.25">
      <c r="X2270" s="37"/>
      <c r="Y2270" s="37"/>
      <c r="Z2270" s="37"/>
      <c r="AA2270" s="37"/>
      <c r="AB2270" s="37"/>
    </row>
    <row r="2271" spans="24:28" x14ac:dyDescent="0.25">
      <c r="X2271" s="37"/>
      <c r="Y2271" s="37"/>
      <c r="Z2271" s="37"/>
      <c r="AA2271" s="37"/>
      <c r="AB2271" s="37"/>
    </row>
    <row r="2272" spans="24:28" x14ac:dyDescent="0.25">
      <c r="X2272" s="37"/>
      <c r="Y2272" s="37"/>
      <c r="Z2272" s="37"/>
      <c r="AA2272" s="37"/>
      <c r="AB2272" s="37"/>
    </row>
    <row r="2273" spans="24:28" x14ac:dyDescent="0.25">
      <c r="X2273" s="37"/>
      <c r="Y2273" s="37"/>
      <c r="Z2273" s="37"/>
      <c r="AA2273" s="37"/>
      <c r="AB2273" s="37"/>
    </row>
    <row r="2274" spans="24:28" x14ac:dyDescent="0.25">
      <c r="X2274" s="37"/>
      <c r="Y2274" s="37"/>
      <c r="Z2274" s="37"/>
      <c r="AA2274" s="37"/>
      <c r="AB2274" s="37"/>
    </row>
    <row r="2275" spans="24:28" x14ac:dyDescent="0.25">
      <c r="X2275" s="37"/>
      <c r="Y2275" s="37"/>
      <c r="Z2275" s="37"/>
      <c r="AA2275" s="37"/>
      <c r="AB2275" s="37"/>
    </row>
    <row r="2276" spans="24:28" x14ac:dyDescent="0.25">
      <c r="X2276" s="37"/>
      <c r="Y2276" s="37"/>
      <c r="Z2276" s="37"/>
      <c r="AA2276" s="37"/>
      <c r="AB2276" s="37"/>
    </row>
    <row r="2277" spans="24:28" x14ac:dyDescent="0.25">
      <c r="X2277" s="37"/>
      <c r="Y2277" s="37"/>
      <c r="Z2277" s="37"/>
      <c r="AA2277" s="37"/>
      <c r="AB2277" s="37"/>
    </row>
    <row r="2278" spans="24:28" x14ac:dyDescent="0.25">
      <c r="X2278" s="37"/>
      <c r="Y2278" s="37"/>
      <c r="Z2278" s="37"/>
      <c r="AA2278" s="37"/>
      <c r="AB2278" s="37"/>
    </row>
    <row r="2279" spans="24:28" x14ac:dyDescent="0.25">
      <c r="X2279" s="37"/>
      <c r="Y2279" s="37"/>
      <c r="Z2279" s="37"/>
      <c r="AA2279" s="37"/>
      <c r="AB2279" s="37"/>
    </row>
    <row r="2280" spans="24:28" x14ac:dyDescent="0.25">
      <c r="X2280" s="37"/>
      <c r="Y2280" s="37"/>
      <c r="Z2280" s="37"/>
      <c r="AA2280" s="37"/>
      <c r="AB2280" s="37"/>
    </row>
    <row r="2281" spans="24:28" x14ac:dyDescent="0.25">
      <c r="X2281" s="37"/>
      <c r="Y2281" s="37"/>
      <c r="Z2281" s="37"/>
      <c r="AA2281" s="37"/>
      <c r="AB2281" s="37"/>
    </row>
    <row r="2282" spans="24:28" x14ac:dyDescent="0.25">
      <c r="X2282" s="37"/>
      <c r="Y2282" s="37"/>
      <c r="Z2282" s="37"/>
      <c r="AA2282" s="37"/>
      <c r="AB2282" s="37"/>
    </row>
    <row r="2283" spans="24:28" x14ac:dyDescent="0.25">
      <c r="X2283" s="37"/>
      <c r="Y2283" s="37"/>
      <c r="Z2283" s="37"/>
      <c r="AA2283" s="37"/>
      <c r="AB2283" s="37"/>
    </row>
    <row r="2284" spans="24:28" x14ac:dyDescent="0.25">
      <c r="X2284" s="37"/>
      <c r="Y2284" s="37"/>
      <c r="Z2284" s="37"/>
      <c r="AA2284" s="37"/>
      <c r="AB2284" s="37"/>
    </row>
    <row r="2285" spans="24:28" x14ac:dyDescent="0.25">
      <c r="X2285" s="37"/>
      <c r="Y2285" s="37"/>
      <c r="Z2285" s="37"/>
      <c r="AA2285" s="37"/>
      <c r="AB2285" s="37"/>
    </row>
    <row r="2286" spans="24:28" x14ac:dyDescent="0.25">
      <c r="X2286" s="37"/>
      <c r="Y2286" s="37"/>
      <c r="Z2286" s="37"/>
      <c r="AA2286" s="37"/>
      <c r="AB2286" s="37"/>
    </row>
    <row r="2287" spans="24:28" x14ac:dyDescent="0.25">
      <c r="X2287" s="37"/>
      <c r="Y2287" s="37"/>
      <c r="Z2287" s="37"/>
      <c r="AA2287" s="37"/>
      <c r="AB2287" s="37"/>
    </row>
    <row r="2288" spans="24:28" x14ac:dyDescent="0.25">
      <c r="X2288" s="37"/>
      <c r="Y2288" s="37"/>
      <c r="Z2288" s="37"/>
      <c r="AA2288" s="37"/>
      <c r="AB2288" s="37"/>
    </row>
    <row r="2289" spans="24:28" x14ac:dyDescent="0.25">
      <c r="X2289" s="37"/>
      <c r="Y2289" s="37"/>
      <c r="Z2289" s="37"/>
      <c r="AA2289" s="37"/>
      <c r="AB2289" s="37"/>
    </row>
    <row r="2290" spans="24:28" x14ac:dyDescent="0.25">
      <c r="X2290" s="37"/>
      <c r="Y2290" s="37"/>
      <c r="Z2290" s="37"/>
      <c r="AA2290" s="37"/>
      <c r="AB2290" s="37"/>
    </row>
    <row r="2291" spans="24:28" x14ac:dyDescent="0.25">
      <c r="X2291" s="37"/>
      <c r="Y2291" s="37"/>
      <c r="Z2291" s="37"/>
      <c r="AA2291" s="37"/>
      <c r="AB2291" s="37"/>
    </row>
    <row r="2292" spans="24:28" x14ac:dyDescent="0.25">
      <c r="X2292" s="37"/>
      <c r="Y2292" s="37"/>
      <c r="Z2292" s="37"/>
      <c r="AA2292" s="37"/>
      <c r="AB2292" s="37"/>
    </row>
    <row r="2293" spans="24:28" x14ac:dyDescent="0.25">
      <c r="X2293" s="37"/>
      <c r="Y2293" s="37"/>
      <c r="Z2293" s="37"/>
      <c r="AA2293" s="37"/>
      <c r="AB2293" s="37"/>
    </row>
    <row r="2294" spans="24:28" x14ac:dyDescent="0.25">
      <c r="X2294" s="37"/>
      <c r="Y2294" s="37"/>
      <c r="Z2294" s="37"/>
      <c r="AA2294" s="37"/>
      <c r="AB2294" s="37"/>
    </row>
    <row r="2295" spans="24:28" x14ac:dyDescent="0.25">
      <c r="X2295" s="37"/>
      <c r="Y2295" s="37"/>
      <c r="Z2295" s="37"/>
      <c r="AA2295" s="37"/>
      <c r="AB2295" s="37"/>
    </row>
    <row r="2296" spans="24:28" x14ac:dyDescent="0.25">
      <c r="X2296" s="37"/>
      <c r="Y2296" s="37"/>
      <c r="Z2296" s="37"/>
      <c r="AA2296" s="37"/>
      <c r="AB2296" s="37"/>
    </row>
    <row r="2297" spans="24:28" x14ac:dyDescent="0.25">
      <c r="X2297" s="37"/>
      <c r="Y2297" s="37"/>
      <c r="Z2297" s="37"/>
      <c r="AA2297" s="37"/>
      <c r="AB2297" s="37"/>
    </row>
    <row r="2298" spans="24:28" x14ac:dyDescent="0.25">
      <c r="X2298" s="37"/>
      <c r="Y2298" s="37"/>
      <c r="Z2298" s="37"/>
      <c r="AA2298" s="37"/>
      <c r="AB2298" s="37"/>
    </row>
    <row r="2299" spans="24:28" x14ac:dyDescent="0.25">
      <c r="X2299" s="37"/>
      <c r="Y2299" s="37"/>
      <c r="Z2299" s="37"/>
      <c r="AA2299" s="37"/>
      <c r="AB2299" s="37"/>
    </row>
    <row r="2300" spans="24:28" x14ac:dyDescent="0.25">
      <c r="X2300" s="37"/>
      <c r="Y2300" s="37"/>
      <c r="Z2300" s="37"/>
      <c r="AA2300" s="37"/>
      <c r="AB2300" s="37"/>
    </row>
    <row r="2301" spans="24:28" x14ac:dyDescent="0.25">
      <c r="X2301" s="37"/>
      <c r="Y2301" s="37"/>
      <c r="Z2301" s="37"/>
      <c r="AA2301" s="37"/>
      <c r="AB2301" s="37"/>
    </row>
    <row r="2302" spans="24:28" x14ac:dyDescent="0.25">
      <c r="X2302" s="37"/>
      <c r="Y2302" s="37"/>
      <c r="Z2302" s="37"/>
      <c r="AA2302" s="37"/>
      <c r="AB2302" s="37"/>
    </row>
    <row r="2303" spans="24:28" x14ac:dyDescent="0.25">
      <c r="X2303" s="37"/>
      <c r="Y2303" s="37"/>
      <c r="Z2303" s="37"/>
      <c r="AA2303" s="37"/>
      <c r="AB2303" s="37"/>
    </row>
    <row r="2304" spans="24:28" x14ac:dyDescent="0.25">
      <c r="X2304" s="37"/>
      <c r="Y2304" s="37"/>
      <c r="Z2304" s="37"/>
      <c r="AA2304" s="37"/>
      <c r="AB2304" s="37"/>
    </row>
    <row r="2305" spans="24:28" x14ac:dyDescent="0.25">
      <c r="X2305" s="37"/>
      <c r="Y2305" s="37"/>
      <c r="Z2305" s="37"/>
      <c r="AA2305" s="37"/>
      <c r="AB2305" s="37"/>
    </row>
    <row r="2306" spans="24:28" x14ac:dyDescent="0.25">
      <c r="X2306" s="37"/>
      <c r="Y2306" s="37"/>
      <c r="Z2306" s="37"/>
      <c r="AA2306" s="37"/>
      <c r="AB2306" s="37"/>
    </row>
    <row r="2307" spans="24:28" x14ac:dyDescent="0.25">
      <c r="X2307" s="37"/>
      <c r="Y2307" s="37"/>
      <c r="Z2307" s="37"/>
      <c r="AA2307" s="37"/>
      <c r="AB2307" s="37"/>
    </row>
    <row r="2308" spans="24:28" x14ac:dyDescent="0.25">
      <c r="X2308" s="37"/>
      <c r="Y2308" s="37"/>
      <c r="Z2308" s="37"/>
      <c r="AA2308" s="37"/>
      <c r="AB2308" s="37"/>
    </row>
    <row r="2309" spans="24:28" x14ac:dyDescent="0.25">
      <c r="X2309" s="37"/>
      <c r="Y2309" s="37"/>
      <c r="Z2309" s="37"/>
      <c r="AA2309" s="37"/>
      <c r="AB2309" s="37"/>
    </row>
    <row r="2310" spans="24:28" x14ac:dyDescent="0.25">
      <c r="X2310" s="37"/>
      <c r="Y2310" s="37"/>
      <c r="Z2310" s="37"/>
      <c r="AA2310" s="37"/>
      <c r="AB2310" s="37"/>
    </row>
    <row r="2311" spans="24:28" x14ac:dyDescent="0.25">
      <c r="X2311" s="37"/>
      <c r="Y2311" s="37"/>
      <c r="Z2311" s="37"/>
      <c r="AA2311" s="37"/>
      <c r="AB2311" s="37"/>
    </row>
    <row r="2312" spans="24:28" x14ac:dyDescent="0.25">
      <c r="X2312" s="37"/>
      <c r="Y2312" s="37"/>
      <c r="Z2312" s="37"/>
      <c r="AA2312" s="37"/>
      <c r="AB2312" s="37"/>
    </row>
    <row r="2313" spans="24:28" x14ac:dyDescent="0.25">
      <c r="X2313" s="37"/>
      <c r="Y2313" s="37"/>
      <c r="Z2313" s="37"/>
      <c r="AA2313" s="37"/>
      <c r="AB2313" s="37"/>
    </row>
    <row r="2314" spans="24:28" x14ac:dyDescent="0.25">
      <c r="X2314" s="37"/>
      <c r="Y2314" s="37"/>
      <c r="Z2314" s="37"/>
      <c r="AA2314" s="37"/>
      <c r="AB2314" s="37"/>
    </row>
    <row r="2315" spans="24:28" x14ac:dyDescent="0.25">
      <c r="X2315" s="37"/>
      <c r="Y2315" s="37"/>
      <c r="Z2315" s="37"/>
      <c r="AA2315" s="37"/>
      <c r="AB2315" s="37"/>
    </row>
    <row r="2316" spans="24:28" x14ac:dyDescent="0.25">
      <c r="X2316" s="37"/>
      <c r="Y2316" s="37"/>
      <c r="Z2316" s="37"/>
      <c r="AA2316" s="37"/>
      <c r="AB2316" s="37"/>
    </row>
    <row r="2317" spans="24:28" x14ac:dyDescent="0.25">
      <c r="X2317" s="37"/>
      <c r="Y2317" s="37"/>
      <c r="Z2317" s="37"/>
      <c r="AA2317" s="37"/>
      <c r="AB2317" s="37"/>
    </row>
    <row r="2318" spans="24:28" x14ac:dyDescent="0.25">
      <c r="X2318" s="37"/>
      <c r="Y2318" s="37"/>
      <c r="Z2318" s="37"/>
      <c r="AA2318" s="37"/>
      <c r="AB2318" s="37"/>
    </row>
    <row r="2319" spans="24:28" x14ac:dyDescent="0.25">
      <c r="X2319" s="37"/>
      <c r="Y2319" s="37"/>
      <c r="Z2319" s="37"/>
      <c r="AA2319" s="37"/>
      <c r="AB2319" s="37"/>
    </row>
    <row r="2320" spans="24:28" x14ac:dyDescent="0.25">
      <c r="X2320" s="37"/>
      <c r="Y2320" s="37"/>
      <c r="Z2320" s="37"/>
      <c r="AA2320" s="37"/>
      <c r="AB2320" s="37"/>
    </row>
    <row r="2321" spans="24:28" x14ac:dyDescent="0.25">
      <c r="X2321" s="37"/>
      <c r="Y2321" s="37"/>
      <c r="Z2321" s="37"/>
      <c r="AA2321" s="37"/>
      <c r="AB2321" s="37"/>
    </row>
    <row r="2322" spans="24:28" x14ac:dyDescent="0.25">
      <c r="X2322" s="37"/>
      <c r="Y2322" s="37"/>
      <c r="Z2322" s="37"/>
      <c r="AA2322" s="37"/>
      <c r="AB2322" s="37"/>
    </row>
    <row r="2323" spans="24:28" x14ac:dyDescent="0.25">
      <c r="X2323" s="37"/>
      <c r="Y2323" s="37"/>
      <c r="Z2323" s="37"/>
      <c r="AA2323" s="37"/>
      <c r="AB2323" s="37"/>
    </row>
    <row r="2324" spans="24:28" x14ac:dyDescent="0.25">
      <c r="X2324" s="37"/>
      <c r="Y2324" s="37"/>
      <c r="Z2324" s="37"/>
      <c r="AA2324" s="37"/>
      <c r="AB2324" s="37"/>
    </row>
    <row r="2325" spans="24:28" x14ac:dyDescent="0.25">
      <c r="X2325" s="37"/>
      <c r="Y2325" s="37"/>
      <c r="Z2325" s="37"/>
      <c r="AA2325" s="37"/>
      <c r="AB2325" s="37"/>
    </row>
    <row r="2326" spans="24:28" x14ac:dyDescent="0.25">
      <c r="X2326" s="37"/>
      <c r="Y2326" s="37"/>
      <c r="Z2326" s="37"/>
      <c r="AA2326" s="37"/>
      <c r="AB2326" s="37"/>
    </row>
    <row r="2327" spans="24:28" x14ac:dyDescent="0.25">
      <c r="X2327" s="37"/>
      <c r="Y2327" s="37"/>
      <c r="Z2327" s="37"/>
      <c r="AA2327" s="37"/>
      <c r="AB2327" s="37"/>
    </row>
    <row r="2328" spans="24:28" x14ac:dyDescent="0.25">
      <c r="X2328" s="37"/>
      <c r="Y2328" s="37"/>
      <c r="Z2328" s="37"/>
      <c r="AA2328" s="37"/>
      <c r="AB2328" s="37"/>
    </row>
    <row r="2329" spans="24:28" x14ac:dyDescent="0.25">
      <c r="X2329" s="37"/>
      <c r="Y2329" s="37"/>
      <c r="Z2329" s="37"/>
      <c r="AA2329" s="37"/>
      <c r="AB2329" s="37"/>
    </row>
    <row r="2330" spans="24:28" x14ac:dyDescent="0.25">
      <c r="X2330" s="37"/>
      <c r="Y2330" s="37"/>
      <c r="Z2330" s="37"/>
      <c r="AA2330" s="37"/>
      <c r="AB2330" s="37"/>
    </row>
    <row r="2331" spans="24:28" x14ac:dyDescent="0.25">
      <c r="X2331" s="37"/>
      <c r="Y2331" s="37"/>
      <c r="Z2331" s="37"/>
      <c r="AA2331" s="37"/>
      <c r="AB2331" s="37"/>
    </row>
    <row r="2332" spans="24:28" x14ac:dyDescent="0.25">
      <c r="X2332" s="37"/>
      <c r="Y2332" s="37"/>
      <c r="Z2332" s="37"/>
      <c r="AA2332" s="37"/>
      <c r="AB2332" s="37"/>
    </row>
    <row r="2333" spans="24:28" x14ac:dyDescent="0.25">
      <c r="X2333" s="37"/>
      <c r="Y2333" s="37"/>
      <c r="Z2333" s="37"/>
      <c r="AA2333" s="37"/>
      <c r="AB2333" s="37"/>
    </row>
    <row r="2334" spans="24:28" x14ac:dyDescent="0.25">
      <c r="X2334" s="37"/>
      <c r="Y2334" s="37"/>
      <c r="Z2334" s="37"/>
      <c r="AA2334" s="37"/>
      <c r="AB2334" s="37"/>
    </row>
    <row r="2335" spans="24:28" x14ac:dyDescent="0.25">
      <c r="X2335" s="37"/>
      <c r="Y2335" s="37"/>
      <c r="Z2335" s="37"/>
      <c r="AA2335" s="37"/>
      <c r="AB2335" s="37"/>
    </row>
    <row r="2336" spans="24:28" x14ac:dyDescent="0.25">
      <c r="X2336" s="37"/>
      <c r="Y2336" s="37"/>
      <c r="Z2336" s="37"/>
      <c r="AA2336" s="37"/>
      <c r="AB2336" s="37"/>
    </row>
    <row r="2337" spans="24:28" x14ac:dyDescent="0.25">
      <c r="X2337" s="37"/>
      <c r="Y2337" s="37"/>
      <c r="Z2337" s="37"/>
      <c r="AA2337" s="37"/>
      <c r="AB2337" s="37"/>
    </row>
    <row r="2338" spans="24:28" x14ac:dyDescent="0.25">
      <c r="X2338" s="37"/>
      <c r="Y2338" s="37"/>
      <c r="Z2338" s="37"/>
      <c r="AA2338" s="37"/>
      <c r="AB2338" s="37"/>
    </row>
    <row r="2339" spans="24:28" x14ac:dyDescent="0.25">
      <c r="X2339" s="37"/>
      <c r="Y2339" s="37"/>
      <c r="Z2339" s="37"/>
      <c r="AA2339" s="37"/>
      <c r="AB2339" s="37"/>
    </row>
    <row r="2340" spans="24:28" x14ac:dyDescent="0.25">
      <c r="X2340" s="37"/>
      <c r="Y2340" s="37"/>
      <c r="Z2340" s="37"/>
      <c r="AA2340" s="37"/>
      <c r="AB2340" s="37"/>
    </row>
    <row r="2341" spans="24:28" x14ac:dyDescent="0.25">
      <c r="X2341" s="37"/>
      <c r="Y2341" s="37"/>
      <c r="Z2341" s="37"/>
      <c r="AA2341" s="37"/>
      <c r="AB2341" s="37"/>
    </row>
    <row r="2342" spans="24:28" x14ac:dyDescent="0.25">
      <c r="X2342" s="37"/>
      <c r="Y2342" s="37"/>
      <c r="Z2342" s="37"/>
      <c r="AA2342" s="37"/>
      <c r="AB2342" s="37"/>
    </row>
    <row r="2343" spans="24:28" x14ac:dyDescent="0.25">
      <c r="X2343" s="37"/>
      <c r="Y2343" s="37"/>
      <c r="Z2343" s="37"/>
      <c r="AA2343" s="37"/>
      <c r="AB2343" s="37"/>
    </row>
    <row r="2344" spans="24:28" x14ac:dyDescent="0.25">
      <c r="X2344" s="37"/>
      <c r="Y2344" s="37"/>
      <c r="Z2344" s="37"/>
      <c r="AA2344" s="37"/>
      <c r="AB2344" s="37"/>
    </row>
    <row r="2345" spans="24:28" x14ac:dyDescent="0.25">
      <c r="X2345" s="37"/>
      <c r="Y2345" s="37"/>
      <c r="Z2345" s="37"/>
      <c r="AA2345" s="37"/>
      <c r="AB2345" s="37"/>
    </row>
    <row r="2346" spans="24:28" x14ac:dyDescent="0.25">
      <c r="X2346" s="37"/>
      <c r="Y2346" s="37"/>
      <c r="Z2346" s="37"/>
      <c r="AA2346" s="37"/>
      <c r="AB2346" s="37"/>
    </row>
    <row r="2347" spans="24:28" x14ac:dyDescent="0.25">
      <c r="X2347" s="37"/>
      <c r="Y2347" s="37"/>
      <c r="Z2347" s="37"/>
      <c r="AA2347" s="37"/>
      <c r="AB2347" s="37"/>
    </row>
    <row r="2348" spans="24:28" x14ac:dyDescent="0.25">
      <c r="X2348" s="37"/>
      <c r="Y2348" s="37"/>
      <c r="Z2348" s="37"/>
      <c r="AA2348" s="37"/>
      <c r="AB2348" s="37"/>
    </row>
    <row r="2349" spans="24:28" x14ac:dyDescent="0.25">
      <c r="X2349" s="37"/>
      <c r="Y2349" s="37"/>
      <c r="Z2349" s="37"/>
      <c r="AA2349" s="37"/>
      <c r="AB2349" s="37"/>
    </row>
    <row r="2350" spans="24:28" x14ac:dyDescent="0.25">
      <c r="X2350" s="37"/>
      <c r="Y2350" s="37"/>
      <c r="Z2350" s="37"/>
      <c r="AA2350" s="37"/>
      <c r="AB2350" s="37"/>
    </row>
    <row r="2351" spans="24:28" x14ac:dyDescent="0.25">
      <c r="X2351" s="37"/>
      <c r="Y2351" s="37"/>
      <c r="Z2351" s="37"/>
      <c r="AA2351" s="37"/>
      <c r="AB2351" s="37"/>
    </row>
    <row r="2352" spans="24:28" x14ac:dyDescent="0.25">
      <c r="X2352" s="37"/>
      <c r="Y2352" s="37"/>
      <c r="Z2352" s="37"/>
      <c r="AA2352" s="37"/>
      <c r="AB2352" s="37"/>
    </row>
    <row r="2353" spans="24:28" x14ac:dyDescent="0.25">
      <c r="X2353" s="37"/>
      <c r="Y2353" s="37"/>
      <c r="Z2353" s="37"/>
      <c r="AA2353" s="37"/>
      <c r="AB2353" s="37"/>
    </row>
    <row r="2354" spans="24:28" x14ac:dyDescent="0.25">
      <c r="X2354" s="37"/>
      <c r="Y2354" s="37"/>
      <c r="Z2354" s="37"/>
      <c r="AA2354" s="37"/>
      <c r="AB2354" s="37"/>
    </row>
    <row r="2355" spans="24:28" x14ac:dyDescent="0.25">
      <c r="X2355" s="37"/>
      <c r="Y2355" s="37"/>
      <c r="Z2355" s="37"/>
      <c r="AA2355" s="37"/>
      <c r="AB2355" s="37"/>
    </row>
    <row r="2356" spans="24:28" x14ac:dyDescent="0.25">
      <c r="X2356" s="37"/>
      <c r="Y2356" s="37"/>
      <c r="Z2356" s="37"/>
      <c r="AA2356" s="37"/>
      <c r="AB2356" s="37"/>
    </row>
    <row r="2357" spans="24:28" x14ac:dyDescent="0.25">
      <c r="X2357" s="37"/>
      <c r="Y2357" s="37"/>
      <c r="Z2357" s="37"/>
      <c r="AA2357" s="37"/>
      <c r="AB2357" s="37"/>
    </row>
    <row r="2358" spans="24:28" x14ac:dyDescent="0.25">
      <c r="X2358" s="37"/>
      <c r="Y2358" s="37"/>
      <c r="Z2358" s="37"/>
      <c r="AA2358" s="37"/>
      <c r="AB2358" s="37"/>
    </row>
    <row r="2359" spans="24:28" x14ac:dyDescent="0.25">
      <c r="X2359" s="37"/>
      <c r="Y2359" s="37"/>
      <c r="Z2359" s="37"/>
      <c r="AA2359" s="37"/>
      <c r="AB2359" s="37"/>
    </row>
    <row r="2360" spans="24:28" x14ac:dyDescent="0.25">
      <c r="X2360" s="37"/>
      <c r="Y2360" s="37"/>
      <c r="Z2360" s="37"/>
      <c r="AA2360" s="37"/>
      <c r="AB2360" s="37"/>
    </row>
    <row r="2361" spans="24:28" x14ac:dyDescent="0.25">
      <c r="X2361" s="37"/>
      <c r="Y2361" s="37"/>
      <c r="Z2361" s="37"/>
      <c r="AA2361" s="37"/>
      <c r="AB2361" s="37"/>
    </row>
    <row r="2362" spans="24:28" x14ac:dyDescent="0.25">
      <c r="X2362" s="37"/>
      <c r="Y2362" s="37"/>
      <c r="Z2362" s="37"/>
      <c r="AA2362" s="37"/>
      <c r="AB2362" s="37"/>
    </row>
    <row r="2363" spans="24:28" x14ac:dyDescent="0.25">
      <c r="X2363" s="37"/>
      <c r="Y2363" s="37"/>
      <c r="Z2363" s="37"/>
      <c r="AA2363" s="37"/>
      <c r="AB2363" s="37"/>
    </row>
    <row r="2364" spans="24:28" x14ac:dyDescent="0.25">
      <c r="X2364" s="37"/>
      <c r="Y2364" s="37"/>
      <c r="Z2364" s="37"/>
      <c r="AA2364" s="37"/>
      <c r="AB2364" s="37"/>
    </row>
    <row r="2365" spans="24:28" x14ac:dyDescent="0.25">
      <c r="X2365" s="37"/>
      <c r="Y2365" s="37"/>
      <c r="Z2365" s="37"/>
      <c r="AA2365" s="37"/>
      <c r="AB2365" s="37"/>
    </row>
    <row r="2366" spans="24:28" x14ac:dyDescent="0.25">
      <c r="X2366" s="37"/>
      <c r="Y2366" s="37"/>
      <c r="Z2366" s="37"/>
      <c r="AA2366" s="37"/>
      <c r="AB2366" s="37"/>
    </row>
    <row r="2367" spans="24:28" x14ac:dyDescent="0.25">
      <c r="X2367" s="37"/>
      <c r="Y2367" s="37"/>
      <c r="Z2367" s="37"/>
      <c r="AA2367" s="37"/>
      <c r="AB2367" s="37"/>
    </row>
    <row r="2368" spans="24:28" x14ac:dyDescent="0.25">
      <c r="X2368" s="37"/>
      <c r="Y2368" s="37"/>
      <c r="Z2368" s="37"/>
      <c r="AA2368" s="37"/>
      <c r="AB2368" s="37"/>
    </row>
    <row r="2369" spans="24:28" x14ac:dyDescent="0.25">
      <c r="X2369" s="37"/>
      <c r="Y2369" s="37"/>
      <c r="Z2369" s="37"/>
      <c r="AA2369" s="37"/>
      <c r="AB2369" s="37"/>
    </row>
    <row r="2370" spans="24:28" x14ac:dyDescent="0.25">
      <c r="X2370" s="37"/>
      <c r="Y2370" s="37"/>
      <c r="Z2370" s="37"/>
      <c r="AA2370" s="37"/>
      <c r="AB2370" s="37"/>
    </row>
    <row r="2371" spans="24:28" x14ac:dyDescent="0.25">
      <c r="X2371" s="37"/>
      <c r="Y2371" s="37"/>
      <c r="Z2371" s="37"/>
      <c r="AA2371" s="37"/>
      <c r="AB2371" s="37"/>
    </row>
    <row r="2372" spans="24:28" x14ac:dyDescent="0.25">
      <c r="X2372" s="37"/>
      <c r="Y2372" s="37"/>
      <c r="Z2372" s="37"/>
      <c r="AA2372" s="37"/>
      <c r="AB2372" s="37"/>
    </row>
    <row r="2373" spans="24:28" x14ac:dyDescent="0.25">
      <c r="X2373" s="37"/>
      <c r="Y2373" s="37"/>
      <c r="Z2373" s="37"/>
      <c r="AA2373" s="37"/>
      <c r="AB2373" s="37"/>
    </row>
    <row r="2374" spans="24:28" x14ac:dyDescent="0.25">
      <c r="X2374" s="37"/>
      <c r="Y2374" s="37"/>
      <c r="Z2374" s="37"/>
      <c r="AA2374" s="37"/>
      <c r="AB2374" s="37"/>
    </row>
    <row r="2375" spans="24:28" x14ac:dyDescent="0.25">
      <c r="X2375" s="37"/>
      <c r="Y2375" s="37"/>
      <c r="Z2375" s="37"/>
      <c r="AA2375" s="37"/>
      <c r="AB2375" s="37"/>
    </row>
    <row r="2376" spans="24:28" x14ac:dyDescent="0.25">
      <c r="X2376" s="37"/>
      <c r="Y2376" s="37"/>
      <c r="Z2376" s="37"/>
      <c r="AA2376" s="37"/>
      <c r="AB2376" s="37"/>
    </row>
    <row r="2377" spans="24:28" x14ac:dyDescent="0.25">
      <c r="X2377" s="37"/>
      <c r="Y2377" s="37"/>
      <c r="Z2377" s="37"/>
      <c r="AA2377" s="37"/>
      <c r="AB2377" s="37"/>
    </row>
    <row r="2378" spans="24:28" x14ac:dyDescent="0.25">
      <c r="X2378" s="37"/>
      <c r="Y2378" s="37"/>
      <c r="Z2378" s="37"/>
      <c r="AA2378" s="37"/>
      <c r="AB2378" s="37"/>
    </row>
    <row r="2379" spans="24:28" x14ac:dyDescent="0.25">
      <c r="X2379" s="37"/>
      <c r="Y2379" s="37"/>
      <c r="Z2379" s="37"/>
      <c r="AA2379" s="37"/>
      <c r="AB2379" s="37"/>
    </row>
    <row r="2380" spans="24:28" x14ac:dyDescent="0.25">
      <c r="X2380" s="37"/>
      <c r="Y2380" s="37"/>
      <c r="Z2380" s="37"/>
      <c r="AA2380" s="37"/>
      <c r="AB2380" s="37"/>
    </row>
    <row r="2381" spans="24:28" x14ac:dyDescent="0.25">
      <c r="X2381" s="37"/>
      <c r="Y2381" s="37"/>
      <c r="Z2381" s="37"/>
      <c r="AA2381" s="37"/>
      <c r="AB2381" s="37"/>
    </row>
    <row r="2382" spans="24:28" x14ac:dyDescent="0.25">
      <c r="X2382" s="37"/>
      <c r="Y2382" s="37"/>
      <c r="Z2382" s="37"/>
      <c r="AA2382" s="37"/>
      <c r="AB2382" s="37"/>
    </row>
    <row r="2383" spans="24:28" x14ac:dyDescent="0.25">
      <c r="X2383" s="37"/>
      <c r="Y2383" s="37"/>
      <c r="Z2383" s="37"/>
      <c r="AA2383" s="37"/>
      <c r="AB2383" s="37"/>
    </row>
    <row r="2384" spans="24:28" x14ac:dyDescent="0.25">
      <c r="X2384" s="37"/>
      <c r="Y2384" s="37"/>
      <c r="Z2384" s="37"/>
      <c r="AA2384" s="37"/>
      <c r="AB2384" s="37"/>
    </row>
    <row r="2385" spans="24:28" x14ac:dyDescent="0.25">
      <c r="X2385" s="37"/>
      <c r="Y2385" s="37"/>
      <c r="Z2385" s="37"/>
      <c r="AA2385" s="37"/>
      <c r="AB2385" s="37"/>
    </row>
    <row r="2386" spans="24:28" x14ac:dyDescent="0.25">
      <c r="X2386" s="37"/>
      <c r="Y2386" s="37"/>
      <c r="Z2386" s="37"/>
      <c r="AA2386" s="37"/>
      <c r="AB2386" s="37"/>
    </row>
    <row r="2387" spans="24:28" x14ac:dyDescent="0.25">
      <c r="X2387" s="37"/>
      <c r="Y2387" s="37"/>
      <c r="Z2387" s="37"/>
      <c r="AA2387" s="37"/>
      <c r="AB2387" s="37"/>
    </row>
    <row r="2388" spans="24:28" x14ac:dyDescent="0.25">
      <c r="X2388" s="37"/>
      <c r="Y2388" s="37"/>
      <c r="Z2388" s="37"/>
      <c r="AA2388" s="37"/>
      <c r="AB2388" s="37"/>
    </row>
    <row r="2389" spans="24:28" x14ac:dyDescent="0.25">
      <c r="X2389" s="37"/>
      <c r="Y2389" s="37"/>
      <c r="Z2389" s="37"/>
      <c r="AA2389" s="37"/>
      <c r="AB2389" s="37"/>
    </row>
    <row r="2390" spans="24:28" x14ac:dyDescent="0.25">
      <c r="X2390" s="37"/>
      <c r="Y2390" s="37"/>
      <c r="Z2390" s="37"/>
      <c r="AA2390" s="37"/>
      <c r="AB2390" s="37"/>
    </row>
    <row r="2391" spans="24:28" x14ac:dyDescent="0.25">
      <c r="X2391" s="37"/>
      <c r="Y2391" s="37"/>
      <c r="Z2391" s="37"/>
      <c r="AA2391" s="37"/>
      <c r="AB2391" s="37"/>
    </row>
    <row r="2392" spans="24:28" x14ac:dyDescent="0.25">
      <c r="X2392" s="37"/>
      <c r="Y2392" s="37"/>
      <c r="Z2392" s="37"/>
      <c r="AA2392" s="37"/>
      <c r="AB2392" s="37"/>
    </row>
    <row r="2393" spans="24:28" x14ac:dyDescent="0.25">
      <c r="X2393" s="37"/>
      <c r="Y2393" s="37"/>
      <c r="Z2393" s="37"/>
      <c r="AA2393" s="37"/>
      <c r="AB2393" s="37"/>
    </row>
    <row r="2394" spans="24:28" x14ac:dyDescent="0.25">
      <c r="X2394" s="37"/>
      <c r="Y2394" s="37"/>
      <c r="Z2394" s="37"/>
      <c r="AA2394" s="37"/>
      <c r="AB2394" s="37"/>
    </row>
    <row r="2395" spans="24:28" x14ac:dyDescent="0.25">
      <c r="X2395" s="37"/>
      <c r="Y2395" s="37"/>
      <c r="Z2395" s="37"/>
      <c r="AA2395" s="37"/>
      <c r="AB2395" s="37"/>
    </row>
    <row r="2396" spans="24:28" x14ac:dyDescent="0.25">
      <c r="X2396" s="37"/>
      <c r="Y2396" s="37"/>
      <c r="Z2396" s="37"/>
      <c r="AA2396" s="37"/>
      <c r="AB2396" s="37"/>
    </row>
    <row r="2397" spans="24:28" x14ac:dyDescent="0.25">
      <c r="X2397" s="37"/>
      <c r="Y2397" s="37"/>
      <c r="Z2397" s="37"/>
      <c r="AA2397" s="37"/>
      <c r="AB2397" s="37"/>
    </row>
    <row r="2398" spans="24:28" x14ac:dyDescent="0.25">
      <c r="X2398" s="37"/>
      <c r="Y2398" s="37"/>
      <c r="Z2398" s="37"/>
      <c r="AA2398" s="37"/>
      <c r="AB2398" s="37"/>
    </row>
    <row r="2399" spans="24:28" x14ac:dyDescent="0.25">
      <c r="X2399" s="37"/>
      <c r="Y2399" s="37"/>
      <c r="Z2399" s="37"/>
      <c r="AA2399" s="37"/>
      <c r="AB2399" s="37"/>
    </row>
    <row r="2400" spans="24:28" x14ac:dyDescent="0.25">
      <c r="X2400" s="37"/>
      <c r="Y2400" s="37"/>
      <c r="Z2400" s="37"/>
      <c r="AA2400" s="37"/>
      <c r="AB2400" s="37"/>
    </row>
    <row r="2401" spans="24:28" x14ac:dyDescent="0.25">
      <c r="X2401" s="37"/>
      <c r="Y2401" s="37"/>
      <c r="Z2401" s="37"/>
      <c r="AA2401" s="37"/>
      <c r="AB2401" s="37"/>
    </row>
    <row r="2402" spans="24:28" x14ac:dyDescent="0.25">
      <c r="X2402" s="37"/>
      <c r="Y2402" s="37"/>
      <c r="Z2402" s="37"/>
      <c r="AA2402" s="37"/>
      <c r="AB2402" s="37"/>
    </row>
    <row r="2403" spans="24:28" x14ac:dyDescent="0.25">
      <c r="X2403" s="37"/>
      <c r="Y2403" s="37"/>
      <c r="Z2403" s="37"/>
      <c r="AA2403" s="37"/>
      <c r="AB2403" s="37"/>
    </row>
    <row r="2404" spans="24:28" x14ac:dyDescent="0.25">
      <c r="X2404" s="37"/>
      <c r="Y2404" s="37"/>
      <c r="Z2404" s="37"/>
      <c r="AA2404" s="37"/>
      <c r="AB2404" s="37"/>
    </row>
    <row r="2405" spans="24:28" x14ac:dyDescent="0.25">
      <c r="X2405" s="37"/>
      <c r="Y2405" s="37"/>
      <c r="Z2405" s="37"/>
      <c r="AA2405" s="37"/>
      <c r="AB2405" s="37"/>
    </row>
    <row r="2406" spans="24:28" x14ac:dyDescent="0.25">
      <c r="X2406" s="37"/>
      <c r="Y2406" s="37"/>
      <c r="Z2406" s="37"/>
      <c r="AA2406" s="37"/>
      <c r="AB2406" s="37"/>
    </row>
    <row r="2407" spans="24:28" x14ac:dyDescent="0.25">
      <c r="X2407" s="37"/>
      <c r="Y2407" s="37"/>
      <c r="Z2407" s="37"/>
      <c r="AA2407" s="37"/>
      <c r="AB2407" s="37"/>
    </row>
    <row r="2408" spans="24:28" x14ac:dyDescent="0.25">
      <c r="X2408" s="37"/>
      <c r="Y2408" s="37"/>
      <c r="Z2408" s="37"/>
      <c r="AA2408" s="37"/>
      <c r="AB2408" s="37"/>
    </row>
    <row r="2409" spans="24:28" x14ac:dyDescent="0.25">
      <c r="X2409" s="37"/>
      <c r="Y2409" s="37"/>
      <c r="Z2409" s="37"/>
      <c r="AA2409" s="37"/>
      <c r="AB2409" s="37"/>
    </row>
    <row r="2410" spans="24:28" x14ac:dyDescent="0.25">
      <c r="X2410" s="37"/>
      <c r="Y2410" s="37"/>
      <c r="Z2410" s="37"/>
      <c r="AA2410" s="37"/>
      <c r="AB2410" s="37"/>
    </row>
    <row r="2411" spans="24:28" x14ac:dyDescent="0.25">
      <c r="X2411" s="37"/>
      <c r="Y2411" s="37"/>
      <c r="Z2411" s="37"/>
      <c r="AA2411" s="37"/>
      <c r="AB2411" s="37"/>
    </row>
    <row r="2412" spans="24:28" x14ac:dyDescent="0.25">
      <c r="X2412" s="37"/>
      <c r="Y2412" s="37"/>
      <c r="Z2412" s="37"/>
      <c r="AA2412" s="37"/>
      <c r="AB2412" s="37"/>
    </row>
    <row r="2413" spans="24:28" x14ac:dyDescent="0.25">
      <c r="X2413" s="37"/>
      <c r="Y2413" s="37"/>
      <c r="Z2413" s="37"/>
      <c r="AA2413" s="37"/>
      <c r="AB2413" s="37"/>
    </row>
    <row r="2414" spans="24:28" x14ac:dyDescent="0.25">
      <c r="X2414" s="37"/>
      <c r="Y2414" s="37"/>
      <c r="Z2414" s="37"/>
      <c r="AA2414" s="37"/>
      <c r="AB2414" s="37"/>
    </row>
    <row r="2415" spans="24:28" x14ac:dyDescent="0.25">
      <c r="X2415" s="37"/>
      <c r="Y2415" s="37"/>
      <c r="Z2415" s="37"/>
      <c r="AA2415" s="37"/>
      <c r="AB2415" s="37"/>
    </row>
    <row r="2416" spans="24:28" x14ac:dyDescent="0.25">
      <c r="X2416" s="37"/>
      <c r="Y2416" s="37"/>
      <c r="Z2416" s="37"/>
      <c r="AA2416" s="37"/>
      <c r="AB2416" s="37"/>
    </row>
    <row r="2417" spans="24:28" x14ac:dyDescent="0.25">
      <c r="X2417" s="37"/>
      <c r="Y2417" s="37"/>
      <c r="Z2417" s="37"/>
      <c r="AA2417" s="37"/>
      <c r="AB2417" s="37"/>
    </row>
    <row r="2418" spans="24:28" x14ac:dyDescent="0.25">
      <c r="X2418" s="37"/>
      <c r="Y2418" s="37"/>
      <c r="Z2418" s="37"/>
      <c r="AA2418" s="37"/>
      <c r="AB2418" s="37"/>
    </row>
    <row r="2419" spans="24:28" x14ac:dyDescent="0.25">
      <c r="X2419" s="37"/>
      <c r="Y2419" s="37"/>
      <c r="Z2419" s="37"/>
      <c r="AA2419" s="37"/>
      <c r="AB2419" s="37"/>
    </row>
    <row r="2420" spans="24:28" x14ac:dyDescent="0.25">
      <c r="X2420" s="37"/>
      <c r="Y2420" s="37"/>
      <c r="Z2420" s="37"/>
      <c r="AA2420" s="37"/>
      <c r="AB2420" s="37"/>
    </row>
    <row r="2421" spans="24:28" x14ac:dyDescent="0.25">
      <c r="X2421" s="37"/>
      <c r="Y2421" s="37"/>
      <c r="Z2421" s="37"/>
      <c r="AA2421" s="37"/>
      <c r="AB2421" s="37"/>
    </row>
    <row r="2422" spans="24:28" x14ac:dyDescent="0.25">
      <c r="X2422" s="37"/>
      <c r="Y2422" s="37"/>
      <c r="Z2422" s="37"/>
      <c r="AA2422" s="37"/>
      <c r="AB2422" s="37"/>
    </row>
    <row r="2423" spans="24:28" x14ac:dyDescent="0.25">
      <c r="X2423" s="37"/>
      <c r="Y2423" s="37"/>
      <c r="Z2423" s="37"/>
      <c r="AA2423" s="37"/>
      <c r="AB2423" s="37"/>
    </row>
    <row r="2424" spans="24:28" x14ac:dyDescent="0.25">
      <c r="X2424" s="37"/>
      <c r="Y2424" s="37"/>
      <c r="Z2424" s="37"/>
      <c r="AA2424" s="37"/>
      <c r="AB2424" s="37"/>
    </row>
    <row r="2425" spans="24:28" x14ac:dyDescent="0.25">
      <c r="X2425" s="37"/>
      <c r="Y2425" s="37"/>
      <c r="Z2425" s="37"/>
      <c r="AA2425" s="37"/>
      <c r="AB2425" s="37"/>
    </row>
    <row r="2426" spans="24:28" x14ac:dyDescent="0.25">
      <c r="X2426" s="37"/>
      <c r="Y2426" s="37"/>
      <c r="Z2426" s="37"/>
      <c r="AA2426" s="37"/>
      <c r="AB2426" s="37"/>
    </row>
    <row r="2427" spans="24:28" x14ac:dyDescent="0.25">
      <c r="X2427" s="37"/>
      <c r="Y2427" s="37"/>
      <c r="Z2427" s="37"/>
      <c r="AA2427" s="37"/>
      <c r="AB2427" s="37"/>
    </row>
    <row r="2428" spans="24:28" x14ac:dyDescent="0.25">
      <c r="X2428" s="37"/>
      <c r="Y2428" s="37"/>
      <c r="Z2428" s="37"/>
      <c r="AA2428" s="37"/>
      <c r="AB2428" s="37"/>
    </row>
    <row r="2429" spans="24:28" x14ac:dyDescent="0.25">
      <c r="X2429" s="37"/>
      <c r="Y2429" s="37"/>
      <c r="Z2429" s="37"/>
      <c r="AA2429" s="37"/>
      <c r="AB2429" s="37"/>
    </row>
    <row r="2430" spans="24:28" x14ac:dyDescent="0.25">
      <c r="X2430" s="37"/>
      <c r="Y2430" s="37"/>
      <c r="Z2430" s="37"/>
      <c r="AA2430" s="37"/>
      <c r="AB2430" s="37"/>
    </row>
    <row r="2431" spans="24:28" x14ac:dyDescent="0.25">
      <c r="X2431" s="37"/>
      <c r="Y2431" s="37"/>
      <c r="Z2431" s="37"/>
      <c r="AA2431" s="37"/>
      <c r="AB2431" s="37"/>
    </row>
    <row r="2432" spans="24:28" x14ac:dyDescent="0.25">
      <c r="X2432" s="37"/>
      <c r="Y2432" s="37"/>
      <c r="Z2432" s="37"/>
      <c r="AA2432" s="37"/>
      <c r="AB2432" s="37"/>
    </row>
    <row r="2433" spans="24:28" x14ac:dyDescent="0.25">
      <c r="X2433" s="37"/>
      <c r="Y2433" s="37"/>
      <c r="Z2433" s="37"/>
      <c r="AA2433" s="37"/>
      <c r="AB2433" s="37"/>
    </row>
    <row r="2434" spans="24:28" x14ac:dyDescent="0.25">
      <c r="X2434" s="37"/>
      <c r="Y2434" s="37"/>
      <c r="Z2434" s="37"/>
      <c r="AA2434" s="37"/>
      <c r="AB2434" s="37"/>
    </row>
    <row r="2435" spans="24:28" x14ac:dyDescent="0.25">
      <c r="X2435" s="37"/>
      <c r="Y2435" s="37"/>
      <c r="Z2435" s="37"/>
      <c r="AA2435" s="37"/>
      <c r="AB2435" s="37"/>
    </row>
    <row r="2436" spans="24:28" x14ac:dyDescent="0.25">
      <c r="X2436" s="37"/>
      <c r="Y2436" s="37"/>
      <c r="Z2436" s="37"/>
      <c r="AA2436" s="37"/>
      <c r="AB2436" s="37"/>
    </row>
    <row r="2437" spans="24:28" x14ac:dyDescent="0.25">
      <c r="X2437" s="37"/>
      <c r="Y2437" s="37"/>
      <c r="Z2437" s="37"/>
      <c r="AA2437" s="37"/>
      <c r="AB2437" s="37"/>
    </row>
    <row r="2438" spans="24:28" x14ac:dyDescent="0.25">
      <c r="X2438" s="37"/>
      <c r="Y2438" s="37"/>
      <c r="Z2438" s="37"/>
      <c r="AA2438" s="37"/>
      <c r="AB2438" s="37"/>
    </row>
    <row r="2439" spans="24:28" x14ac:dyDescent="0.25">
      <c r="X2439" s="37"/>
      <c r="Y2439" s="37"/>
      <c r="Z2439" s="37"/>
      <c r="AA2439" s="37"/>
      <c r="AB2439" s="37"/>
    </row>
    <row r="2440" spans="24:28" x14ac:dyDescent="0.25">
      <c r="X2440" s="37"/>
      <c r="Y2440" s="37"/>
      <c r="Z2440" s="37"/>
      <c r="AA2440" s="37"/>
      <c r="AB2440" s="37"/>
    </row>
    <row r="2441" spans="24:28" x14ac:dyDescent="0.25">
      <c r="X2441" s="37"/>
      <c r="Y2441" s="37"/>
      <c r="Z2441" s="37"/>
      <c r="AA2441" s="37"/>
      <c r="AB2441" s="37"/>
    </row>
    <row r="2442" spans="24:28" x14ac:dyDescent="0.25">
      <c r="X2442" s="37"/>
      <c r="Y2442" s="37"/>
      <c r="Z2442" s="37"/>
      <c r="AA2442" s="37"/>
      <c r="AB2442" s="37"/>
    </row>
    <row r="2443" spans="24:28" x14ac:dyDescent="0.25">
      <c r="X2443" s="37"/>
      <c r="Y2443" s="37"/>
      <c r="Z2443" s="37"/>
      <c r="AA2443" s="37"/>
      <c r="AB2443" s="37"/>
    </row>
    <row r="2444" spans="24:28" x14ac:dyDescent="0.25">
      <c r="X2444" s="37"/>
      <c r="Y2444" s="37"/>
      <c r="Z2444" s="37"/>
      <c r="AA2444" s="37"/>
      <c r="AB2444" s="37"/>
    </row>
    <row r="2445" spans="24:28" x14ac:dyDescent="0.25">
      <c r="X2445" s="37"/>
      <c r="Y2445" s="37"/>
      <c r="Z2445" s="37"/>
      <c r="AA2445" s="37"/>
      <c r="AB2445" s="37"/>
    </row>
    <row r="2446" spans="24:28" x14ac:dyDescent="0.25">
      <c r="X2446" s="37"/>
      <c r="Y2446" s="37"/>
      <c r="Z2446" s="37"/>
      <c r="AA2446" s="37"/>
      <c r="AB2446" s="37"/>
    </row>
    <row r="2447" spans="24:28" x14ac:dyDescent="0.25">
      <c r="X2447" s="37"/>
      <c r="Y2447" s="37"/>
      <c r="Z2447" s="37"/>
      <c r="AA2447" s="37"/>
      <c r="AB2447" s="37"/>
    </row>
    <row r="2448" spans="24:28" x14ac:dyDescent="0.25">
      <c r="X2448" s="37"/>
      <c r="Y2448" s="37"/>
      <c r="Z2448" s="37"/>
      <c r="AA2448" s="37"/>
      <c r="AB2448" s="37"/>
    </row>
    <row r="2449" spans="24:28" x14ac:dyDescent="0.25">
      <c r="X2449" s="37"/>
      <c r="Y2449" s="37"/>
      <c r="Z2449" s="37"/>
      <c r="AA2449" s="37"/>
      <c r="AB2449" s="37"/>
    </row>
    <row r="2450" spans="24:28" x14ac:dyDescent="0.25">
      <c r="X2450" s="37"/>
      <c r="Y2450" s="37"/>
      <c r="Z2450" s="37"/>
      <c r="AA2450" s="37"/>
      <c r="AB2450" s="37"/>
    </row>
    <row r="2451" spans="24:28" x14ac:dyDescent="0.25">
      <c r="X2451" s="37"/>
      <c r="Y2451" s="37"/>
      <c r="Z2451" s="37"/>
      <c r="AA2451" s="37"/>
      <c r="AB2451" s="37"/>
    </row>
    <row r="2452" spans="24:28" x14ac:dyDescent="0.25">
      <c r="X2452" s="37"/>
      <c r="Y2452" s="37"/>
      <c r="Z2452" s="37"/>
      <c r="AA2452" s="37"/>
      <c r="AB2452" s="37"/>
    </row>
    <row r="2453" spans="24:28" x14ac:dyDescent="0.25">
      <c r="X2453" s="37"/>
      <c r="Y2453" s="37"/>
      <c r="Z2453" s="37"/>
      <c r="AA2453" s="37"/>
      <c r="AB2453" s="37"/>
    </row>
    <row r="2454" spans="24:28" x14ac:dyDescent="0.25">
      <c r="X2454" s="37"/>
      <c r="Y2454" s="37"/>
      <c r="Z2454" s="37"/>
      <c r="AA2454" s="37"/>
      <c r="AB2454" s="37"/>
    </row>
    <row r="2455" spans="24:28" x14ac:dyDescent="0.25">
      <c r="X2455" s="37"/>
      <c r="Y2455" s="37"/>
      <c r="Z2455" s="37"/>
      <c r="AA2455" s="37"/>
      <c r="AB2455" s="37"/>
    </row>
    <row r="2456" spans="24:28" x14ac:dyDescent="0.25">
      <c r="X2456" s="37"/>
      <c r="Y2456" s="37"/>
      <c r="Z2456" s="37"/>
      <c r="AA2456" s="37"/>
      <c r="AB2456" s="37"/>
    </row>
    <row r="2457" spans="24:28" x14ac:dyDescent="0.25">
      <c r="X2457" s="37"/>
      <c r="Y2457" s="37"/>
      <c r="Z2457" s="37"/>
      <c r="AA2457" s="37"/>
      <c r="AB2457" s="37"/>
    </row>
    <row r="2458" spans="24:28" x14ac:dyDescent="0.25">
      <c r="X2458" s="37"/>
      <c r="Y2458" s="37"/>
      <c r="Z2458" s="37"/>
      <c r="AA2458" s="37"/>
      <c r="AB2458" s="37"/>
    </row>
    <row r="2459" spans="24:28" x14ac:dyDescent="0.25">
      <c r="X2459" s="37"/>
      <c r="Y2459" s="37"/>
      <c r="Z2459" s="37"/>
      <c r="AA2459" s="37"/>
      <c r="AB2459" s="37"/>
    </row>
    <row r="2460" spans="24:28" x14ac:dyDescent="0.25">
      <c r="X2460" s="37"/>
      <c r="Y2460" s="37"/>
      <c r="Z2460" s="37"/>
      <c r="AA2460" s="37"/>
      <c r="AB2460" s="37"/>
    </row>
    <row r="2461" spans="24:28" x14ac:dyDescent="0.25">
      <c r="X2461" s="37"/>
      <c r="Y2461" s="37"/>
      <c r="Z2461" s="37"/>
      <c r="AA2461" s="37"/>
      <c r="AB2461" s="37"/>
    </row>
    <row r="2462" spans="24:28" x14ac:dyDescent="0.25">
      <c r="X2462" s="37"/>
      <c r="Y2462" s="37"/>
      <c r="Z2462" s="37"/>
      <c r="AA2462" s="37"/>
      <c r="AB2462" s="37"/>
    </row>
    <row r="2463" spans="24:28" x14ac:dyDescent="0.25">
      <c r="X2463" s="37"/>
      <c r="Y2463" s="37"/>
      <c r="Z2463" s="37"/>
      <c r="AA2463" s="37"/>
      <c r="AB2463" s="37"/>
    </row>
    <row r="2464" spans="24:28" x14ac:dyDescent="0.25">
      <c r="X2464" s="37"/>
      <c r="Y2464" s="37"/>
      <c r="Z2464" s="37"/>
      <c r="AA2464" s="37"/>
      <c r="AB2464" s="37"/>
    </row>
    <row r="2465" spans="24:28" x14ac:dyDescent="0.25">
      <c r="X2465" s="37"/>
      <c r="Y2465" s="37"/>
      <c r="Z2465" s="37"/>
      <c r="AA2465" s="37"/>
      <c r="AB2465" s="37"/>
    </row>
    <row r="2466" spans="24:28" x14ac:dyDescent="0.25">
      <c r="X2466" s="37"/>
      <c r="Y2466" s="37"/>
      <c r="Z2466" s="37"/>
      <c r="AA2466" s="37"/>
      <c r="AB2466" s="37"/>
    </row>
    <row r="2467" spans="24:28" x14ac:dyDescent="0.25">
      <c r="X2467" s="37"/>
      <c r="Y2467" s="37"/>
      <c r="Z2467" s="37"/>
      <c r="AA2467" s="37"/>
      <c r="AB2467" s="37"/>
    </row>
    <row r="2468" spans="24:28" x14ac:dyDescent="0.25">
      <c r="X2468" s="37"/>
      <c r="Y2468" s="37"/>
      <c r="Z2468" s="37"/>
      <c r="AA2468" s="37"/>
      <c r="AB2468" s="37"/>
    </row>
    <row r="2469" spans="24:28" x14ac:dyDescent="0.25">
      <c r="X2469" s="37"/>
      <c r="Y2469" s="37"/>
      <c r="Z2469" s="37"/>
      <c r="AA2469" s="37"/>
      <c r="AB2469" s="37"/>
    </row>
    <row r="2470" spans="24:28" x14ac:dyDescent="0.25">
      <c r="X2470" s="37"/>
      <c r="Y2470" s="37"/>
      <c r="Z2470" s="37"/>
      <c r="AA2470" s="37"/>
      <c r="AB2470" s="37"/>
    </row>
    <row r="2471" spans="24:28" x14ac:dyDescent="0.25">
      <c r="X2471" s="37"/>
      <c r="Y2471" s="37"/>
      <c r="Z2471" s="37"/>
      <c r="AA2471" s="37"/>
      <c r="AB2471" s="37"/>
    </row>
    <row r="2472" spans="24:28" x14ac:dyDescent="0.25">
      <c r="X2472" s="37"/>
      <c r="Y2472" s="37"/>
      <c r="Z2472" s="37"/>
      <c r="AA2472" s="37"/>
      <c r="AB2472" s="37"/>
    </row>
    <row r="2473" spans="24:28" x14ac:dyDescent="0.25">
      <c r="X2473" s="37"/>
      <c r="Y2473" s="37"/>
      <c r="Z2473" s="37"/>
      <c r="AA2473" s="37"/>
      <c r="AB2473" s="37"/>
    </row>
    <row r="2474" spans="24:28" x14ac:dyDescent="0.25">
      <c r="X2474" s="37"/>
      <c r="Y2474" s="37"/>
      <c r="Z2474" s="37"/>
      <c r="AA2474" s="37"/>
      <c r="AB2474" s="37"/>
    </row>
    <row r="2475" spans="24:28" x14ac:dyDescent="0.25">
      <c r="X2475" s="37"/>
      <c r="Y2475" s="37"/>
      <c r="Z2475" s="37"/>
      <c r="AA2475" s="37"/>
      <c r="AB2475" s="37"/>
    </row>
    <row r="2476" spans="24:28" x14ac:dyDescent="0.25">
      <c r="X2476" s="37"/>
      <c r="Y2476" s="37"/>
      <c r="Z2476" s="37"/>
      <c r="AA2476" s="37"/>
      <c r="AB2476" s="37"/>
    </row>
    <row r="2477" spans="24:28" x14ac:dyDescent="0.25">
      <c r="X2477" s="37"/>
      <c r="Y2477" s="37"/>
      <c r="Z2477" s="37"/>
      <c r="AA2477" s="37"/>
      <c r="AB2477" s="37"/>
    </row>
    <row r="2478" spans="24:28" x14ac:dyDescent="0.25">
      <c r="X2478" s="37"/>
      <c r="Y2478" s="37"/>
      <c r="Z2478" s="37"/>
      <c r="AA2478" s="37"/>
      <c r="AB2478" s="37"/>
    </row>
    <row r="2479" spans="24:28" x14ac:dyDescent="0.25">
      <c r="X2479" s="37"/>
      <c r="Y2479" s="37"/>
      <c r="Z2479" s="37"/>
      <c r="AA2479" s="37"/>
      <c r="AB2479" s="37"/>
    </row>
    <row r="2480" spans="24:28" x14ac:dyDescent="0.25">
      <c r="X2480" s="37"/>
      <c r="Y2480" s="37"/>
      <c r="Z2480" s="37"/>
      <c r="AA2480" s="37"/>
      <c r="AB2480" s="37"/>
    </row>
    <row r="2481" spans="24:28" x14ac:dyDescent="0.25">
      <c r="X2481" s="37"/>
      <c r="Y2481" s="37"/>
      <c r="Z2481" s="37"/>
      <c r="AA2481" s="37"/>
      <c r="AB2481" s="37"/>
    </row>
    <row r="2482" spans="24:28" x14ac:dyDescent="0.25">
      <c r="X2482" s="37"/>
      <c r="Y2482" s="37"/>
      <c r="Z2482" s="37"/>
      <c r="AA2482" s="37"/>
      <c r="AB2482" s="37"/>
    </row>
    <row r="2483" spans="24:28" x14ac:dyDescent="0.25">
      <c r="X2483" s="37"/>
      <c r="Y2483" s="37"/>
      <c r="Z2483" s="37"/>
      <c r="AA2483" s="37"/>
      <c r="AB2483" s="37"/>
    </row>
    <row r="2484" spans="24:28" x14ac:dyDescent="0.25">
      <c r="X2484" s="37"/>
      <c r="Y2484" s="37"/>
      <c r="Z2484" s="37"/>
      <c r="AA2484" s="37"/>
      <c r="AB2484" s="37"/>
    </row>
    <row r="2485" spans="24:28" x14ac:dyDescent="0.25">
      <c r="X2485" s="37"/>
      <c r="Y2485" s="37"/>
      <c r="Z2485" s="37"/>
      <c r="AA2485" s="37"/>
      <c r="AB2485" s="37"/>
    </row>
    <row r="2486" spans="24:28" x14ac:dyDescent="0.25">
      <c r="X2486" s="37"/>
      <c r="Y2486" s="37"/>
      <c r="Z2486" s="37"/>
      <c r="AA2486" s="37"/>
      <c r="AB2486" s="37"/>
    </row>
    <row r="2487" spans="24:28" x14ac:dyDescent="0.25">
      <c r="X2487" s="37"/>
      <c r="Y2487" s="37"/>
      <c r="Z2487" s="37"/>
      <c r="AA2487" s="37"/>
      <c r="AB2487" s="37"/>
    </row>
    <row r="2488" spans="24:28" x14ac:dyDescent="0.25">
      <c r="X2488" s="37"/>
      <c r="Y2488" s="37"/>
      <c r="Z2488" s="37"/>
      <c r="AA2488" s="37"/>
      <c r="AB2488" s="37"/>
    </row>
    <row r="2489" spans="24:28" x14ac:dyDescent="0.25">
      <c r="X2489" s="37"/>
      <c r="Y2489" s="37"/>
      <c r="Z2489" s="37"/>
      <c r="AA2489" s="37"/>
      <c r="AB2489" s="37"/>
    </row>
    <row r="2490" spans="24:28" x14ac:dyDescent="0.25">
      <c r="X2490" s="37"/>
      <c r="Y2490" s="37"/>
      <c r="Z2490" s="37"/>
      <c r="AA2490" s="37"/>
      <c r="AB2490" s="37"/>
    </row>
    <row r="2491" spans="24:28" x14ac:dyDescent="0.25">
      <c r="X2491" s="37"/>
      <c r="Y2491" s="37"/>
      <c r="Z2491" s="37"/>
      <c r="AA2491" s="37"/>
      <c r="AB2491" s="37"/>
    </row>
    <row r="2492" spans="24:28" x14ac:dyDescent="0.25">
      <c r="X2492" s="37"/>
      <c r="Y2492" s="37"/>
      <c r="Z2492" s="37"/>
      <c r="AA2492" s="37"/>
      <c r="AB2492" s="37"/>
    </row>
    <row r="2493" spans="24:28" x14ac:dyDescent="0.25">
      <c r="X2493" s="37"/>
      <c r="Y2493" s="37"/>
      <c r="Z2493" s="37"/>
      <c r="AA2493" s="37"/>
      <c r="AB2493" s="37"/>
    </row>
    <row r="2494" spans="24:28" x14ac:dyDescent="0.25">
      <c r="X2494" s="37"/>
      <c r="Y2494" s="37"/>
      <c r="Z2494" s="37"/>
      <c r="AA2494" s="37"/>
      <c r="AB2494" s="37"/>
    </row>
    <row r="2495" spans="24:28" x14ac:dyDescent="0.25">
      <c r="X2495" s="37"/>
      <c r="Y2495" s="37"/>
      <c r="Z2495" s="37"/>
      <c r="AA2495" s="37"/>
      <c r="AB2495" s="37"/>
    </row>
    <row r="2496" spans="24:28" x14ac:dyDescent="0.25">
      <c r="X2496" s="37"/>
      <c r="Y2496" s="37"/>
      <c r="Z2496" s="37"/>
      <c r="AA2496" s="37"/>
      <c r="AB2496" s="37"/>
    </row>
    <row r="2497" spans="24:28" x14ac:dyDescent="0.25">
      <c r="X2497" s="37"/>
      <c r="Y2497" s="37"/>
      <c r="Z2497" s="37"/>
      <c r="AA2497" s="37"/>
      <c r="AB2497" s="37"/>
    </row>
    <row r="2498" spans="24:28" x14ac:dyDescent="0.25">
      <c r="X2498" s="37"/>
      <c r="Y2498" s="37"/>
      <c r="Z2498" s="37"/>
      <c r="AA2498" s="37"/>
      <c r="AB2498" s="37"/>
    </row>
    <row r="2499" spans="24:28" x14ac:dyDescent="0.25">
      <c r="X2499" s="37"/>
      <c r="Y2499" s="37"/>
      <c r="Z2499" s="37"/>
      <c r="AA2499" s="37"/>
      <c r="AB2499" s="37"/>
    </row>
    <row r="2500" spans="24:28" x14ac:dyDescent="0.25">
      <c r="X2500" s="37"/>
      <c r="Y2500" s="37"/>
      <c r="Z2500" s="37"/>
      <c r="AA2500" s="37"/>
      <c r="AB2500" s="37"/>
    </row>
    <row r="2501" spans="24:28" x14ac:dyDescent="0.25">
      <c r="X2501" s="37"/>
      <c r="Y2501" s="37"/>
      <c r="Z2501" s="37"/>
      <c r="AA2501" s="37"/>
      <c r="AB2501" s="37"/>
    </row>
    <row r="2502" spans="24:28" x14ac:dyDescent="0.25">
      <c r="X2502" s="37"/>
      <c r="Y2502" s="37"/>
      <c r="Z2502" s="37"/>
      <c r="AA2502" s="37"/>
      <c r="AB2502" s="37"/>
    </row>
    <row r="2503" spans="24:28" x14ac:dyDescent="0.25">
      <c r="X2503" s="37"/>
      <c r="Y2503" s="37"/>
      <c r="Z2503" s="37"/>
      <c r="AA2503" s="37"/>
      <c r="AB2503" s="37"/>
    </row>
    <row r="2504" spans="24:28" x14ac:dyDescent="0.25">
      <c r="X2504" s="37"/>
      <c r="Y2504" s="37"/>
      <c r="Z2504" s="37"/>
      <c r="AA2504" s="37"/>
      <c r="AB2504" s="37"/>
    </row>
    <row r="2505" spans="24:28" x14ac:dyDescent="0.25">
      <c r="X2505" s="37"/>
      <c r="Y2505" s="37"/>
      <c r="Z2505" s="37"/>
      <c r="AA2505" s="37"/>
      <c r="AB2505" s="37"/>
    </row>
    <row r="2506" spans="24:28" x14ac:dyDescent="0.25">
      <c r="X2506" s="37"/>
      <c r="Y2506" s="37"/>
      <c r="Z2506" s="37"/>
      <c r="AA2506" s="37"/>
      <c r="AB2506" s="37"/>
    </row>
    <row r="2507" spans="24:28" x14ac:dyDescent="0.25">
      <c r="X2507" s="37"/>
      <c r="Y2507" s="37"/>
      <c r="Z2507" s="37"/>
      <c r="AA2507" s="37"/>
      <c r="AB2507" s="37"/>
    </row>
    <row r="2508" spans="24:28" x14ac:dyDescent="0.25">
      <c r="X2508" s="37"/>
      <c r="Y2508" s="37"/>
      <c r="Z2508" s="37"/>
      <c r="AA2508" s="37"/>
      <c r="AB2508" s="37"/>
    </row>
    <row r="2509" spans="24:28" x14ac:dyDescent="0.25">
      <c r="X2509" s="37"/>
      <c r="Y2509" s="37"/>
      <c r="Z2509" s="37"/>
      <c r="AA2509" s="37"/>
      <c r="AB2509" s="37"/>
    </row>
    <row r="2510" spans="24:28" x14ac:dyDescent="0.25">
      <c r="X2510" s="37"/>
      <c r="Y2510" s="37"/>
      <c r="Z2510" s="37"/>
      <c r="AA2510" s="37"/>
      <c r="AB2510" s="37"/>
    </row>
    <row r="2511" spans="24:28" x14ac:dyDescent="0.25">
      <c r="X2511" s="37"/>
      <c r="Y2511" s="37"/>
      <c r="Z2511" s="37"/>
      <c r="AA2511" s="37"/>
      <c r="AB2511" s="37"/>
    </row>
    <row r="2512" spans="24:28" x14ac:dyDescent="0.25">
      <c r="X2512" s="37"/>
      <c r="Y2512" s="37"/>
      <c r="Z2512" s="37"/>
      <c r="AA2512" s="37"/>
      <c r="AB2512" s="37"/>
    </row>
    <row r="2513" spans="24:28" x14ac:dyDescent="0.25">
      <c r="X2513" s="37"/>
      <c r="Y2513" s="37"/>
      <c r="Z2513" s="37"/>
      <c r="AA2513" s="37"/>
      <c r="AB2513" s="37"/>
    </row>
    <row r="2514" spans="24:28" x14ac:dyDescent="0.25">
      <c r="X2514" s="37"/>
      <c r="Y2514" s="37"/>
      <c r="Z2514" s="37"/>
      <c r="AA2514" s="37"/>
      <c r="AB2514" s="37"/>
    </row>
    <row r="2515" spans="24:28" x14ac:dyDescent="0.25">
      <c r="X2515" s="37"/>
      <c r="Y2515" s="37"/>
      <c r="Z2515" s="37"/>
      <c r="AA2515" s="37"/>
      <c r="AB2515" s="37"/>
    </row>
    <row r="2516" spans="24:28" x14ac:dyDescent="0.25">
      <c r="X2516" s="37"/>
      <c r="Y2516" s="37"/>
      <c r="Z2516" s="37"/>
      <c r="AA2516" s="37"/>
      <c r="AB2516" s="37"/>
    </row>
    <row r="2517" spans="24:28" x14ac:dyDescent="0.25">
      <c r="X2517" s="37"/>
      <c r="Y2517" s="37"/>
      <c r="Z2517" s="37"/>
      <c r="AA2517" s="37"/>
      <c r="AB2517" s="37"/>
    </row>
    <row r="2518" spans="24:28" x14ac:dyDescent="0.25">
      <c r="X2518" s="37"/>
      <c r="Y2518" s="37"/>
      <c r="Z2518" s="37"/>
      <c r="AA2518" s="37"/>
      <c r="AB2518" s="37"/>
    </row>
    <row r="2519" spans="24:28" x14ac:dyDescent="0.25">
      <c r="X2519" s="37"/>
      <c r="Y2519" s="37"/>
      <c r="Z2519" s="37"/>
      <c r="AA2519" s="37"/>
      <c r="AB2519" s="37"/>
    </row>
    <row r="2520" spans="24:28" x14ac:dyDescent="0.25">
      <c r="X2520" s="37"/>
      <c r="Y2520" s="37"/>
      <c r="Z2520" s="37"/>
      <c r="AA2520" s="37"/>
      <c r="AB2520" s="37"/>
    </row>
    <row r="2521" spans="24:28" x14ac:dyDescent="0.25">
      <c r="X2521" s="37"/>
      <c r="Y2521" s="37"/>
      <c r="Z2521" s="37"/>
      <c r="AA2521" s="37"/>
      <c r="AB2521" s="37"/>
    </row>
    <row r="2522" spans="24:28" x14ac:dyDescent="0.25">
      <c r="X2522" s="37"/>
      <c r="Y2522" s="37"/>
      <c r="Z2522" s="37"/>
      <c r="AA2522" s="37"/>
      <c r="AB2522" s="37"/>
    </row>
    <row r="2523" spans="24:28" x14ac:dyDescent="0.25">
      <c r="X2523" s="37"/>
      <c r="Y2523" s="37"/>
      <c r="Z2523" s="37"/>
      <c r="AA2523" s="37"/>
      <c r="AB2523" s="37"/>
    </row>
    <row r="2524" spans="24:28" x14ac:dyDescent="0.25">
      <c r="X2524" s="37"/>
      <c r="Y2524" s="37"/>
      <c r="Z2524" s="37"/>
      <c r="AA2524" s="37"/>
      <c r="AB2524" s="37"/>
    </row>
    <row r="2525" spans="24:28" x14ac:dyDescent="0.25">
      <c r="X2525" s="37"/>
      <c r="Y2525" s="37"/>
      <c r="Z2525" s="37"/>
      <c r="AA2525" s="37"/>
      <c r="AB2525" s="37"/>
    </row>
    <row r="2526" spans="24:28" x14ac:dyDescent="0.25">
      <c r="X2526" s="37"/>
      <c r="Y2526" s="37"/>
      <c r="Z2526" s="37"/>
      <c r="AA2526" s="37"/>
      <c r="AB2526" s="37"/>
    </row>
    <row r="2527" spans="24:28" x14ac:dyDescent="0.25">
      <c r="X2527" s="37"/>
      <c r="Y2527" s="37"/>
      <c r="Z2527" s="37"/>
      <c r="AA2527" s="37"/>
      <c r="AB2527" s="37"/>
    </row>
    <row r="2528" spans="24:28" x14ac:dyDescent="0.25">
      <c r="X2528" s="37"/>
      <c r="Y2528" s="37"/>
      <c r="Z2528" s="37"/>
      <c r="AA2528" s="37"/>
      <c r="AB2528" s="37"/>
    </row>
    <row r="2529" spans="24:28" x14ac:dyDescent="0.25">
      <c r="X2529" s="37"/>
      <c r="Y2529" s="37"/>
      <c r="Z2529" s="37"/>
      <c r="AA2529" s="37"/>
      <c r="AB2529" s="37"/>
    </row>
    <row r="2530" spans="24:28" x14ac:dyDescent="0.25">
      <c r="X2530" s="37"/>
      <c r="Y2530" s="37"/>
      <c r="Z2530" s="37"/>
      <c r="AA2530" s="37"/>
      <c r="AB2530" s="37"/>
    </row>
    <row r="2531" spans="24:28" x14ac:dyDescent="0.25">
      <c r="X2531" s="37"/>
      <c r="Y2531" s="37"/>
      <c r="Z2531" s="37"/>
      <c r="AA2531" s="37"/>
      <c r="AB2531" s="37"/>
    </row>
    <row r="2532" spans="24:28" x14ac:dyDescent="0.25">
      <c r="X2532" s="37"/>
      <c r="Y2532" s="37"/>
      <c r="Z2532" s="37"/>
      <c r="AA2532" s="37"/>
      <c r="AB2532" s="37"/>
    </row>
    <row r="2533" spans="24:28" x14ac:dyDescent="0.25">
      <c r="X2533" s="37"/>
      <c r="Y2533" s="37"/>
      <c r="Z2533" s="37"/>
      <c r="AA2533" s="37"/>
      <c r="AB2533" s="37"/>
    </row>
    <row r="2534" spans="24:28" x14ac:dyDescent="0.25">
      <c r="X2534" s="37"/>
      <c r="Y2534" s="37"/>
      <c r="Z2534" s="37"/>
      <c r="AA2534" s="37"/>
      <c r="AB2534" s="37"/>
    </row>
    <row r="2535" spans="24:28" x14ac:dyDescent="0.25">
      <c r="X2535" s="37"/>
      <c r="Y2535" s="37"/>
      <c r="Z2535" s="37"/>
      <c r="AA2535" s="37"/>
      <c r="AB2535" s="37"/>
    </row>
    <row r="2536" spans="24:28" x14ac:dyDescent="0.25">
      <c r="X2536" s="37"/>
      <c r="Y2536" s="37"/>
      <c r="Z2536" s="37"/>
      <c r="AA2536" s="37"/>
      <c r="AB2536" s="37"/>
    </row>
    <row r="2537" spans="24:28" x14ac:dyDescent="0.25">
      <c r="X2537" s="37"/>
      <c r="Y2537" s="37"/>
      <c r="Z2537" s="37"/>
      <c r="AA2537" s="37"/>
      <c r="AB2537" s="37"/>
    </row>
    <row r="2538" spans="24:28" x14ac:dyDescent="0.25">
      <c r="X2538" s="37"/>
      <c r="Y2538" s="37"/>
      <c r="Z2538" s="37"/>
      <c r="AA2538" s="37"/>
      <c r="AB2538" s="37"/>
    </row>
    <row r="2539" spans="24:28" x14ac:dyDescent="0.25">
      <c r="X2539" s="37"/>
      <c r="Y2539" s="37"/>
      <c r="Z2539" s="37"/>
      <c r="AA2539" s="37"/>
      <c r="AB2539" s="37"/>
    </row>
    <row r="2540" spans="24:28" x14ac:dyDescent="0.25">
      <c r="X2540" s="37"/>
      <c r="Y2540" s="37"/>
      <c r="Z2540" s="37"/>
      <c r="AA2540" s="37"/>
      <c r="AB2540" s="37"/>
    </row>
    <row r="2541" spans="24:28" x14ac:dyDescent="0.25">
      <c r="X2541" s="37"/>
      <c r="Y2541" s="37"/>
      <c r="Z2541" s="37"/>
      <c r="AA2541" s="37"/>
      <c r="AB2541" s="37"/>
    </row>
    <row r="2542" spans="24:28" x14ac:dyDescent="0.25">
      <c r="X2542" s="37"/>
      <c r="Y2542" s="37"/>
      <c r="Z2542" s="37"/>
      <c r="AA2542" s="37"/>
      <c r="AB2542" s="37"/>
    </row>
    <row r="2543" spans="24:28" x14ac:dyDescent="0.25">
      <c r="X2543" s="37"/>
      <c r="Y2543" s="37"/>
      <c r="Z2543" s="37"/>
      <c r="AA2543" s="37"/>
      <c r="AB2543" s="37"/>
    </row>
    <row r="2544" spans="24:28" x14ac:dyDescent="0.25">
      <c r="X2544" s="37"/>
      <c r="Y2544" s="37"/>
      <c r="Z2544" s="37"/>
      <c r="AA2544" s="37"/>
      <c r="AB2544" s="37"/>
    </row>
    <row r="2545" spans="24:28" x14ac:dyDescent="0.25">
      <c r="X2545" s="37"/>
      <c r="Y2545" s="37"/>
      <c r="Z2545" s="37"/>
      <c r="AA2545" s="37"/>
      <c r="AB2545" s="37"/>
    </row>
    <row r="2546" spans="24:28" x14ac:dyDescent="0.25">
      <c r="X2546" s="37"/>
      <c r="Y2546" s="37"/>
      <c r="Z2546" s="37"/>
      <c r="AA2546" s="37"/>
      <c r="AB2546" s="37"/>
    </row>
    <row r="2547" spans="24:28" x14ac:dyDescent="0.25">
      <c r="X2547" s="37"/>
      <c r="Y2547" s="37"/>
      <c r="Z2547" s="37"/>
      <c r="AA2547" s="37"/>
      <c r="AB2547" s="37"/>
    </row>
    <row r="2548" spans="24:28" x14ac:dyDescent="0.25">
      <c r="X2548" s="37"/>
      <c r="Y2548" s="37"/>
      <c r="Z2548" s="37"/>
      <c r="AA2548" s="37"/>
      <c r="AB2548" s="37"/>
    </row>
    <row r="2549" spans="24:28" x14ac:dyDescent="0.25">
      <c r="X2549" s="37"/>
      <c r="Y2549" s="37"/>
      <c r="Z2549" s="37"/>
      <c r="AA2549" s="37"/>
      <c r="AB2549" s="37"/>
    </row>
    <row r="2550" spans="24:28" x14ac:dyDescent="0.25">
      <c r="X2550" s="37"/>
      <c r="Y2550" s="37"/>
      <c r="Z2550" s="37"/>
      <c r="AA2550" s="37"/>
      <c r="AB2550" s="37"/>
    </row>
    <row r="2551" spans="24:28" x14ac:dyDescent="0.25">
      <c r="X2551" s="37"/>
      <c r="Y2551" s="37"/>
      <c r="Z2551" s="37"/>
      <c r="AA2551" s="37"/>
      <c r="AB2551" s="37"/>
    </row>
    <row r="2552" spans="24:28" x14ac:dyDescent="0.25">
      <c r="X2552" s="37"/>
      <c r="Y2552" s="37"/>
      <c r="Z2552" s="37"/>
      <c r="AA2552" s="37"/>
      <c r="AB2552" s="37"/>
    </row>
    <row r="2553" spans="24:28" x14ac:dyDescent="0.25">
      <c r="X2553" s="37"/>
      <c r="Y2553" s="37"/>
      <c r="Z2553" s="37"/>
      <c r="AA2553" s="37"/>
      <c r="AB2553" s="37"/>
    </row>
    <row r="2554" spans="24:28" x14ac:dyDescent="0.25">
      <c r="X2554" s="37"/>
      <c r="Y2554" s="37"/>
      <c r="Z2554" s="37"/>
      <c r="AA2554" s="37"/>
      <c r="AB2554" s="37"/>
    </row>
    <row r="2555" spans="24:28" x14ac:dyDescent="0.25">
      <c r="X2555" s="37"/>
      <c r="Y2555" s="37"/>
      <c r="Z2555" s="37"/>
      <c r="AA2555" s="37"/>
      <c r="AB2555" s="37"/>
    </row>
    <row r="2556" spans="24:28" x14ac:dyDescent="0.25">
      <c r="X2556" s="37"/>
      <c r="Y2556" s="37"/>
      <c r="Z2556" s="37"/>
      <c r="AA2556" s="37"/>
      <c r="AB2556" s="37"/>
    </row>
    <row r="2557" spans="24:28" x14ac:dyDescent="0.25">
      <c r="X2557" s="37"/>
      <c r="Y2557" s="37"/>
      <c r="Z2557" s="37"/>
      <c r="AA2557" s="37"/>
      <c r="AB2557" s="37"/>
    </row>
    <row r="2558" spans="24:28" x14ac:dyDescent="0.25">
      <c r="X2558" s="37"/>
      <c r="Y2558" s="37"/>
      <c r="Z2558" s="37"/>
      <c r="AA2558" s="37"/>
      <c r="AB2558" s="37"/>
    </row>
    <row r="2559" spans="24:28" x14ac:dyDescent="0.25">
      <c r="X2559" s="37"/>
      <c r="Y2559" s="37"/>
      <c r="Z2559" s="37"/>
      <c r="AA2559" s="37"/>
      <c r="AB2559" s="37"/>
    </row>
    <row r="2560" spans="24:28" x14ac:dyDescent="0.25">
      <c r="X2560" s="37"/>
      <c r="Y2560" s="37"/>
      <c r="Z2560" s="37"/>
      <c r="AA2560" s="37"/>
      <c r="AB2560" s="37"/>
    </row>
    <row r="2561" spans="24:28" x14ac:dyDescent="0.25">
      <c r="X2561" s="37"/>
      <c r="Y2561" s="37"/>
      <c r="Z2561" s="37"/>
      <c r="AA2561" s="37"/>
      <c r="AB2561" s="37"/>
    </row>
    <row r="2562" spans="24:28" x14ac:dyDescent="0.25">
      <c r="X2562" s="37"/>
      <c r="Y2562" s="37"/>
      <c r="Z2562" s="37"/>
      <c r="AA2562" s="37"/>
      <c r="AB2562" s="37"/>
    </row>
    <row r="2563" spans="24:28" x14ac:dyDescent="0.25">
      <c r="X2563" s="37"/>
      <c r="Y2563" s="37"/>
      <c r="Z2563" s="37"/>
      <c r="AA2563" s="37"/>
      <c r="AB2563" s="37"/>
    </row>
    <row r="2564" spans="24:28" x14ac:dyDescent="0.25">
      <c r="X2564" s="37"/>
      <c r="Y2564" s="37"/>
      <c r="Z2564" s="37"/>
      <c r="AA2564" s="37"/>
      <c r="AB2564" s="37"/>
    </row>
    <row r="2565" spans="24:28" x14ac:dyDescent="0.25">
      <c r="X2565" s="37"/>
      <c r="Y2565" s="37"/>
      <c r="Z2565" s="37"/>
      <c r="AA2565" s="37"/>
      <c r="AB2565" s="37"/>
    </row>
    <row r="2566" spans="24:28" x14ac:dyDescent="0.25">
      <c r="X2566" s="37"/>
      <c r="Y2566" s="37"/>
      <c r="Z2566" s="37"/>
      <c r="AA2566" s="37"/>
      <c r="AB2566" s="37"/>
    </row>
    <row r="2567" spans="24:28" x14ac:dyDescent="0.25">
      <c r="X2567" s="37"/>
      <c r="Y2567" s="37"/>
      <c r="Z2567" s="37"/>
      <c r="AA2567" s="37"/>
      <c r="AB2567" s="37"/>
    </row>
    <row r="2568" spans="24:28" x14ac:dyDescent="0.25">
      <c r="X2568" s="37"/>
      <c r="Y2568" s="37"/>
      <c r="Z2568" s="37"/>
      <c r="AA2568" s="37"/>
      <c r="AB2568" s="37"/>
    </row>
    <row r="2569" spans="24:28" x14ac:dyDescent="0.25">
      <c r="X2569" s="37"/>
      <c r="Y2569" s="37"/>
      <c r="Z2569" s="37"/>
      <c r="AA2569" s="37"/>
      <c r="AB2569" s="37"/>
    </row>
    <row r="2570" spans="24:28" x14ac:dyDescent="0.25">
      <c r="X2570" s="37"/>
      <c r="Y2570" s="37"/>
      <c r="Z2570" s="37"/>
      <c r="AA2570" s="37"/>
      <c r="AB2570" s="37"/>
    </row>
    <row r="2571" spans="24:28" x14ac:dyDescent="0.25">
      <c r="X2571" s="37"/>
      <c r="Y2571" s="37"/>
      <c r="Z2571" s="37"/>
      <c r="AA2571" s="37"/>
      <c r="AB2571" s="37"/>
    </row>
    <row r="2572" spans="24:28" x14ac:dyDescent="0.25">
      <c r="X2572" s="37"/>
      <c r="Y2572" s="37"/>
      <c r="Z2572" s="37"/>
      <c r="AA2572" s="37"/>
      <c r="AB2572" s="37"/>
    </row>
    <row r="2573" spans="24:28" x14ac:dyDescent="0.25">
      <c r="X2573" s="37"/>
      <c r="Y2573" s="37"/>
      <c r="Z2573" s="37"/>
      <c r="AA2573" s="37"/>
      <c r="AB2573" s="37"/>
    </row>
    <row r="2574" spans="24:28" x14ac:dyDescent="0.25">
      <c r="X2574" s="37"/>
      <c r="Y2574" s="37"/>
      <c r="Z2574" s="37"/>
      <c r="AA2574" s="37"/>
      <c r="AB2574" s="37"/>
    </row>
    <row r="2575" spans="24:28" x14ac:dyDescent="0.25">
      <c r="X2575" s="37"/>
      <c r="Y2575" s="37"/>
      <c r="Z2575" s="37"/>
      <c r="AA2575" s="37"/>
      <c r="AB2575" s="37"/>
    </row>
    <row r="2576" spans="24:28" x14ac:dyDescent="0.25">
      <c r="X2576" s="37"/>
      <c r="Y2576" s="37"/>
      <c r="Z2576" s="37"/>
      <c r="AA2576" s="37"/>
      <c r="AB2576" s="37"/>
    </row>
    <row r="2577" spans="24:28" x14ac:dyDescent="0.25">
      <c r="X2577" s="37"/>
      <c r="Y2577" s="37"/>
      <c r="Z2577" s="37"/>
      <c r="AA2577" s="37"/>
      <c r="AB2577" s="37"/>
    </row>
    <row r="2578" spans="24:28" x14ac:dyDescent="0.25">
      <c r="X2578" s="37"/>
      <c r="Y2578" s="37"/>
      <c r="Z2578" s="37"/>
      <c r="AA2578" s="37"/>
      <c r="AB2578" s="37"/>
    </row>
    <row r="2579" spans="24:28" x14ac:dyDescent="0.25">
      <c r="X2579" s="37"/>
      <c r="Y2579" s="37"/>
      <c r="Z2579" s="37"/>
      <c r="AA2579" s="37"/>
      <c r="AB2579" s="37"/>
    </row>
    <row r="2580" spans="24:28" x14ac:dyDescent="0.25">
      <c r="X2580" s="37"/>
      <c r="Y2580" s="37"/>
      <c r="Z2580" s="37"/>
      <c r="AA2580" s="37"/>
      <c r="AB2580" s="37"/>
    </row>
    <row r="2581" spans="24:28" x14ac:dyDescent="0.25">
      <c r="X2581" s="37"/>
      <c r="Y2581" s="37"/>
      <c r="Z2581" s="37"/>
      <c r="AA2581" s="37"/>
      <c r="AB2581" s="37"/>
    </row>
    <row r="2582" spans="24:28" x14ac:dyDescent="0.25">
      <c r="X2582" s="37"/>
      <c r="Y2582" s="37"/>
      <c r="Z2582" s="37"/>
      <c r="AA2582" s="37"/>
      <c r="AB2582" s="37"/>
    </row>
    <row r="2583" spans="24:28" x14ac:dyDescent="0.25">
      <c r="X2583" s="37"/>
      <c r="Y2583" s="37"/>
      <c r="Z2583" s="37"/>
      <c r="AA2583" s="37"/>
      <c r="AB2583" s="37"/>
    </row>
    <row r="2584" spans="24:28" x14ac:dyDescent="0.25">
      <c r="X2584" s="37"/>
      <c r="Y2584" s="37"/>
      <c r="Z2584" s="37"/>
      <c r="AA2584" s="37"/>
      <c r="AB2584" s="37"/>
    </row>
    <row r="2585" spans="24:28" x14ac:dyDescent="0.25">
      <c r="X2585" s="37"/>
      <c r="Y2585" s="37"/>
      <c r="Z2585" s="37"/>
      <c r="AA2585" s="37"/>
      <c r="AB2585" s="37"/>
    </row>
    <row r="2586" spans="24:28" x14ac:dyDescent="0.25">
      <c r="X2586" s="37"/>
      <c r="Y2586" s="37"/>
      <c r="Z2586" s="37"/>
      <c r="AA2586" s="37"/>
      <c r="AB2586" s="37"/>
    </row>
    <row r="2587" spans="24:28" x14ac:dyDescent="0.25">
      <c r="X2587" s="37"/>
      <c r="Y2587" s="37"/>
      <c r="Z2587" s="37"/>
      <c r="AA2587" s="37"/>
      <c r="AB2587" s="37"/>
    </row>
    <row r="2588" spans="24:28" x14ac:dyDescent="0.25">
      <c r="X2588" s="37"/>
      <c r="Y2588" s="37"/>
      <c r="Z2588" s="37"/>
      <c r="AA2588" s="37"/>
      <c r="AB2588" s="37"/>
    </row>
    <row r="2589" spans="24:28" x14ac:dyDescent="0.25">
      <c r="X2589" s="37"/>
      <c r="Y2589" s="37"/>
      <c r="Z2589" s="37"/>
      <c r="AA2589" s="37"/>
      <c r="AB2589" s="37"/>
    </row>
    <row r="2590" spans="24:28" x14ac:dyDescent="0.25">
      <c r="X2590" s="37"/>
      <c r="Y2590" s="37"/>
      <c r="Z2590" s="37"/>
      <c r="AA2590" s="37"/>
      <c r="AB2590" s="37"/>
    </row>
    <row r="2591" spans="24:28" x14ac:dyDescent="0.25">
      <c r="X2591" s="37"/>
      <c r="Y2591" s="37"/>
      <c r="Z2591" s="37"/>
      <c r="AA2591" s="37"/>
      <c r="AB2591" s="37"/>
    </row>
    <row r="2592" spans="24:28" x14ac:dyDescent="0.25">
      <c r="X2592" s="37"/>
      <c r="Y2592" s="37"/>
      <c r="Z2592" s="37"/>
      <c r="AA2592" s="37"/>
      <c r="AB2592" s="37"/>
    </row>
    <row r="2593" spans="24:28" x14ac:dyDescent="0.25">
      <c r="X2593" s="37"/>
      <c r="Y2593" s="37"/>
      <c r="Z2593" s="37"/>
      <c r="AA2593" s="37"/>
      <c r="AB2593" s="37"/>
    </row>
    <row r="2594" spans="24:28" x14ac:dyDescent="0.25">
      <c r="X2594" s="37"/>
      <c r="Y2594" s="37"/>
      <c r="Z2594" s="37"/>
      <c r="AA2594" s="37"/>
      <c r="AB2594" s="37"/>
    </row>
    <row r="2595" spans="24:28" x14ac:dyDescent="0.25">
      <c r="X2595" s="37"/>
      <c r="Y2595" s="37"/>
      <c r="Z2595" s="37"/>
      <c r="AA2595" s="37"/>
      <c r="AB2595" s="37"/>
    </row>
    <row r="2596" spans="24:28" x14ac:dyDescent="0.25">
      <c r="X2596" s="37"/>
      <c r="Y2596" s="37"/>
      <c r="Z2596" s="37"/>
      <c r="AA2596" s="37"/>
      <c r="AB2596" s="37"/>
    </row>
    <row r="2597" spans="24:28" x14ac:dyDescent="0.25">
      <c r="X2597" s="37"/>
      <c r="Y2597" s="37"/>
      <c r="Z2597" s="37"/>
      <c r="AA2597" s="37"/>
      <c r="AB2597" s="37"/>
    </row>
    <row r="2598" spans="24:28" x14ac:dyDescent="0.25">
      <c r="X2598" s="37"/>
      <c r="Y2598" s="37"/>
      <c r="Z2598" s="37"/>
      <c r="AA2598" s="37"/>
      <c r="AB2598" s="37"/>
    </row>
    <row r="2599" spans="24:28" x14ac:dyDescent="0.25">
      <c r="X2599" s="37"/>
      <c r="Y2599" s="37"/>
      <c r="Z2599" s="37"/>
      <c r="AA2599" s="37"/>
      <c r="AB2599" s="37"/>
    </row>
    <row r="2600" spans="24:28" x14ac:dyDescent="0.25">
      <c r="X2600" s="37"/>
      <c r="Y2600" s="37"/>
      <c r="Z2600" s="37"/>
      <c r="AA2600" s="37"/>
      <c r="AB2600" s="37"/>
    </row>
    <row r="2601" spans="24:28" x14ac:dyDescent="0.25">
      <c r="X2601" s="37"/>
      <c r="Y2601" s="37"/>
      <c r="Z2601" s="37"/>
      <c r="AA2601" s="37"/>
      <c r="AB2601" s="37"/>
    </row>
    <row r="2602" spans="24:28" x14ac:dyDescent="0.25">
      <c r="X2602" s="37"/>
      <c r="Y2602" s="37"/>
      <c r="Z2602" s="37"/>
      <c r="AA2602" s="37"/>
      <c r="AB2602" s="37"/>
    </row>
    <row r="2603" spans="24:28" x14ac:dyDescent="0.25">
      <c r="X2603" s="37"/>
      <c r="Y2603" s="37"/>
      <c r="Z2603" s="37"/>
      <c r="AA2603" s="37"/>
      <c r="AB2603" s="37"/>
    </row>
    <row r="2604" spans="24:28" x14ac:dyDescent="0.25">
      <c r="X2604" s="37"/>
      <c r="Y2604" s="37"/>
      <c r="Z2604" s="37"/>
      <c r="AA2604" s="37"/>
      <c r="AB2604" s="37"/>
    </row>
    <row r="2605" spans="24:28" x14ac:dyDescent="0.25">
      <c r="X2605" s="37"/>
      <c r="Y2605" s="37"/>
      <c r="Z2605" s="37"/>
      <c r="AA2605" s="37"/>
      <c r="AB2605" s="37"/>
    </row>
    <row r="2606" spans="24:28" x14ac:dyDescent="0.25">
      <c r="X2606" s="37"/>
      <c r="Y2606" s="37"/>
      <c r="Z2606" s="37"/>
      <c r="AA2606" s="37"/>
      <c r="AB2606" s="37"/>
    </row>
    <row r="2607" spans="24:28" x14ac:dyDescent="0.25">
      <c r="X2607" s="37"/>
      <c r="Y2607" s="37"/>
      <c r="Z2607" s="37"/>
      <c r="AA2607" s="37"/>
      <c r="AB2607" s="37"/>
    </row>
    <row r="2608" spans="24:28" x14ac:dyDescent="0.25">
      <c r="X2608" s="37"/>
      <c r="Y2608" s="37"/>
      <c r="Z2608" s="37"/>
      <c r="AA2608" s="37"/>
      <c r="AB2608" s="37"/>
    </row>
    <row r="2609" spans="24:28" x14ac:dyDescent="0.25">
      <c r="X2609" s="37"/>
      <c r="Y2609" s="37"/>
      <c r="Z2609" s="37"/>
      <c r="AA2609" s="37"/>
      <c r="AB2609" s="37"/>
    </row>
    <row r="2610" spans="24:28" x14ac:dyDescent="0.25">
      <c r="X2610" s="37"/>
      <c r="Y2610" s="37"/>
      <c r="Z2610" s="37"/>
      <c r="AA2610" s="37"/>
      <c r="AB2610" s="37"/>
    </row>
    <row r="2611" spans="24:28" x14ac:dyDescent="0.25">
      <c r="X2611" s="37"/>
      <c r="Y2611" s="37"/>
      <c r="Z2611" s="37"/>
      <c r="AA2611" s="37"/>
      <c r="AB2611" s="37"/>
    </row>
    <row r="2612" spans="24:28" x14ac:dyDescent="0.25">
      <c r="X2612" s="37"/>
      <c r="Y2612" s="37"/>
      <c r="Z2612" s="37"/>
      <c r="AA2612" s="37"/>
      <c r="AB2612" s="37"/>
    </row>
    <row r="2613" spans="24:28" x14ac:dyDescent="0.25">
      <c r="X2613" s="37"/>
      <c r="Y2613" s="37"/>
      <c r="Z2613" s="37"/>
      <c r="AA2613" s="37"/>
      <c r="AB2613" s="37"/>
    </row>
    <row r="2614" spans="24:28" x14ac:dyDescent="0.25">
      <c r="X2614" s="37"/>
      <c r="Y2614" s="37"/>
      <c r="Z2614" s="37"/>
      <c r="AA2614" s="37"/>
      <c r="AB2614" s="37"/>
    </row>
    <row r="2615" spans="24:28" x14ac:dyDescent="0.25">
      <c r="X2615" s="37"/>
      <c r="Y2615" s="37"/>
      <c r="Z2615" s="37"/>
      <c r="AA2615" s="37"/>
      <c r="AB2615" s="37"/>
    </row>
    <row r="2616" spans="24:28" x14ac:dyDescent="0.25">
      <c r="X2616" s="37"/>
      <c r="Y2616" s="37"/>
      <c r="Z2616" s="37"/>
      <c r="AA2616" s="37"/>
      <c r="AB2616" s="37"/>
    </row>
    <row r="2617" spans="24:28" x14ac:dyDescent="0.25">
      <c r="X2617" s="37"/>
      <c r="Y2617" s="37"/>
      <c r="Z2617" s="37"/>
      <c r="AA2617" s="37"/>
      <c r="AB2617" s="37"/>
    </row>
    <row r="2618" spans="24:28" x14ac:dyDescent="0.25">
      <c r="X2618" s="37"/>
      <c r="Y2618" s="37"/>
      <c r="Z2618" s="37"/>
      <c r="AA2618" s="37"/>
      <c r="AB2618" s="37"/>
    </row>
    <row r="2619" spans="24:28" x14ac:dyDescent="0.25">
      <c r="X2619" s="37"/>
      <c r="Y2619" s="37"/>
      <c r="Z2619" s="37"/>
      <c r="AA2619" s="37"/>
      <c r="AB2619" s="37"/>
    </row>
    <row r="2620" spans="24:28" x14ac:dyDescent="0.25">
      <c r="X2620" s="37"/>
      <c r="Y2620" s="37"/>
      <c r="Z2620" s="37"/>
      <c r="AA2620" s="37"/>
      <c r="AB2620" s="37"/>
    </row>
    <row r="2621" spans="24:28" x14ac:dyDescent="0.25">
      <c r="X2621" s="37"/>
      <c r="Y2621" s="37"/>
      <c r="Z2621" s="37"/>
      <c r="AA2621" s="37"/>
      <c r="AB2621" s="37"/>
    </row>
    <row r="2622" spans="24:28" x14ac:dyDescent="0.25">
      <c r="X2622" s="37"/>
      <c r="Y2622" s="37"/>
      <c r="Z2622" s="37"/>
      <c r="AA2622" s="37"/>
      <c r="AB2622" s="37"/>
    </row>
    <row r="2623" spans="24:28" x14ac:dyDescent="0.25">
      <c r="X2623" s="37"/>
      <c r="Y2623" s="37"/>
      <c r="Z2623" s="37"/>
      <c r="AA2623" s="37"/>
      <c r="AB2623" s="37"/>
    </row>
    <row r="2624" spans="24:28" x14ac:dyDescent="0.25">
      <c r="X2624" s="37"/>
      <c r="Y2624" s="37"/>
      <c r="Z2624" s="37"/>
      <c r="AA2624" s="37"/>
      <c r="AB2624" s="37"/>
    </row>
    <row r="2625" spans="24:28" x14ac:dyDescent="0.25">
      <c r="X2625" s="37"/>
      <c r="Y2625" s="37"/>
      <c r="Z2625" s="37"/>
      <c r="AA2625" s="37"/>
      <c r="AB2625" s="37"/>
    </row>
    <row r="2626" spans="24:28" x14ac:dyDescent="0.25">
      <c r="X2626" s="37"/>
      <c r="Y2626" s="37"/>
      <c r="Z2626" s="37"/>
      <c r="AA2626" s="37"/>
      <c r="AB2626" s="37"/>
    </row>
    <row r="2627" spans="24:28" x14ac:dyDescent="0.25">
      <c r="X2627" s="37"/>
      <c r="Y2627" s="37"/>
      <c r="Z2627" s="37"/>
      <c r="AA2627" s="37"/>
      <c r="AB2627" s="37"/>
    </row>
    <row r="2628" spans="24:28" x14ac:dyDescent="0.25">
      <c r="X2628" s="37"/>
      <c r="Y2628" s="37"/>
      <c r="Z2628" s="37"/>
      <c r="AA2628" s="37"/>
      <c r="AB2628" s="37"/>
    </row>
    <row r="2629" spans="24:28" x14ac:dyDescent="0.25">
      <c r="X2629" s="37"/>
      <c r="Y2629" s="37"/>
      <c r="Z2629" s="37"/>
      <c r="AA2629" s="37"/>
      <c r="AB2629" s="37"/>
    </row>
    <row r="2630" spans="24:28" x14ac:dyDescent="0.25">
      <c r="X2630" s="37"/>
      <c r="Y2630" s="37"/>
      <c r="Z2630" s="37"/>
      <c r="AA2630" s="37"/>
      <c r="AB2630" s="37"/>
    </row>
    <row r="2631" spans="24:28" x14ac:dyDescent="0.25">
      <c r="X2631" s="37"/>
      <c r="Y2631" s="37"/>
      <c r="Z2631" s="37"/>
      <c r="AA2631" s="37"/>
      <c r="AB2631" s="37"/>
    </row>
    <row r="2632" spans="24:28" x14ac:dyDescent="0.25">
      <c r="X2632" s="37"/>
      <c r="Y2632" s="37"/>
      <c r="Z2632" s="37"/>
      <c r="AA2632" s="37"/>
      <c r="AB2632" s="37"/>
    </row>
    <row r="2633" spans="24:28" x14ac:dyDescent="0.25">
      <c r="X2633" s="37"/>
      <c r="Y2633" s="37"/>
      <c r="Z2633" s="37"/>
      <c r="AA2633" s="37"/>
      <c r="AB2633" s="37"/>
    </row>
    <row r="2634" spans="24:28" x14ac:dyDescent="0.25">
      <c r="X2634" s="37"/>
      <c r="Y2634" s="37"/>
      <c r="Z2634" s="37"/>
      <c r="AA2634" s="37"/>
      <c r="AB2634" s="37"/>
    </row>
    <row r="2635" spans="24:28" x14ac:dyDescent="0.25">
      <c r="X2635" s="37"/>
      <c r="Y2635" s="37"/>
      <c r="Z2635" s="37"/>
      <c r="AA2635" s="37"/>
      <c r="AB2635" s="37"/>
    </row>
    <row r="2636" spans="24:28" x14ac:dyDescent="0.25">
      <c r="X2636" s="37"/>
      <c r="Y2636" s="37"/>
      <c r="Z2636" s="37"/>
      <c r="AA2636" s="37"/>
      <c r="AB2636" s="37"/>
    </row>
    <row r="2637" spans="24:28" x14ac:dyDescent="0.25">
      <c r="X2637" s="37"/>
      <c r="Y2637" s="37"/>
      <c r="Z2637" s="37"/>
      <c r="AA2637" s="37"/>
      <c r="AB2637" s="37"/>
    </row>
    <row r="2638" spans="24:28" x14ac:dyDescent="0.25">
      <c r="X2638" s="37"/>
      <c r="Y2638" s="37"/>
      <c r="Z2638" s="37"/>
      <c r="AA2638" s="37"/>
      <c r="AB2638" s="37"/>
    </row>
    <row r="2639" spans="24:28" x14ac:dyDescent="0.25">
      <c r="X2639" s="37"/>
      <c r="Y2639" s="37"/>
      <c r="Z2639" s="37"/>
      <c r="AA2639" s="37"/>
      <c r="AB2639" s="37"/>
    </row>
    <row r="2640" spans="24:28" x14ac:dyDescent="0.25">
      <c r="X2640" s="37"/>
      <c r="Y2640" s="37"/>
      <c r="Z2640" s="37"/>
      <c r="AA2640" s="37"/>
      <c r="AB2640" s="37"/>
    </row>
    <row r="2641" spans="24:28" x14ac:dyDescent="0.25">
      <c r="X2641" s="37"/>
      <c r="Y2641" s="37"/>
      <c r="Z2641" s="37"/>
      <c r="AA2641" s="37"/>
      <c r="AB2641" s="37"/>
    </row>
    <row r="2642" spans="24:28" x14ac:dyDescent="0.25">
      <c r="X2642" s="37"/>
      <c r="Y2642" s="37"/>
      <c r="Z2642" s="37"/>
      <c r="AA2642" s="37"/>
      <c r="AB2642" s="37"/>
    </row>
    <row r="2643" spans="24:28" x14ac:dyDescent="0.25">
      <c r="X2643" s="37"/>
      <c r="Y2643" s="37"/>
      <c r="Z2643" s="37"/>
      <c r="AA2643" s="37"/>
      <c r="AB2643" s="37"/>
    </row>
    <row r="2644" spans="24:28" x14ac:dyDescent="0.25">
      <c r="X2644" s="37"/>
      <c r="Y2644" s="37"/>
      <c r="Z2644" s="37"/>
      <c r="AA2644" s="37"/>
      <c r="AB2644" s="37"/>
    </row>
    <row r="2645" spans="24:28" x14ac:dyDescent="0.25">
      <c r="X2645" s="37"/>
      <c r="Y2645" s="37"/>
      <c r="Z2645" s="37"/>
      <c r="AA2645" s="37"/>
      <c r="AB2645" s="37"/>
    </row>
    <row r="2646" spans="24:28" x14ac:dyDescent="0.25">
      <c r="X2646" s="37"/>
      <c r="Y2646" s="37"/>
      <c r="Z2646" s="37"/>
      <c r="AA2646" s="37"/>
      <c r="AB2646" s="37"/>
    </row>
    <row r="2647" spans="24:28" x14ac:dyDescent="0.25">
      <c r="X2647" s="37"/>
      <c r="Y2647" s="37"/>
      <c r="Z2647" s="37"/>
      <c r="AA2647" s="37"/>
      <c r="AB2647" s="37"/>
    </row>
    <row r="2648" spans="24:28" x14ac:dyDescent="0.25">
      <c r="X2648" s="37"/>
      <c r="Y2648" s="37"/>
      <c r="Z2648" s="37"/>
      <c r="AA2648" s="37"/>
      <c r="AB2648" s="37"/>
    </row>
    <row r="2649" spans="24:28" x14ac:dyDescent="0.25">
      <c r="X2649" s="37"/>
      <c r="Y2649" s="37"/>
      <c r="Z2649" s="37"/>
      <c r="AA2649" s="37"/>
      <c r="AB2649" s="37"/>
    </row>
    <row r="2650" spans="24:28" x14ac:dyDescent="0.25">
      <c r="X2650" s="37"/>
      <c r="Y2650" s="37"/>
      <c r="Z2650" s="37"/>
      <c r="AA2650" s="37"/>
      <c r="AB2650" s="37"/>
    </row>
    <row r="2651" spans="24:28" x14ac:dyDescent="0.25">
      <c r="X2651" s="37"/>
      <c r="Y2651" s="37"/>
      <c r="Z2651" s="37"/>
      <c r="AA2651" s="37"/>
      <c r="AB2651" s="37"/>
    </row>
    <row r="2652" spans="24:28" x14ac:dyDescent="0.25">
      <c r="X2652" s="37"/>
      <c r="Y2652" s="37"/>
      <c r="Z2652" s="37"/>
      <c r="AA2652" s="37"/>
      <c r="AB2652" s="37"/>
    </row>
    <row r="2653" spans="24:28" x14ac:dyDescent="0.25">
      <c r="X2653" s="37"/>
      <c r="Y2653" s="37"/>
      <c r="Z2653" s="37"/>
      <c r="AA2653" s="37"/>
      <c r="AB2653" s="37"/>
    </row>
    <row r="2654" spans="24:28" x14ac:dyDescent="0.25">
      <c r="X2654" s="37"/>
      <c r="Y2654" s="37"/>
      <c r="Z2654" s="37"/>
      <c r="AA2654" s="37"/>
      <c r="AB2654" s="37"/>
    </row>
    <row r="2655" spans="24:28" x14ac:dyDescent="0.25">
      <c r="X2655" s="37"/>
      <c r="Y2655" s="37"/>
      <c r="Z2655" s="37"/>
      <c r="AA2655" s="37"/>
      <c r="AB2655" s="37"/>
    </row>
    <row r="2656" spans="24:28" x14ac:dyDescent="0.25">
      <c r="X2656" s="37"/>
      <c r="Y2656" s="37"/>
      <c r="Z2656" s="37"/>
      <c r="AA2656" s="37"/>
      <c r="AB2656" s="37"/>
    </row>
    <row r="2657" spans="24:28" x14ac:dyDescent="0.25">
      <c r="X2657" s="37"/>
      <c r="Y2657" s="37"/>
      <c r="Z2657" s="37"/>
      <c r="AA2657" s="37"/>
      <c r="AB2657" s="37"/>
    </row>
    <row r="2658" spans="24:28" x14ac:dyDescent="0.25">
      <c r="X2658" s="37"/>
      <c r="Y2658" s="37"/>
      <c r="Z2658" s="37"/>
      <c r="AA2658" s="37"/>
      <c r="AB2658" s="37"/>
    </row>
    <row r="2659" spans="24:28" x14ac:dyDescent="0.25">
      <c r="X2659" s="37"/>
      <c r="Y2659" s="37"/>
      <c r="Z2659" s="37"/>
      <c r="AA2659" s="37"/>
      <c r="AB2659" s="37"/>
    </row>
    <row r="2660" spans="24:28" x14ac:dyDescent="0.25">
      <c r="X2660" s="37"/>
      <c r="Y2660" s="37"/>
      <c r="Z2660" s="37"/>
      <c r="AA2660" s="37"/>
      <c r="AB2660" s="37"/>
    </row>
    <row r="2661" spans="24:28" x14ac:dyDescent="0.25">
      <c r="X2661" s="37"/>
      <c r="Y2661" s="37"/>
      <c r="Z2661" s="37"/>
      <c r="AA2661" s="37"/>
      <c r="AB2661" s="37"/>
    </row>
    <row r="2662" spans="24:28" x14ac:dyDescent="0.25">
      <c r="X2662" s="37"/>
      <c r="Y2662" s="37"/>
      <c r="Z2662" s="37"/>
      <c r="AA2662" s="37"/>
      <c r="AB2662" s="37"/>
    </row>
    <row r="2663" spans="24:28" x14ac:dyDescent="0.25">
      <c r="X2663" s="37"/>
      <c r="Y2663" s="37"/>
      <c r="Z2663" s="37"/>
      <c r="AA2663" s="37"/>
      <c r="AB2663" s="37"/>
    </row>
    <row r="2664" spans="24:28" x14ac:dyDescent="0.25">
      <c r="X2664" s="37"/>
      <c r="Y2664" s="37"/>
      <c r="Z2664" s="37"/>
      <c r="AA2664" s="37"/>
      <c r="AB2664" s="37"/>
    </row>
    <row r="2665" spans="24:28" x14ac:dyDescent="0.25">
      <c r="X2665" s="37"/>
      <c r="Y2665" s="37"/>
      <c r="Z2665" s="37"/>
      <c r="AA2665" s="37"/>
      <c r="AB2665" s="37"/>
    </row>
    <row r="2666" spans="24:28" x14ac:dyDescent="0.25">
      <c r="X2666" s="37"/>
      <c r="Y2666" s="37"/>
      <c r="Z2666" s="37"/>
      <c r="AA2666" s="37"/>
      <c r="AB2666" s="37"/>
    </row>
    <row r="2667" spans="24:28" x14ac:dyDescent="0.25">
      <c r="X2667" s="37"/>
      <c r="Y2667" s="37"/>
      <c r="Z2667" s="37"/>
      <c r="AA2667" s="37"/>
      <c r="AB2667" s="37"/>
    </row>
    <row r="2668" spans="24:28" x14ac:dyDescent="0.25">
      <c r="X2668" s="37"/>
      <c r="Y2668" s="37"/>
      <c r="Z2668" s="37"/>
      <c r="AA2668" s="37"/>
      <c r="AB2668" s="37"/>
    </row>
    <row r="2669" spans="24:28" x14ac:dyDescent="0.25">
      <c r="X2669" s="37"/>
      <c r="Y2669" s="37"/>
      <c r="Z2669" s="37"/>
      <c r="AA2669" s="37"/>
      <c r="AB2669" s="37"/>
    </row>
    <row r="2670" spans="24:28" x14ac:dyDescent="0.25">
      <c r="X2670" s="37"/>
      <c r="Y2670" s="37"/>
      <c r="Z2670" s="37"/>
      <c r="AA2670" s="37"/>
      <c r="AB2670" s="37"/>
    </row>
    <row r="2671" spans="24:28" x14ac:dyDescent="0.25">
      <c r="X2671" s="37"/>
      <c r="Y2671" s="37"/>
      <c r="Z2671" s="37"/>
      <c r="AA2671" s="37"/>
      <c r="AB2671" s="37"/>
    </row>
    <row r="2672" spans="24:28" x14ac:dyDescent="0.25">
      <c r="X2672" s="37"/>
      <c r="Y2672" s="37"/>
      <c r="Z2672" s="37"/>
      <c r="AA2672" s="37"/>
      <c r="AB2672" s="37"/>
    </row>
    <row r="2673" spans="24:28" x14ac:dyDescent="0.25">
      <c r="X2673" s="37"/>
      <c r="Y2673" s="37"/>
      <c r="Z2673" s="37"/>
      <c r="AA2673" s="37"/>
      <c r="AB2673" s="37"/>
    </row>
    <row r="2674" spans="24:28" x14ac:dyDescent="0.25">
      <c r="X2674" s="37"/>
      <c r="Y2674" s="37"/>
      <c r="Z2674" s="37"/>
      <c r="AA2674" s="37"/>
      <c r="AB2674" s="37"/>
    </row>
    <row r="2675" spans="24:28" x14ac:dyDescent="0.25">
      <c r="X2675" s="37"/>
      <c r="Y2675" s="37"/>
      <c r="Z2675" s="37"/>
      <c r="AA2675" s="37"/>
      <c r="AB2675" s="37"/>
    </row>
    <row r="2676" spans="24:28" x14ac:dyDescent="0.25">
      <c r="X2676" s="37"/>
      <c r="Y2676" s="37"/>
      <c r="Z2676" s="37"/>
      <c r="AA2676" s="37"/>
      <c r="AB2676" s="37"/>
    </row>
    <row r="2677" spans="24:28" x14ac:dyDescent="0.25">
      <c r="X2677" s="37"/>
      <c r="Y2677" s="37"/>
      <c r="Z2677" s="37"/>
      <c r="AA2677" s="37"/>
      <c r="AB2677" s="37"/>
    </row>
    <row r="2678" spans="24:28" x14ac:dyDescent="0.25">
      <c r="X2678" s="37"/>
      <c r="Y2678" s="37"/>
      <c r="Z2678" s="37"/>
      <c r="AA2678" s="37"/>
      <c r="AB2678" s="37"/>
    </row>
    <row r="2679" spans="24:28" x14ac:dyDescent="0.25">
      <c r="X2679" s="37"/>
      <c r="Y2679" s="37"/>
      <c r="Z2679" s="37"/>
      <c r="AA2679" s="37"/>
      <c r="AB2679" s="37"/>
    </row>
    <row r="2680" spans="24:28" x14ac:dyDescent="0.25">
      <c r="X2680" s="37"/>
      <c r="Y2680" s="37"/>
      <c r="Z2680" s="37"/>
      <c r="AA2680" s="37"/>
      <c r="AB2680" s="37"/>
    </row>
    <row r="2681" spans="24:28" x14ac:dyDescent="0.25">
      <c r="X2681" s="37"/>
      <c r="Y2681" s="37"/>
      <c r="Z2681" s="37"/>
      <c r="AA2681" s="37"/>
      <c r="AB2681" s="37"/>
    </row>
    <row r="2682" spans="24:28" x14ac:dyDescent="0.25">
      <c r="X2682" s="37"/>
      <c r="Y2682" s="37"/>
      <c r="Z2682" s="37"/>
      <c r="AA2682" s="37"/>
      <c r="AB2682" s="37"/>
    </row>
    <row r="2683" spans="24:28" x14ac:dyDescent="0.25">
      <c r="X2683" s="37"/>
      <c r="Y2683" s="37"/>
      <c r="Z2683" s="37"/>
      <c r="AA2683" s="37"/>
      <c r="AB2683" s="37"/>
    </row>
    <row r="2684" spans="24:28" x14ac:dyDescent="0.25">
      <c r="X2684" s="37"/>
      <c r="Y2684" s="37"/>
      <c r="Z2684" s="37"/>
      <c r="AA2684" s="37"/>
      <c r="AB2684" s="37"/>
    </row>
    <row r="2685" spans="24:28" x14ac:dyDescent="0.25">
      <c r="X2685" s="37"/>
      <c r="Y2685" s="37"/>
      <c r="Z2685" s="37"/>
      <c r="AA2685" s="37"/>
      <c r="AB2685" s="37"/>
    </row>
    <row r="2686" spans="24:28" x14ac:dyDescent="0.25">
      <c r="X2686" s="37"/>
      <c r="Y2686" s="37"/>
      <c r="Z2686" s="37"/>
      <c r="AA2686" s="37"/>
      <c r="AB2686" s="37"/>
    </row>
    <row r="2687" spans="24:28" x14ac:dyDescent="0.25">
      <c r="X2687" s="37"/>
      <c r="Y2687" s="37"/>
      <c r="Z2687" s="37"/>
      <c r="AA2687" s="37"/>
      <c r="AB2687" s="37"/>
    </row>
    <row r="2688" spans="24:28" x14ac:dyDescent="0.25">
      <c r="X2688" s="37"/>
      <c r="Y2688" s="37"/>
      <c r="Z2688" s="37"/>
      <c r="AA2688" s="37"/>
      <c r="AB2688" s="37"/>
    </row>
    <row r="2689" spans="24:28" x14ac:dyDescent="0.25">
      <c r="X2689" s="37"/>
      <c r="Y2689" s="37"/>
      <c r="Z2689" s="37"/>
      <c r="AA2689" s="37"/>
      <c r="AB2689" s="37"/>
    </row>
    <row r="2690" spans="24:28" x14ac:dyDescent="0.25">
      <c r="X2690" s="37"/>
      <c r="Y2690" s="37"/>
      <c r="Z2690" s="37"/>
      <c r="AA2690" s="37"/>
      <c r="AB2690" s="37"/>
    </row>
    <row r="2691" spans="24:28" x14ac:dyDescent="0.25">
      <c r="X2691" s="37"/>
      <c r="Y2691" s="37"/>
      <c r="Z2691" s="37"/>
      <c r="AA2691" s="37"/>
      <c r="AB2691" s="37"/>
    </row>
    <row r="2692" spans="24:28" x14ac:dyDescent="0.25">
      <c r="X2692" s="37"/>
      <c r="Y2692" s="37"/>
      <c r="Z2692" s="37"/>
      <c r="AA2692" s="37"/>
      <c r="AB2692" s="37"/>
    </row>
    <row r="2693" spans="24:28" x14ac:dyDescent="0.25">
      <c r="X2693" s="37"/>
      <c r="Y2693" s="37"/>
      <c r="Z2693" s="37"/>
      <c r="AA2693" s="37"/>
      <c r="AB2693" s="37"/>
    </row>
    <row r="2694" spans="24:28" x14ac:dyDescent="0.25">
      <c r="X2694" s="37"/>
      <c r="Y2694" s="37"/>
      <c r="Z2694" s="37"/>
      <c r="AA2694" s="37"/>
      <c r="AB2694" s="37"/>
    </row>
    <row r="2695" spans="24:28" x14ac:dyDescent="0.25">
      <c r="X2695" s="37"/>
      <c r="Y2695" s="37"/>
      <c r="Z2695" s="37"/>
      <c r="AA2695" s="37"/>
      <c r="AB2695" s="37"/>
    </row>
    <row r="2696" spans="24:28" x14ac:dyDescent="0.25">
      <c r="X2696" s="37"/>
      <c r="Y2696" s="37"/>
      <c r="Z2696" s="37"/>
      <c r="AA2696" s="37"/>
      <c r="AB2696" s="37"/>
    </row>
    <row r="2697" spans="24:28" x14ac:dyDescent="0.25">
      <c r="X2697" s="37"/>
      <c r="Y2697" s="37"/>
      <c r="Z2697" s="37"/>
      <c r="AA2697" s="37"/>
      <c r="AB2697" s="37"/>
    </row>
    <row r="2698" spans="24:28" x14ac:dyDescent="0.25">
      <c r="X2698" s="37"/>
      <c r="Y2698" s="37"/>
      <c r="Z2698" s="37"/>
      <c r="AA2698" s="37"/>
      <c r="AB2698" s="37"/>
    </row>
    <row r="2699" spans="24:28" x14ac:dyDescent="0.25">
      <c r="X2699" s="37"/>
      <c r="Y2699" s="37"/>
      <c r="Z2699" s="37"/>
      <c r="AA2699" s="37"/>
      <c r="AB2699" s="37"/>
    </row>
    <row r="2700" spans="24:28" x14ac:dyDescent="0.25">
      <c r="X2700" s="37"/>
      <c r="Y2700" s="37"/>
      <c r="Z2700" s="37"/>
      <c r="AA2700" s="37"/>
      <c r="AB2700" s="37"/>
    </row>
    <row r="2701" spans="24:28" x14ac:dyDescent="0.25">
      <c r="X2701" s="37"/>
      <c r="Y2701" s="37"/>
      <c r="Z2701" s="37"/>
      <c r="AA2701" s="37"/>
      <c r="AB2701" s="37"/>
    </row>
    <row r="2702" spans="24:28" x14ac:dyDescent="0.25">
      <c r="X2702" s="37"/>
      <c r="Y2702" s="37"/>
      <c r="Z2702" s="37"/>
      <c r="AA2702" s="37"/>
      <c r="AB2702" s="37"/>
    </row>
    <row r="2703" spans="24:28" x14ac:dyDescent="0.25">
      <c r="X2703" s="37"/>
      <c r="Y2703" s="37"/>
      <c r="Z2703" s="37"/>
      <c r="AA2703" s="37"/>
      <c r="AB2703" s="37"/>
    </row>
    <row r="2704" spans="24:28" x14ac:dyDescent="0.25">
      <c r="X2704" s="37"/>
      <c r="Y2704" s="37"/>
      <c r="Z2704" s="37"/>
      <c r="AA2704" s="37"/>
      <c r="AB2704" s="37"/>
    </row>
    <row r="2705" spans="24:28" x14ac:dyDescent="0.25">
      <c r="X2705" s="37"/>
      <c r="Y2705" s="37"/>
      <c r="Z2705" s="37"/>
      <c r="AA2705" s="37"/>
      <c r="AB2705" s="37"/>
    </row>
    <row r="2706" spans="24:28" x14ac:dyDescent="0.25">
      <c r="X2706" s="37"/>
      <c r="Y2706" s="37"/>
      <c r="Z2706" s="37"/>
      <c r="AA2706" s="37"/>
      <c r="AB2706" s="37"/>
    </row>
    <row r="2707" spans="24:28" x14ac:dyDescent="0.25">
      <c r="X2707" s="37"/>
      <c r="Y2707" s="37"/>
      <c r="Z2707" s="37"/>
      <c r="AA2707" s="37"/>
      <c r="AB2707" s="37"/>
    </row>
    <row r="2708" spans="24:28" x14ac:dyDescent="0.25">
      <c r="X2708" s="37"/>
      <c r="Y2708" s="37"/>
      <c r="Z2708" s="37"/>
      <c r="AA2708" s="37"/>
      <c r="AB2708" s="37"/>
    </row>
    <row r="2709" spans="24:28" x14ac:dyDescent="0.25">
      <c r="X2709" s="37"/>
      <c r="Y2709" s="37"/>
      <c r="Z2709" s="37"/>
      <c r="AA2709" s="37"/>
      <c r="AB2709" s="37"/>
    </row>
    <row r="2710" spans="24:28" x14ac:dyDescent="0.25">
      <c r="X2710" s="37"/>
      <c r="Y2710" s="37"/>
      <c r="Z2710" s="37"/>
      <c r="AA2710" s="37"/>
      <c r="AB2710" s="37"/>
    </row>
    <row r="2711" spans="24:28" x14ac:dyDescent="0.25">
      <c r="X2711" s="37"/>
      <c r="Y2711" s="37"/>
      <c r="Z2711" s="37"/>
      <c r="AA2711" s="37"/>
      <c r="AB2711" s="37"/>
    </row>
    <row r="2712" spans="24:28" x14ac:dyDescent="0.25">
      <c r="X2712" s="37"/>
      <c r="Y2712" s="37"/>
      <c r="Z2712" s="37"/>
      <c r="AA2712" s="37"/>
      <c r="AB2712" s="37"/>
    </row>
    <row r="2713" spans="24:28" x14ac:dyDescent="0.25">
      <c r="X2713" s="37"/>
      <c r="Y2713" s="37"/>
      <c r="Z2713" s="37"/>
      <c r="AA2713" s="37"/>
      <c r="AB2713" s="37"/>
    </row>
    <row r="2714" spans="24:28" x14ac:dyDescent="0.25">
      <c r="X2714" s="37"/>
      <c r="Y2714" s="37"/>
      <c r="Z2714" s="37"/>
      <c r="AA2714" s="37"/>
      <c r="AB2714" s="37"/>
    </row>
    <row r="2715" spans="24:28" x14ac:dyDescent="0.25">
      <c r="X2715" s="37"/>
      <c r="Y2715" s="37"/>
      <c r="Z2715" s="37"/>
      <c r="AA2715" s="37"/>
      <c r="AB2715" s="37"/>
    </row>
    <row r="2716" spans="24:28" x14ac:dyDescent="0.25">
      <c r="X2716" s="37"/>
      <c r="Y2716" s="37"/>
      <c r="Z2716" s="37"/>
      <c r="AA2716" s="37"/>
      <c r="AB2716" s="37"/>
    </row>
    <row r="2717" spans="24:28" x14ac:dyDescent="0.25">
      <c r="X2717" s="37"/>
      <c r="Y2717" s="37"/>
      <c r="Z2717" s="37"/>
      <c r="AA2717" s="37"/>
      <c r="AB2717" s="37"/>
    </row>
    <row r="2718" spans="24:28" x14ac:dyDescent="0.25">
      <c r="X2718" s="37"/>
      <c r="Y2718" s="37"/>
      <c r="Z2718" s="37"/>
      <c r="AA2718" s="37"/>
      <c r="AB2718" s="37"/>
    </row>
    <row r="2719" spans="24:28" x14ac:dyDescent="0.25">
      <c r="X2719" s="37"/>
      <c r="Y2719" s="37"/>
      <c r="Z2719" s="37"/>
      <c r="AA2719" s="37"/>
      <c r="AB2719" s="37"/>
    </row>
    <row r="2720" spans="24:28" x14ac:dyDescent="0.25">
      <c r="X2720" s="37"/>
      <c r="Y2720" s="37"/>
      <c r="Z2720" s="37"/>
      <c r="AA2720" s="37"/>
      <c r="AB2720" s="37"/>
    </row>
    <row r="2721" spans="24:28" x14ac:dyDescent="0.25">
      <c r="X2721" s="37"/>
      <c r="Y2721" s="37"/>
      <c r="Z2721" s="37"/>
      <c r="AA2721" s="37"/>
      <c r="AB2721" s="37"/>
    </row>
    <row r="2722" spans="24:28" x14ac:dyDescent="0.25">
      <c r="X2722" s="37"/>
      <c r="Y2722" s="37"/>
      <c r="Z2722" s="37"/>
      <c r="AA2722" s="37"/>
      <c r="AB2722" s="37"/>
    </row>
    <row r="2723" spans="24:28" x14ac:dyDescent="0.25">
      <c r="X2723" s="37"/>
      <c r="Y2723" s="37"/>
      <c r="Z2723" s="37"/>
      <c r="AA2723" s="37"/>
      <c r="AB2723" s="37"/>
    </row>
    <row r="2724" spans="24:28" x14ac:dyDescent="0.25">
      <c r="X2724" s="37"/>
      <c r="Y2724" s="37"/>
      <c r="Z2724" s="37"/>
      <c r="AA2724" s="37"/>
      <c r="AB2724" s="37"/>
    </row>
    <row r="2725" spans="24:28" x14ac:dyDescent="0.25">
      <c r="X2725" s="37"/>
      <c r="Y2725" s="37"/>
      <c r="Z2725" s="37"/>
      <c r="AA2725" s="37"/>
      <c r="AB2725" s="37"/>
    </row>
    <row r="2726" spans="24:28" x14ac:dyDescent="0.25">
      <c r="X2726" s="37"/>
      <c r="Y2726" s="37"/>
      <c r="Z2726" s="37"/>
      <c r="AA2726" s="37"/>
      <c r="AB2726" s="37"/>
    </row>
    <row r="2727" spans="24:28" x14ac:dyDescent="0.25">
      <c r="X2727" s="37"/>
      <c r="Y2727" s="37"/>
      <c r="Z2727" s="37"/>
      <c r="AA2727" s="37"/>
      <c r="AB2727" s="37"/>
    </row>
    <row r="2728" spans="24:28" x14ac:dyDescent="0.25">
      <c r="X2728" s="37"/>
      <c r="Y2728" s="37"/>
      <c r="Z2728" s="37"/>
      <c r="AA2728" s="37"/>
      <c r="AB2728" s="37"/>
    </row>
    <row r="2729" spans="24:28" x14ac:dyDescent="0.25">
      <c r="X2729" s="37"/>
      <c r="Y2729" s="37"/>
      <c r="Z2729" s="37"/>
      <c r="AA2729" s="37"/>
      <c r="AB2729" s="37"/>
    </row>
    <row r="2730" spans="24:28" x14ac:dyDescent="0.25">
      <c r="X2730" s="37"/>
      <c r="Y2730" s="37"/>
      <c r="Z2730" s="37"/>
      <c r="AA2730" s="37"/>
      <c r="AB2730" s="37"/>
    </row>
    <row r="2731" spans="24:28" x14ac:dyDescent="0.25">
      <c r="X2731" s="37"/>
      <c r="Y2731" s="37"/>
      <c r="Z2731" s="37"/>
      <c r="AA2731" s="37"/>
      <c r="AB2731" s="37"/>
    </row>
    <row r="2732" spans="24:28" x14ac:dyDescent="0.25">
      <c r="X2732" s="37"/>
      <c r="Y2732" s="37"/>
      <c r="Z2732" s="37"/>
      <c r="AA2732" s="37"/>
      <c r="AB2732" s="37"/>
    </row>
    <row r="2733" spans="24:28" x14ac:dyDescent="0.25">
      <c r="X2733" s="37"/>
      <c r="Y2733" s="37"/>
      <c r="Z2733" s="37"/>
      <c r="AA2733" s="37"/>
      <c r="AB2733" s="37"/>
    </row>
    <row r="2734" spans="24:28" x14ac:dyDescent="0.25">
      <c r="X2734" s="37"/>
      <c r="Y2734" s="37"/>
      <c r="Z2734" s="37"/>
      <c r="AA2734" s="37"/>
      <c r="AB2734" s="37"/>
    </row>
    <row r="2735" spans="24:28" x14ac:dyDescent="0.25">
      <c r="X2735" s="37"/>
      <c r="Y2735" s="37"/>
      <c r="Z2735" s="37"/>
      <c r="AA2735" s="37"/>
      <c r="AB2735" s="37"/>
    </row>
    <row r="2736" spans="24:28" x14ac:dyDescent="0.25">
      <c r="X2736" s="37"/>
      <c r="Y2736" s="37"/>
      <c r="Z2736" s="37"/>
      <c r="AA2736" s="37"/>
      <c r="AB2736" s="37"/>
    </row>
    <row r="2737" spans="24:28" x14ac:dyDescent="0.25">
      <c r="X2737" s="37"/>
      <c r="Y2737" s="37"/>
      <c r="Z2737" s="37"/>
      <c r="AA2737" s="37"/>
      <c r="AB2737" s="37"/>
    </row>
    <row r="2738" spans="24:28" x14ac:dyDescent="0.25">
      <c r="X2738" s="37"/>
      <c r="Y2738" s="37"/>
      <c r="Z2738" s="37"/>
      <c r="AA2738" s="37"/>
      <c r="AB2738" s="37"/>
    </row>
    <row r="2739" spans="24:28" x14ac:dyDescent="0.25">
      <c r="X2739" s="37"/>
      <c r="Y2739" s="37"/>
      <c r="Z2739" s="37"/>
      <c r="AA2739" s="37"/>
      <c r="AB2739" s="37"/>
    </row>
    <row r="2740" spans="24:28" x14ac:dyDescent="0.25">
      <c r="X2740" s="37"/>
      <c r="Y2740" s="37"/>
      <c r="Z2740" s="37"/>
      <c r="AA2740" s="37"/>
      <c r="AB2740" s="37"/>
    </row>
    <row r="2741" spans="24:28" x14ac:dyDescent="0.25">
      <c r="X2741" s="37"/>
      <c r="Y2741" s="37"/>
      <c r="Z2741" s="37"/>
      <c r="AA2741" s="37"/>
      <c r="AB2741" s="37"/>
    </row>
    <row r="2742" spans="24:28" x14ac:dyDescent="0.25">
      <c r="X2742" s="37"/>
      <c r="Y2742" s="37"/>
      <c r="Z2742" s="37"/>
      <c r="AA2742" s="37"/>
      <c r="AB2742" s="37"/>
    </row>
    <row r="2743" spans="24:28" x14ac:dyDescent="0.25">
      <c r="X2743" s="37"/>
      <c r="Y2743" s="37"/>
      <c r="Z2743" s="37"/>
      <c r="AA2743" s="37"/>
      <c r="AB2743" s="37"/>
    </row>
    <row r="2744" spans="24:28" x14ac:dyDescent="0.25">
      <c r="X2744" s="37"/>
      <c r="Y2744" s="37"/>
      <c r="Z2744" s="37"/>
      <c r="AA2744" s="37"/>
      <c r="AB2744" s="37"/>
    </row>
    <row r="2745" spans="24:28" x14ac:dyDescent="0.25">
      <c r="X2745" s="37"/>
      <c r="Y2745" s="37"/>
      <c r="Z2745" s="37"/>
      <c r="AA2745" s="37"/>
      <c r="AB2745" s="37"/>
    </row>
    <row r="2746" spans="24:28" x14ac:dyDescent="0.25">
      <c r="X2746" s="37"/>
      <c r="Y2746" s="37"/>
      <c r="Z2746" s="37"/>
      <c r="AA2746" s="37"/>
      <c r="AB2746" s="37"/>
    </row>
    <row r="2747" spans="24:28" x14ac:dyDescent="0.25">
      <c r="X2747" s="37"/>
      <c r="Y2747" s="37"/>
      <c r="Z2747" s="37"/>
      <c r="AA2747" s="37"/>
      <c r="AB2747" s="37"/>
    </row>
    <row r="2748" spans="24:28" x14ac:dyDescent="0.25">
      <c r="X2748" s="37"/>
      <c r="Y2748" s="37"/>
      <c r="Z2748" s="37"/>
      <c r="AA2748" s="37"/>
      <c r="AB2748" s="37"/>
    </row>
    <row r="2749" spans="24:28" x14ac:dyDescent="0.25">
      <c r="X2749" s="37"/>
      <c r="Y2749" s="37"/>
      <c r="Z2749" s="37"/>
      <c r="AA2749" s="37"/>
      <c r="AB2749" s="37"/>
    </row>
    <row r="2750" spans="24:28" x14ac:dyDescent="0.25">
      <c r="X2750" s="37"/>
      <c r="Y2750" s="37"/>
      <c r="Z2750" s="37"/>
      <c r="AA2750" s="37"/>
      <c r="AB2750" s="37"/>
    </row>
    <row r="2751" spans="24:28" x14ac:dyDescent="0.25">
      <c r="X2751" s="37"/>
      <c r="Y2751" s="37"/>
      <c r="Z2751" s="37"/>
      <c r="AA2751" s="37"/>
      <c r="AB2751" s="37"/>
    </row>
    <row r="2752" spans="24:28" x14ac:dyDescent="0.25">
      <c r="X2752" s="37"/>
      <c r="Y2752" s="37"/>
      <c r="Z2752" s="37"/>
      <c r="AA2752" s="37"/>
      <c r="AB2752" s="37"/>
    </row>
    <row r="2753" spans="24:28" x14ac:dyDescent="0.25">
      <c r="X2753" s="37"/>
      <c r="Y2753" s="37"/>
      <c r="Z2753" s="37"/>
      <c r="AA2753" s="37"/>
      <c r="AB2753" s="37"/>
    </row>
    <row r="2754" spans="24:28" x14ac:dyDescent="0.25">
      <c r="X2754" s="37"/>
      <c r="Y2754" s="37"/>
      <c r="Z2754" s="37"/>
      <c r="AA2754" s="37"/>
      <c r="AB2754" s="37"/>
    </row>
    <row r="2755" spans="24:28" x14ac:dyDescent="0.25">
      <c r="X2755" s="37"/>
      <c r="Y2755" s="37"/>
      <c r="Z2755" s="37"/>
      <c r="AA2755" s="37"/>
      <c r="AB2755" s="37"/>
    </row>
    <row r="2756" spans="24:28" x14ac:dyDescent="0.25">
      <c r="X2756" s="37"/>
      <c r="Y2756" s="37"/>
      <c r="Z2756" s="37"/>
      <c r="AA2756" s="37"/>
      <c r="AB2756" s="37"/>
    </row>
    <row r="2757" spans="24:28" x14ac:dyDescent="0.25">
      <c r="X2757" s="37"/>
      <c r="Y2757" s="37"/>
      <c r="Z2757" s="37"/>
      <c r="AA2757" s="37"/>
      <c r="AB2757" s="37"/>
    </row>
    <row r="2758" spans="24:28" x14ac:dyDescent="0.25">
      <c r="X2758" s="37"/>
      <c r="Y2758" s="37"/>
      <c r="Z2758" s="37"/>
      <c r="AA2758" s="37"/>
      <c r="AB2758" s="37"/>
    </row>
    <row r="2759" spans="24:28" x14ac:dyDescent="0.25">
      <c r="X2759" s="37"/>
      <c r="Y2759" s="37"/>
      <c r="Z2759" s="37"/>
      <c r="AA2759" s="37"/>
      <c r="AB2759" s="37"/>
    </row>
    <row r="2760" spans="24:28" x14ac:dyDescent="0.25">
      <c r="X2760" s="37"/>
      <c r="Y2760" s="37"/>
      <c r="Z2760" s="37"/>
      <c r="AA2760" s="37"/>
      <c r="AB2760" s="37"/>
    </row>
    <row r="2761" spans="24:28" x14ac:dyDescent="0.25">
      <c r="X2761" s="37"/>
      <c r="Y2761" s="37"/>
      <c r="Z2761" s="37"/>
      <c r="AA2761" s="37"/>
      <c r="AB2761" s="37"/>
    </row>
    <row r="2762" spans="24:28" x14ac:dyDescent="0.25">
      <c r="X2762" s="37"/>
      <c r="Y2762" s="37"/>
      <c r="Z2762" s="37"/>
      <c r="AA2762" s="37"/>
      <c r="AB2762" s="37"/>
    </row>
    <row r="2763" spans="24:28" x14ac:dyDescent="0.25">
      <c r="X2763" s="37"/>
      <c r="Y2763" s="37"/>
      <c r="Z2763" s="37"/>
      <c r="AA2763" s="37"/>
      <c r="AB2763" s="37"/>
    </row>
    <row r="2764" spans="24:28" x14ac:dyDescent="0.25">
      <c r="X2764" s="37"/>
      <c r="Y2764" s="37"/>
      <c r="Z2764" s="37"/>
      <c r="AA2764" s="37"/>
      <c r="AB2764" s="37"/>
    </row>
    <row r="2765" spans="24:28" x14ac:dyDescent="0.25">
      <c r="X2765" s="37"/>
      <c r="Y2765" s="37"/>
      <c r="Z2765" s="37"/>
      <c r="AA2765" s="37"/>
      <c r="AB2765" s="37"/>
    </row>
    <row r="2766" spans="24:28" x14ac:dyDescent="0.25">
      <c r="X2766" s="37"/>
      <c r="Y2766" s="37"/>
      <c r="Z2766" s="37"/>
      <c r="AA2766" s="37"/>
      <c r="AB2766" s="37"/>
    </row>
    <row r="2767" spans="24:28" x14ac:dyDescent="0.25">
      <c r="X2767" s="37"/>
      <c r="Y2767" s="37"/>
      <c r="Z2767" s="37"/>
      <c r="AA2767" s="37"/>
      <c r="AB2767" s="37"/>
    </row>
    <row r="2768" spans="24:28" x14ac:dyDescent="0.25">
      <c r="X2768" s="37"/>
      <c r="Y2768" s="37"/>
      <c r="Z2768" s="37"/>
      <c r="AA2768" s="37"/>
      <c r="AB2768" s="37"/>
    </row>
    <row r="2769" spans="24:28" x14ac:dyDescent="0.25">
      <c r="X2769" s="37"/>
      <c r="Y2769" s="37"/>
      <c r="Z2769" s="37"/>
      <c r="AA2769" s="37"/>
      <c r="AB2769" s="37"/>
    </row>
    <row r="2770" spans="24:28" x14ac:dyDescent="0.25">
      <c r="X2770" s="37"/>
      <c r="Y2770" s="37"/>
      <c r="Z2770" s="37"/>
      <c r="AA2770" s="37"/>
      <c r="AB2770" s="37"/>
    </row>
    <row r="2771" spans="24:28" x14ac:dyDescent="0.25">
      <c r="X2771" s="37"/>
      <c r="Y2771" s="37"/>
      <c r="Z2771" s="37"/>
      <c r="AA2771" s="37"/>
      <c r="AB2771" s="37"/>
    </row>
    <row r="2772" spans="24:28" x14ac:dyDescent="0.25">
      <c r="X2772" s="37"/>
      <c r="Y2772" s="37"/>
      <c r="Z2772" s="37"/>
      <c r="AA2772" s="37"/>
      <c r="AB2772" s="37"/>
    </row>
    <row r="2773" spans="24:28" x14ac:dyDescent="0.25">
      <c r="X2773" s="37"/>
      <c r="Y2773" s="37"/>
      <c r="Z2773" s="37"/>
      <c r="AA2773" s="37"/>
      <c r="AB2773" s="37"/>
    </row>
    <row r="2774" spans="24:28" x14ac:dyDescent="0.25">
      <c r="X2774" s="37"/>
      <c r="Y2774" s="37"/>
      <c r="Z2774" s="37"/>
      <c r="AA2774" s="37"/>
      <c r="AB2774" s="37"/>
    </row>
    <row r="2775" spans="24:28" x14ac:dyDescent="0.25">
      <c r="X2775" s="37"/>
      <c r="Y2775" s="37"/>
      <c r="Z2775" s="37"/>
      <c r="AA2775" s="37"/>
      <c r="AB2775" s="37"/>
    </row>
    <row r="2776" spans="24:28" x14ac:dyDescent="0.25">
      <c r="X2776" s="37"/>
      <c r="Y2776" s="37"/>
      <c r="Z2776" s="37"/>
      <c r="AA2776" s="37"/>
      <c r="AB2776" s="37"/>
    </row>
    <row r="2777" spans="24:28" x14ac:dyDescent="0.25">
      <c r="X2777" s="37"/>
      <c r="Y2777" s="37"/>
      <c r="Z2777" s="37"/>
      <c r="AA2777" s="37"/>
      <c r="AB2777" s="37"/>
    </row>
    <row r="2778" spans="24:28" x14ac:dyDescent="0.25">
      <c r="X2778" s="37"/>
      <c r="Y2778" s="37"/>
      <c r="Z2778" s="37"/>
      <c r="AA2778" s="37"/>
      <c r="AB2778" s="37"/>
    </row>
    <row r="2779" spans="24:28" x14ac:dyDescent="0.25">
      <c r="X2779" s="37"/>
      <c r="Y2779" s="37"/>
      <c r="Z2779" s="37"/>
      <c r="AA2779" s="37"/>
      <c r="AB2779" s="37"/>
    </row>
    <row r="2780" spans="24:28" x14ac:dyDescent="0.25">
      <c r="X2780" s="37"/>
      <c r="Y2780" s="37"/>
      <c r="Z2780" s="37"/>
      <c r="AA2780" s="37"/>
      <c r="AB2780" s="37"/>
    </row>
    <row r="2781" spans="24:28" x14ac:dyDescent="0.25">
      <c r="X2781" s="37"/>
      <c r="Y2781" s="37"/>
      <c r="Z2781" s="37"/>
      <c r="AA2781" s="37"/>
      <c r="AB2781" s="37"/>
    </row>
    <row r="2782" spans="24:28" x14ac:dyDescent="0.25">
      <c r="X2782" s="37"/>
      <c r="Y2782" s="37"/>
      <c r="Z2782" s="37"/>
      <c r="AA2782" s="37"/>
      <c r="AB2782" s="37"/>
    </row>
    <row r="2783" spans="24:28" x14ac:dyDescent="0.25">
      <c r="X2783" s="37"/>
      <c r="Y2783" s="37"/>
      <c r="Z2783" s="37"/>
      <c r="AA2783" s="37"/>
      <c r="AB2783" s="37"/>
    </row>
    <row r="2784" spans="24:28" x14ac:dyDescent="0.25">
      <c r="X2784" s="37"/>
      <c r="Y2784" s="37"/>
      <c r="Z2784" s="37"/>
      <c r="AA2784" s="37"/>
      <c r="AB2784" s="37"/>
    </row>
    <row r="2785" spans="24:28" x14ac:dyDescent="0.25">
      <c r="X2785" s="37"/>
      <c r="Y2785" s="37"/>
      <c r="Z2785" s="37"/>
      <c r="AA2785" s="37"/>
      <c r="AB2785" s="37"/>
    </row>
    <row r="2786" spans="24:28" x14ac:dyDescent="0.25">
      <c r="X2786" s="37"/>
      <c r="Y2786" s="37"/>
      <c r="Z2786" s="37"/>
      <c r="AA2786" s="37"/>
      <c r="AB2786" s="37"/>
    </row>
    <row r="2787" spans="24:28" x14ac:dyDescent="0.25">
      <c r="X2787" s="37"/>
      <c r="Y2787" s="37"/>
      <c r="Z2787" s="37"/>
      <c r="AA2787" s="37"/>
      <c r="AB2787" s="37"/>
    </row>
    <row r="2788" spans="24:28" x14ac:dyDescent="0.25">
      <c r="X2788" s="37"/>
      <c r="Y2788" s="37"/>
      <c r="Z2788" s="37"/>
      <c r="AA2788" s="37"/>
      <c r="AB2788" s="37"/>
    </row>
    <row r="2789" spans="24:28" x14ac:dyDescent="0.25">
      <c r="X2789" s="37"/>
      <c r="Y2789" s="37"/>
      <c r="Z2789" s="37"/>
      <c r="AA2789" s="37"/>
      <c r="AB2789" s="37"/>
    </row>
    <row r="2790" spans="24:28" x14ac:dyDescent="0.25">
      <c r="X2790" s="37"/>
      <c r="Y2790" s="37"/>
      <c r="Z2790" s="37"/>
      <c r="AA2790" s="37"/>
      <c r="AB2790" s="37"/>
    </row>
    <row r="2791" spans="24:28" x14ac:dyDescent="0.25">
      <c r="X2791" s="37"/>
      <c r="Y2791" s="37"/>
      <c r="Z2791" s="37"/>
      <c r="AA2791" s="37"/>
      <c r="AB2791" s="37"/>
    </row>
    <row r="2792" spans="24:28" x14ac:dyDescent="0.25">
      <c r="X2792" s="37"/>
      <c r="Y2792" s="37"/>
      <c r="Z2792" s="37"/>
      <c r="AA2792" s="37"/>
      <c r="AB2792" s="37"/>
    </row>
    <row r="2793" spans="24:28" x14ac:dyDescent="0.25">
      <c r="X2793" s="37"/>
      <c r="Y2793" s="37"/>
      <c r="Z2793" s="37"/>
      <c r="AA2793" s="37"/>
      <c r="AB2793" s="37"/>
    </row>
    <row r="2794" spans="24:28" x14ac:dyDescent="0.25">
      <c r="X2794" s="37"/>
      <c r="Y2794" s="37"/>
      <c r="Z2794" s="37"/>
      <c r="AA2794" s="37"/>
      <c r="AB2794" s="37"/>
    </row>
    <row r="2795" spans="24:28" x14ac:dyDescent="0.25">
      <c r="X2795" s="37"/>
      <c r="Y2795" s="37"/>
      <c r="Z2795" s="37"/>
      <c r="AA2795" s="37"/>
      <c r="AB2795" s="37"/>
    </row>
    <row r="2796" spans="24:28" x14ac:dyDescent="0.25">
      <c r="X2796" s="37"/>
      <c r="Y2796" s="37"/>
      <c r="Z2796" s="37"/>
      <c r="AA2796" s="37"/>
      <c r="AB2796" s="37"/>
    </row>
    <row r="2797" spans="24:28" x14ac:dyDescent="0.25">
      <c r="X2797" s="37"/>
      <c r="Y2797" s="37"/>
      <c r="Z2797" s="37"/>
      <c r="AA2797" s="37"/>
      <c r="AB2797" s="37"/>
    </row>
    <row r="2798" spans="24:28" x14ac:dyDescent="0.25">
      <c r="X2798" s="37"/>
      <c r="Y2798" s="37"/>
      <c r="Z2798" s="37"/>
      <c r="AA2798" s="37"/>
      <c r="AB2798" s="37"/>
    </row>
    <row r="2799" spans="24:28" x14ac:dyDescent="0.25">
      <c r="X2799" s="37"/>
      <c r="Y2799" s="37"/>
      <c r="Z2799" s="37"/>
      <c r="AA2799" s="37"/>
      <c r="AB2799" s="37"/>
    </row>
    <row r="2800" spans="24:28" x14ac:dyDescent="0.25">
      <c r="X2800" s="37"/>
      <c r="Y2800" s="37"/>
      <c r="Z2800" s="37"/>
      <c r="AA2800" s="37"/>
      <c r="AB2800" s="37"/>
    </row>
    <row r="2801" spans="24:28" x14ac:dyDescent="0.25">
      <c r="X2801" s="37"/>
      <c r="Y2801" s="37"/>
      <c r="Z2801" s="37"/>
      <c r="AA2801" s="37"/>
      <c r="AB2801" s="37"/>
    </row>
    <row r="2802" spans="24:28" x14ac:dyDescent="0.25">
      <c r="X2802" s="37"/>
      <c r="Y2802" s="37"/>
      <c r="Z2802" s="37"/>
      <c r="AA2802" s="37"/>
      <c r="AB2802" s="37"/>
    </row>
    <row r="2803" spans="24:28" x14ac:dyDescent="0.25">
      <c r="X2803" s="37"/>
      <c r="Y2803" s="37"/>
      <c r="Z2803" s="37"/>
      <c r="AA2803" s="37"/>
      <c r="AB2803" s="37"/>
    </row>
    <row r="2804" spans="24:28" x14ac:dyDescent="0.25">
      <c r="X2804" s="37"/>
      <c r="Y2804" s="37"/>
      <c r="Z2804" s="37"/>
      <c r="AA2804" s="37"/>
      <c r="AB2804" s="37"/>
    </row>
    <row r="2805" spans="24:28" x14ac:dyDescent="0.25">
      <c r="X2805" s="37"/>
      <c r="Y2805" s="37"/>
      <c r="Z2805" s="37"/>
      <c r="AA2805" s="37"/>
      <c r="AB2805" s="37"/>
    </row>
    <row r="2806" spans="24:28" x14ac:dyDescent="0.25">
      <c r="X2806" s="37"/>
      <c r="Y2806" s="37"/>
      <c r="Z2806" s="37"/>
      <c r="AA2806" s="37"/>
      <c r="AB2806" s="37"/>
    </row>
    <row r="2807" spans="24:28" x14ac:dyDescent="0.25">
      <c r="X2807" s="37"/>
      <c r="Y2807" s="37"/>
      <c r="Z2807" s="37"/>
      <c r="AA2807" s="37"/>
      <c r="AB2807" s="37"/>
    </row>
    <row r="2808" spans="24:28" x14ac:dyDescent="0.25">
      <c r="X2808" s="37"/>
      <c r="Y2808" s="37"/>
      <c r="Z2808" s="37"/>
      <c r="AA2808" s="37"/>
      <c r="AB2808" s="37"/>
    </row>
    <row r="2809" spans="24:28" x14ac:dyDescent="0.25">
      <c r="X2809" s="37"/>
      <c r="Y2809" s="37"/>
      <c r="Z2809" s="37"/>
      <c r="AA2809" s="37"/>
      <c r="AB2809" s="37"/>
    </row>
    <row r="2810" spans="24:28" x14ac:dyDescent="0.25">
      <c r="X2810" s="37"/>
      <c r="Y2810" s="37"/>
      <c r="Z2810" s="37"/>
      <c r="AA2810" s="37"/>
      <c r="AB2810" s="37"/>
    </row>
    <row r="2811" spans="24:28" x14ac:dyDescent="0.25">
      <c r="X2811" s="37"/>
      <c r="Y2811" s="37"/>
      <c r="Z2811" s="37"/>
      <c r="AA2811" s="37"/>
      <c r="AB2811" s="37"/>
    </row>
    <row r="2812" spans="24:28" x14ac:dyDescent="0.25">
      <c r="X2812" s="37"/>
      <c r="Y2812" s="37"/>
      <c r="Z2812" s="37"/>
      <c r="AA2812" s="37"/>
      <c r="AB2812" s="37"/>
    </row>
    <row r="2813" spans="24:28" x14ac:dyDescent="0.25">
      <c r="X2813" s="37"/>
      <c r="Y2813" s="37"/>
      <c r="Z2813" s="37"/>
      <c r="AA2813" s="37"/>
      <c r="AB2813" s="37"/>
    </row>
    <row r="2814" spans="24:28" x14ac:dyDescent="0.25">
      <c r="X2814" s="37"/>
      <c r="Y2814" s="37"/>
      <c r="Z2814" s="37"/>
      <c r="AA2814" s="37"/>
      <c r="AB2814" s="37"/>
    </row>
    <row r="2815" spans="24:28" x14ac:dyDescent="0.25">
      <c r="X2815" s="37"/>
      <c r="Y2815" s="37"/>
      <c r="Z2815" s="37"/>
      <c r="AA2815" s="37"/>
      <c r="AB2815" s="37"/>
    </row>
    <row r="2816" spans="24:28" x14ac:dyDescent="0.25">
      <c r="X2816" s="37"/>
      <c r="Y2816" s="37"/>
      <c r="Z2816" s="37"/>
      <c r="AA2816" s="37"/>
      <c r="AB2816" s="37"/>
    </row>
    <row r="2817" spans="24:28" x14ac:dyDescent="0.25">
      <c r="X2817" s="37"/>
      <c r="Y2817" s="37"/>
      <c r="Z2817" s="37"/>
      <c r="AA2817" s="37"/>
      <c r="AB2817" s="37"/>
    </row>
    <row r="2818" spans="24:28" x14ac:dyDescent="0.25">
      <c r="X2818" s="37"/>
      <c r="Y2818" s="37"/>
      <c r="Z2818" s="37"/>
      <c r="AA2818" s="37"/>
      <c r="AB2818" s="37"/>
    </row>
    <row r="2819" spans="24:28" x14ac:dyDescent="0.25">
      <c r="X2819" s="37"/>
      <c r="Y2819" s="37"/>
      <c r="Z2819" s="37"/>
      <c r="AA2819" s="37"/>
      <c r="AB2819" s="37"/>
    </row>
    <row r="2820" spans="24:28" x14ac:dyDescent="0.25">
      <c r="X2820" s="37"/>
      <c r="Y2820" s="37"/>
      <c r="Z2820" s="37"/>
      <c r="AA2820" s="37"/>
      <c r="AB2820" s="37"/>
    </row>
    <row r="2821" spans="24:28" x14ac:dyDescent="0.25">
      <c r="X2821" s="37"/>
      <c r="Y2821" s="37"/>
      <c r="Z2821" s="37"/>
      <c r="AA2821" s="37"/>
      <c r="AB2821" s="37"/>
    </row>
    <row r="2822" spans="24:28" x14ac:dyDescent="0.25">
      <c r="X2822" s="37"/>
      <c r="Y2822" s="37"/>
      <c r="Z2822" s="37"/>
      <c r="AA2822" s="37"/>
      <c r="AB2822" s="37"/>
    </row>
    <row r="2823" spans="24:28" x14ac:dyDescent="0.25">
      <c r="X2823" s="37"/>
      <c r="Y2823" s="37"/>
      <c r="Z2823" s="37"/>
      <c r="AA2823" s="37"/>
      <c r="AB2823" s="37"/>
    </row>
    <row r="2824" spans="24:28" x14ac:dyDescent="0.25">
      <c r="X2824" s="37"/>
      <c r="Y2824" s="37"/>
      <c r="Z2824" s="37"/>
      <c r="AA2824" s="37"/>
      <c r="AB2824" s="37"/>
    </row>
    <row r="2825" spans="24:28" x14ac:dyDescent="0.25">
      <c r="X2825" s="37"/>
      <c r="Y2825" s="37"/>
      <c r="Z2825" s="37"/>
      <c r="AA2825" s="37"/>
      <c r="AB2825" s="37"/>
    </row>
    <row r="2826" spans="24:28" x14ac:dyDescent="0.25">
      <c r="X2826" s="37"/>
      <c r="Y2826" s="37"/>
      <c r="Z2826" s="37"/>
      <c r="AA2826" s="37"/>
      <c r="AB2826" s="37"/>
    </row>
    <row r="2827" spans="24:28" x14ac:dyDescent="0.25">
      <c r="X2827" s="37"/>
      <c r="Y2827" s="37"/>
      <c r="Z2827" s="37"/>
      <c r="AA2827" s="37"/>
      <c r="AB2827" s="37"/>
    </row>
    <row r="2828" spans="24:28" x14ac:dyDescent="0.25">
      <c r="X2828" s="37"/>
      <c r="Y2828" s="37"/>
      <c r="Z2828" s="37"/>
      <c r="AA2828" s="37"/>
      <c r="AB2828" s="37"/>
    </row>
    <row r="2829" spans="24:28" x14ac:dyDescent="0.25">
      <c r="X2829" s="37"/>
      <c r="Y2829" s="37"/>
      <c r="Z2829" s="37"/>
      <c r="AA2829" s="37"/>
      <c r="AB2829" s="37"/>
    </row>
    <row r="2830" spans="24:28" x14ac:dyDescent="0.25">
      <c r="X2830" s="37"/>
      <c r="Y2830" s="37"/>
      <c r="Z2830" s="37"/>
      <c r="AA2830" s="37"/>
      <c r="AB2830" s="37"/>
    </row>
    <row r="2831" spans="24:28" x14ac:dyDescent="0.25">
      <c r="X2831" s="37"/>
      <c r="Y2831" s="37"/>
      <c r="Z2831" s="37"/>
      <c r="AA2831" s="37"/>
      <c r="AB2831" s="37"/>
    </row>
    <row r="2832" spans="24:28" x14ac:dyDescent="0.25">
      <c r="X2832" s="37"/>
      <c r="Y2832" s="37"/>
      <c r="Z2832" s="37"/>
      <c r="AA2832" s="37"/>
      <c r="AB2832" s="37"/>
    </row>
    <row r="2833" spans="24:28" x14ac:dyDescent="0.25">
      <c r="X2833" s="37"/>
      <c r="Y2833" s="37"/>
      <c r="Z2833" s="37"/>
      <c r="AA2833" s="37"/>
      <c r="AB2833" s="37"/>
    </row>
    <row r="2834" spans="24:28" x14ac:dyDescent="0.25">
      <c r="X2834" s="37"/>
      <c r="Y2834" s="37"/>
      <c r="Z2834" s="37"/>
      <c r="AA2834" s="37"/>
      <c r="AB2834" s="37"/>
    </row>
    <row r="2835" spans="24:28" x14ac:dyDescent="0.25">
      <c r="X2835" s="37"/>
      <c r="Y2835" s="37"/>
      <c r="Z2835" s="37"/>
      <c r="AA2835" s="37"/>
      <c r="AB2835" s="37"/>
    </row>
    <row r="2836" spans="24:28" x14ac:dyDescent="0.25">
      <c r="X2836" s="37"/>
      <c r="Y2836" s="37"/>
      <c r="Z2836" s="37"/>
      <c r="AA2836" s="37"/>
      <c r="AB2836" s="37"/>
    </row>
    <row r="2837" spans="24:28" x14ac:dyDescent="0.25">
      <c r="X2837" s="37"/>
      <c r="Y2837" s="37"/>
      <c r="Z2837" s="37"/>
      <c r="AA2837" s="37"/>
      <c r="AB2837" s="37"/>
    </row>
    <row r="2838" spans="24:28" x14ac:dyDescent="0.25">
      <c r="X2838" s="37"/>
      <c r="Y2838" s="37"/>
      <c r="Z2838" s="37"/>
      <c r="AA2838" s="37"/>
      <c r="AB2838" s="37"/>
    </row>
    <row r="2839" spans="24:28" x14ac:dyDescent="0.25">
      <c r="X2839" s="37"/>
      <c r="Y2839" s="37"/>
      <c r="Z2839" s="37"/>
      <c r="AA2839" s="37"/>
      <c r="AB2839" s="37"/>
    </row>
    <row r="2840" spans="24:28" x14ac:dyDescent="0.25">
      <c r="X2840" s="37"/>
      <c r="Y2840" s="37"/>
      <c r="Z2840" s="37"/>
      <c r="AA2840" s="37"/>
      <c r="AB2840" s="37"/>
    </row>
    <row r="2841" spans="24:28" x14ac:dyDescent="0.25">
      <c r="X2841" s="37"/>
      <c r="Y2841" s="37"/>
      <c r="Z2841" s="37"/>
      <c r="AA2841" s="37"/>
      <c r="AB2841" s="37"/>
    </row>
    <row r="2842" spans="24:28" x14ac:dyDescent="0.25">
      <c r="X2842" s="37"/>
      <c r="Y2842" s="37"/>
      <c r="Z2842" s="37"/>
      <c r="AA2842" s="37"/>
      <c r="AB2842" s="37"/>
    </row>
    <row r="2843" spans="24:28" x14ac:dyDescent="0.25">
      <c r="X2843" s="37"/>
      <c r="Y2843" s="37"/>
      <c r="Z2843" s="37"/>
      <c r="AA2843" s="37"/>
      <c r="AB2843" s="37"/>
    </row>
    <row r="2844" spans="24:28" x14ac:dyDescent="0.25">
      <c r="X2844" s="37"/>
      <c r="Y2844" s="37"/>
      <c r="Z2844" s="37"/>
      <c r="AA2844" s="37"/>
      <c r="AB2844" s="37"/>
    </row>
    <row r="2845" spans="24:28" x14ac:dyDescent="0.25">
      <c r="X2845" s="37"/>
      <c r="Y2845" s="37"/>
      <c r="Z2845" s="37"/>
      <c r="AA2845" s="37"/>
      <c r="AB2845" s="37"/>
    </row>
    <row r="2846" spans="24:28" x14ac:dyDescent="0.25">
      <c r="X2846" s="37"/>
      <c r="Y2846" s="37"/>
      <c r="Z2846" s="37"/>
      <c r="AA2846" s="37"/>
      <c r="AB2846" s="37"/>
    </row>
    <row r="2847" spans="24:28" x14ac:dyDescent="0.25">
      <c r="X2847" s="37"/>
      <c r="Y2847" s="37"/>
      <c r="Z2847" s="37"/>
      <c r="AA2847" s="37"/>
      <c r="AB2847" s="37"/>
    </row>
    <row r="2848" spans="24:28" x14ac:dyDescent="0.25">
      <c r="X2848" s="37"/>
      <c r="Y2848" s="37"/>
      <c r="Z2848" s="37"/>
      <c r="AA2848" s="37"/>
      <c r="AB2848" s="37"/>
    </row>
    <row r="2849" spans="24:28" x14ac:dyDescent="0.25">
      <c r="X2849" s="37"/>
      <c r="Y2849" s="37"/>
      <c r="Z2849" s="37"/>
      <c r="AA2849" s="37"/>
      <c r="AB2849" s="37"/>
    </row>
    <row r="2850" spans="24:28" x14ac:dyDescent="0.25">
      <c r="X2850" s="37"/>
      <c r="Y2850" s="37"/>
      <c r="Z2850" s="37"/>
      <c r="AA2850" s="37"/>
      <c r="AB2850" s="37"/>
    </row>
    <row r="2851" spans="24:28" x14ac:dyDescent="0.25">
      <c r="X2851" s="37"/>
      <c r="Y2851" s="37"/>
      <c r="Z2851" s="37"/>
      <c r="AA2851" s="37"/>
      <c r="AB2851" s="37"/>
    </row>
    <row r="2852" spans="24:28" x14ac:dyDescent="0.25">
      <c r="X2852" s="37"/>
      <c r="Y2852" s="37"/>
      <c r="Z2852" s="37"/>
      <c r="AA2852" s="37"/>
      <c r="AB2852" s="37"/>
    </row>
    <row r="2853" spans="24:28" x14ac:dyDescent="0.25">
      <c r="X2853" s="37"/>
      <c r="Y2853" s="37"/>
      <c r="Z2853" s="37"/>
      <c r="AA2853" s="37"/>
      <c r="AB2853" s="37"/>
    </row>
    <row r="2854" spans="24:28" x14ac:dyDescent="0.25">
      <c r="X2854" s="37"/>
      <c r="Y2854" s="37"/>
      <c r="Z2854" s="37"/>
      <c r="AA2854" s="37"/>
      <c r="AB2854" s="37"/>
    </row>
    <row r="2855" spans="24:28" x14ac:dyDescent="0.25">
      <c r="X2855" s="37"/>
      <c r="Y2855" s="37"/>
      <c r="Z2855" s="37"/>
      <c r="AA2855" s="37"/>
      <c r="AB2855" s="37"/>
    </row>
    <row r="2856" spans="24:28" x14ac:dyDescent="0.25">
      <c r="X2856" s="37"/>
      <c r="Y2856" s="37"/>
      <c r="Z2856" s="37"/>
      <c r="AA2856" s="37"/>
      <c r="AB2856" s="37"/>
    </row>
    <row r="2857" spans="24:28" x14ac:dyDescent="0.25">
      <c r="X2857" s="37"/>
      <c r="Y2857" s="37"/>
      <c r="Z2857" s="37"/>
      <c r="AA2857" s="37"/>
      <c r="AB2857" s="37"/>
    </row>
    <row r="2858" spans="24:28" x14ac:dyDescent="0.25">
      <c r="X2858" s="37"/>
      <c r="Y2858" s="37"/>
      <c r="Z2858" s="37"/>
      <c r="AA2858" s="37"/>
      <c r="AB2858" s="37"/>
    </row>
    <row r="2859" spans="24:28" x14ac:dyDescent="0.25">
      <c r="X2859" s="37"/>
      <c r="Y2859" s="37"/>
      <c r="Z2859" s="37"/>
      <c r="AA2859" s="37"/>
      <c r="AB2859" s="37"/>
    </row>
    <row r="2860" spans="24:28" x14ac:dyDescent="0.25">
      <c r="X2860" s="37"/>
      <c r="Y2860" s="37"/>
      <c r="Z2860" s="37"/>
      <c r="AA2860" s="37"/>
      <c r="AB2860" s="37"/>
    </row>
    <row r="2861" spans="24:28" x14ac:dyDescent="0.25">
      <c r="X2861" s="37"/>
      <c r="Y2861" s="37"/>
      <c r="Z2861" s="37"/>
      <c r="AA2861" s="37"/>
      <c r="AB2861" s="37"/>
    </row>
    <row r="2862" spans="24:28" x14ac:dyDescent="0.25">
      <c r="X2862" s="37"/>
      <c r="Y2862" s="37"/>
      <c r="Z2862" s="37"/>
      <c r="AA2862" s="37"/>
      <c r="AB2862" s="37"/>
    </row>
    <row r="2863" spans="24:28" x14ac:dyDescent="0.25">
      <c r="X2863" s="37"/>
      <c r="Y2863" s="37"/>
      <c r="Z2863" s="37"/>
      <c r="AA2863" s="37"/>
      <c r="AB2863" s="37"/>
    </row>
    <row r="2864" spans="24:28" x14ac:dyDescent="0.25">
      <c r="X2864" s="37"/>
      <c r="Y2864" s="37"/>
      <c r="Z2864" s="37"/>
      <c r="AA2864" s="37"/>
      <c r="AB2864" s="37"/>
    </row>
    <row r="2865" spans="24:28" x14ac:dyDescent="0.25">
      <c r="X2865" s="37"/>
      <c r="Y2865" s="37"/>
      <c r="Z2865" s="37"/>
      <c r="AA2865" s="37"/>
      <c r="AB2865" s="37"/>
    </row>
    <row r="2866" spans="24:28" x14ac:dyDescent="0.25">
      <c r="X2866" s="37"/>
      <c r="Y2866" s="37"/>
      <c r="Z2866" s="37"/>
      <c r="AA2866" s="37"/>
      <c r="AB2866" s="37"/>
    </row>
    <row r="2867" spans="24:28" x14ac:dyDescent="0.25">
      <c r="X2867" s="37"/>
      <c r="Y2867" s="37"/>
      <c r="Z2867" s="37"/>
      <c r="AA2867" s="37"/>
      <c r="AB2867" s="37"/>
    </row>
    <row r="2868" spans="24:28" x14ac:dyDescent="0.25">
      <c r="X2868" s="37"/>
      <c r="Y2868" s="37"/>
      <c r="Z2868" s="37"/>
      <c r="AA2868" s="37"/>
      <c r="AB2868" s="37"/>
    </row>
    <row r="2869" spans="24:28" x14ac:dyDescent="0.25">
      <c r="X2869" s="37"/>
      <c r="Y2869" s="37"/>
      <c r="Z2869" s="37"/>
      <c r="AA2869" s="37"/>
      <c r="AB2869" s="37"/>
    </row>
    <row r="2870" spans="24:28" x14ac:dyDescent="0.25">
      <c r="X2870" s="37"/>
      <c r="Y2870" s="37"/>
      <c r="Z2870" s="37"/>
      <c r="AA2870" s="37"/>
      <c r="AB2870" s="37"/>
    </row>
    <row r="2871" spans="24:28" x14ac:dyDescent="0.25">
      <c r="X2871" s="37"/>
      <c r="Y2871" s="37"/>
      <c r="Z2871" s="37"/>
      <c r="AA2871" s="37"/>
      <c r="AB2871" s="37"/>
    </row>
    <row r="2872" spans="24:28" x14ac:dyDescent="0.25">
      <c r="X2872" s="37"/>
      <c r="Y2872" s="37"/>
      <c r="Z2872" s="37"/>
      <c r="AA2872" s="37"/>
      <c r="AB2872" s="37"/>
    </row>
    <row r="2873" spans="24:28" x14ac:dyDescent="0.25">
      <c r="X2873" s="37"/>
      <c r="Y2873" s="37"/>
      <c r="Z2873" s="37"/>
      <c r="AA2873" s="37"/>
      <c r="AB2873" s="37"/>
    </row>
    <row r="2874" spans="24:28" x14ac:dyDescent="0.25">
      <c r="X2874" s="37"/>
      <c r="Y2874" s="37"/>
      <c r="Z2874" s="37"/>
      <c r="AA2874" s="37"/>
      <c r="AB2874" s="37"/>
    </row>
    <row r="2875" spans="24:28" x14ac:dyDescent="0.25">
      <c r="X2875" s="37"/>
      <c r="Y2875" s="37"/>
      <c r="Z2875" s="37"/>
      <c r="AA2875" s="37"/>
      <c r="AB2875" s="37"/>
    </row>
    <row r="2876" spans="24:28" x14ac:dyDescent="0.25">
      <c r="X2876" s="37"/>
      <c r="Y2876" s="37"/>
      <c r="Z2876" s="37"/>
      <c r="AA2876" s="37"/>
      <c r="AB2876" s="37"/>
    </row>
    <row r="2877" spans="24:28" x14ac:dyDescent="0.25">
      <c r="X2877" s="37"/>
      <c r="Y2877" s="37"/>
      <c r="Z2877" s="37"/>
      <c r="AA2877" s="37"/>
      <c r="AB2877" s="37"/>
    </row>
    <row r="2878" spans="24:28" x14ac:dyDescent="0.25">
      <c r="X2878" s="37"/>
      <c r="Y2878" s="37"/>
      <c r="Z2878" s="37"/>
      <c r="AA2878" s="37"/>
      <c r="AB2878" s="37"/>
    </row>
    <row r="2879" spans="24:28" x14ac:dyDescent="0.25">
      <c r="X2879" s="37"/>
      <c r="Y2879" s="37"/>
      <c r="Z2879" s="37"/>
      <c r="AA2879" s="37"/>
      <c r="AB2879" s="37"/>
    </row>
    <row r="2880" spans="24:28" x14ac:dyDescent="0.25">
      <c r="X2880" s="37"/>
      <c r="Y2880" s="37"/>
      <c r="Z2880" s="37"/>
      <c r="AA2880" s="37"/>
      <c r="AB2880" s="37"/>
    </row>
    <row r="2881" spans="24:28" x14ac:dyDescent="0.25">
      <c r="X2881" s="37"/>
      <c r="Y2881" s="37"/>
      <c r="Z2881" s="37"/>
      <c r="AA2881" s="37"/>
      <c r="AB2881" s="37"/>
    </row>
    <row r="2882" spans="24:28" x14ac:dyDescent="0.25">
      <c r="X2882" s="37"/>
      <c r="Y2882" s="37"/>
      <c r="Z2882" s="37"/>
      <c r="AA2882" s="37"/>
      <c r="AB2882" s="37"/>
    </row>
    <row r="2883" spans="24:28" x14ac:dyDescent="0.25">
      <c r="X2883" s="37"/>
      <c r="Y2883" s="37"/>
      <c r="Z2883" s="37"/>
      <c r="AA2883" s="37"/>
      <c r="AB2883" s="37"/>
    </row>
    <row r="2884" spans="24:28" x14ac:dyDescent="0.25">
      <c r="X2884" s="37"/>
      <c r="Y2884" s="37"/>
      <c r="Z2884" s="37"/>
      <c r="AA2884" s="37"/>
      <c r="AB2884" s="37"/>
    </row>
    <row r="2885" spans="24:28" x14ac:dyDescent="0.25">
      <c r="X2885" s="37"/>
      <c r="Y2885" s="37"/>
      <c r="Z2885" s="37"/>
      <c r="AA2885" s="37"/>
      <c r="AB2885" s="37"/>
    </row>
    <row r="2886" spans="24:28" x14ac:dyDescent="0.25">
      <c r="X2886" s="37"/>
      <c r="Y2886" s="37"/>
      <c r="Z2886" s="37"/>
      <c r="AA2886" s="37"/>
      <c r="AB2886" s="37"/>
    </row>
    <row r="2887" spans="24:28" x14ac:dyDescent="0.25">
      <c r="X2887" s="37"/>
      <c r="Y2887" s="37"/>
      <c r="Z2887" s="37"/>
      <c r="AA2887" s="37"/>
      <c r="AB2887" s="37"/>
    </row>
    <row r="2888" spans="24:28" x14ac:dyDescent="0.25">
      <c r="X2888" s="37"/>
      <c r="Y2888" s="37"/>
      <c r="Z2888" s="37"/>
      <c r="AA2888" s="37"/>
      <c r="AB2888" s="37"/>
    </row>
    <row r="2889" spans="24:28" x14ac:dyDescent="0.25">
      <c r="X2889" s="37"/>
      <c r="Y2889" s="37"/>
      <c r="Z2889" s="37"/>
      <c r="AA2889" s="37"/>
      <c r="AB2889" s="37"/>
    </row>
    <row r="2890" spans="24:28" x14ac:dyDescent="0.25">
      <c r="X2890" s="37"/>
      <c r="Y2890" s="37"/>
      <c r="Z2890" s="37"/>
      <c r="AA2890" s="37"/>
      <c r="AB2890" s="37"/>
    </row>
    <row r="2891" spans="24:28" x14ac:dyDescent="0.25">
      <c r="X2891" s="37"/>
      <c r="Y2891" s="37"/>
      <c r="Z2891" s="37"/>
      <c r="AA2891" s="37"/>
      <c r="AB2891" s="37"/>
    </row>
    <row r="2892" spans="24:28" x14ac:dyDescent="0.25">
      <c r="X2892" s="37"/>
      <c r="Y2892" s="37"/>
      <c r="Z2892" s="37"/>
      <c r="AA2892" s="37"/>
      <c r="AB2892" s="37"/>
    </row>
    <row r="2893" spans="24:28" x14ac:dyDescent="0.25">
      <c r="X2893" s="37"/>
      <c r="Y2893" s="37"/>
      <c r="Z2893" s="37"/>
      <c r="AA2893" s="37"/>
      <c r="AB2893" s="37"/>
    </row>
    <row r="2894" spans="24:28" x14ac:dyDescent="0.25">
      <c r="X2894" s="37"/>
      <c r="Y2894" s="37"/>
      <c r="Z2894" s="37"/>
      <c r="AA2894" s="37"/>
      <c r="AB2894" s="37"/>
    </row>
    <row r="2895" spans="24:28" x14ac:dyDescent="0.25">
      <c r="X2895" s="37"/>
      <c r="Y2895" s="37"/>
      <c r="Z2895" s="37"/>
      <c r="AA2895" s="37"/>
      <c r="AB2895" s="37"/>
    </row>
    <row r="2896" spans="24:28" x14ac:dyDescent="0.25">
      <c r="X2896" s="37"/>
      <c r="Y2896" s="37"/>
      <c r="Z2896" s="37"/>
      <c r="AA2896" s="37"/>
      <c r="AB2896" s="37"/>
    </row>
    <row r="2897" spans="24:28" x14ac:dyDescent="0.25">
      <c r="X2897" s="37"/>
      <c r="Y2897" s="37"/>
      <c r="Z2897" s="37"/>
      <c r="AA2897" s="37"/>
      <c r="AB2897" s="37"/>
    </row>
    <row r="2898" spans="24:28" x14ac:dyDescent="0.25">
      <c r="X2898" s="37"/>
      <c r="Y2898" s="37"/>
      <c r="Z2898" s="37"/>
      <c r="AA2898" s="37"/>
      <c r="AB2898" s="37"/>
    </row>
    <row r="2899" spans="24:28" x14ac:dyDescent="0.25">
      <c r="X2899" s="37"/>
      <c r="Y2899" s="37"/>
      <c r="Z2899" s="37"/>
      <c r="AA2899" s="37"/>
      <c r="AB2899" s="37"/>
    </row>
    <row r="2900" spans="24:28" x14ac:dyDescent="0.25">
      <c r="X2900" s="37"/>
      <c r="Y2900" s="37"/>
      <c r="Z2900" s="37"/>
      <c r="AA2900" s="37"/>
      <c r="AB2900" s="37"/>
    </row>
    <row r="2901" spans="24:28" x14ac:dyDescent="0.25">
      <c r="X2901" s="37"/>
      <c r="Y2901" s="37"/>
      <c r="Z2901" s="37"/>
      <c r="AA2901" s="37"/>
      <c r="AB2901" s="37"/>
    </row>
    <row r="2902" spans="24:28" x14ac:dyDescent="0.25">
      <c r="X2902" s="37"/>
      <c r="Y2902" s="37"/>
      <c r="Z2902" s="37"/>
      <c r="AA2902" s="37"/>
      <c r="AB2902" s="37"/>
    </row>
    <row r="2903" spans="24:28" x14ac:dyDescent="0.25">
      <c r="X2903" s="37"/>
      <c r="Y2903" s="37"/>
      <c r="Z2903" s="37"/>
      <c r="AA2903" s="37"/>
      <c r="AB2903" s="37"/>
    </row>
    <row r="2904" spans="24:28" x14ac:dyDescent="0.25">
      <c r="X2904" s="37"/>
      <c r="Y2904" s="37"/>
      <c r="Z2904" s="37"/>
      <c r="AA2904" s="37"/>
      <c r="AB2904" s="37"/>
    </row>
    <row r="2905" spans="24:28" x14ac:dyDescent="0.25">
      <c r="X2905" s="37"/>
      <c r="Y2905" s="37"/>
      <c r="Z2905" s="37"/>
      <c r="AA2905" s="37"/>
      <c r="AB2905" s="37"/>
    </row>
    <row r="2906" spans="24:28" x14ac:dyDescent="0.25">
      <c r="X2906" s="37"/>
      <c r="Y2906" s="37"/>
      <c r="Z2906" s="37"/>
      <c r="AA2906" s="37"/>
      <c r="AB2906" s="37"/>
    </row>
    <row r="2907" spans="24:28" x14ac:dyDescent="0.25">
      <c r="X2907" s="37"/>
      <c r="Y2907" s="37"/>
      <c r="Z2907" s="37"/>
      <c r="AA2907" s="37"/>
      <c r="AB2907" s="37"/>
    </row>
    <row r="2908" spans="24:28" x14ac:dyDescent="0.25">
      <c r="X2908" s="37"/>
      <c r="Y2908" s="37"/>
      <c r="Z2908" s="37"/>
      <c r="AA2908" s="37"/>
      <c r="AB2908" s="37"/>
    </row>
    <row r="2909" spans="24:28" x14ac:dyDescent="0.25">
      <c r="X2909" s="37"/>
      <c r="Y2909" s="37"/>
      <c r="Z2909" s="37"/>
      <c r="AA2909" s="37"/>
      <c r="AB2909" s="37"/>
    </row>
    <row r="2910" spans="24:28" x14ac:dyDescent="0.25">
      <c r="X2910" s="37"/>
      <c r="Y2910" s="37"/>
      <c r="Z2910" s="37"/>
      <c r="AA2910" s="37"/>
      <c r="AB2910" s="37"/>
    </row>
    <row r="2911" spans="24:28" x14ac:dyDescent="0.25">
      <c r="X2911" s="37"/>
      <c r="Y2911" s="37"/>
      <c r="Z2911" s="37"/>
      <c r="AA2911" s="37"/>
      <c r="AB2911" s="37"/>
    </row>
    <row r="2912" spans="24:28" x14ac:dyDescent="0.25">
      <c r="X2912" s="37"/>
      <c r="Y2912" s="37"/>
      <c r="Z2912" s="37"/>
      <c r="AA2912" s="37"/>
      <c r="AB2912" s="37"/>
    </row>
    <row r="2913" spans="24:28" x14ac:dyDescent="0.25">
      <c r="X2913" s="37"/>
      <c r="Y2913" s="37"/>
      <c r="Z2913" s="37"/>
      <c r="AA2913" s="37"/>
      <c r="AB2913" s="37"/>
    </row>
    <row r="2914" spans="24:28" x14ac:dyDescent="0.25">
      <c r="X2914" s="37"/>
      <c r="Y2914" s="37"/>
      <c r="Z2914" s="37"/>
      <c r="AA2914" s="37"/>
      <c r="AB2914" s="37"/>
    </row>
    <row r="2915" spans="24:28" x14ac:dyDescent="0.25">
      <c r="X2915" s="37"/>
      <c r="Y2915" s="37"/>
      <c r="Z2915" s="37"/>
      <c r="AA2915" s="37"/>
      <c r="AB2915" s="37"/>
    </row>
    <row r="2916" spans="24:28" x14ac:dyDescent="0.25">
      <c r="X2916" s="37"/>
      <c r="Y2916" s="37"/>
      <c r="Z2916" s="37"/>
      <c r="AA2916" s="37"/>
      <c r="AB2916" s="37"/>
    </row>
    <row r="2917" spans="24:28" x14ac:dyDescent="0.25">
      <c r="X2917" s="37"/>
      <c r="Y2917" s="37"/>
      <c r="Z2917" s="37"/>
      <c r="AA2917" s="37"/>
      <c r="AB2917" s="37"/>
    </row>
    <row r="2918" spans="24:28" x14ac:dyDescent="0.25">
      <c r="X2918" s="37"/>
      <c r="Y2918" s="37"/>
      <c r="Z2918" s="37"/>
      <c r="AA2918" s="37"/>
      <c r="AB2918" s="37"/>
    </row>
    <row r="2919" spans="24:28" x14ac:dyDescent="0.25">
      <c r="X2919" s="37"/>
      <c r="Y2919" s="37"/>
      <c r="Z2919" s="37"/>
      <c r="AA2919" s="37"/>
      <c r="AB2919" s="37"/>
    </row>
    <row r="2920" spans="24:28" x14ac:dyDescent="0.25">
      <c r="X2920" s="37"/>
      <c r="Y2920" s="37"/>
      <c r="Z2920" s="37"/>
      <c r="AA2920" s="37"/>
      <c r="AB2920" s="37"/>
    </row>
    <row r="2921" spans="24:28" x14ac:dyDescent="0.25">
      <c r="X2921" s="37"/>
      <c r="Y2921" s="37"/>
      <c r="Z2921" s="37"/>
      <c r="AA2921" s="37"/>
      <c r="AB2921" s="37"/>
    </row>
    <row r="2922" spans="24:28" x14ac:dyDescent="0.25">
      <c r="X2922" s="37"/>
      <c r="Y2922" s="37"/>
      <c r="Z2922" s="37"/>
      <c r="AA2922" s="37"/>
      <c r="AB2922" s="37"/>
    </row>
    <row r="2923" spans="24:28" x14ac:dyDescent="0.25">
      <c r="X2923" s="37"/>
      <c r="Y2923" s="37"/>
      <c r="Z2923" s="37"/>
      <c r="AA2923" s="37"/>
      <c r="AB2923" s="37"/>
    </row>
    <row r="2924" spans="24:28" x14ac:dyDescent="0.25">
      <c r="X2924" s="37"/>
      <c r="Y2924" s="37"/>
      <c r="Z2924" s="37"/>
      <c r="AA2924" s="37"/>
      <c r="AB2924" s="37"/>
    </row>
    <row r="2925" spans="24:28" x14ac:dyDescent="0.25">
      <c r="X2925" s="37"/>
      <c r="Y2925" s="37"/>
      <c r="Z2925" s="37"/>
      <c r="AA2925" s="37"/>
      <c r="AB2925" s="37"/>
    </row>
    <row r="2926" spans="24:28" x14ac:dyDescent="0.25">
      <c r="X2926" s="37"/>
      <c r="Y2926" s="37"/>
      <c r="Z2926" s="37"/>
      <c r="AA2926" s="37"/>
      <c r="AB2926" s="37"/>
    </row>
    <row r="2927" spans="24:28" x14ac:dyDescent="0.25">
      <c r="X2927" s="37"/>
      <c r="Y2927" s="37"/>
      <c r="Z2927" s="37"/>
      <c r="AA2927" s="37"/>
      <c r="AB2927" s="37"/>
    </row>
    <row r="2928" spans="24:28" x14ac:dyDescent="0.25">
      <c r="X2928" s="37"/>
      <c r="Y2928" s="37"/>
      <c r="Z2928" s="37"/>
      <c r="AA2928" s="37"/>
      <c r="AB2928" s="37"/>
    </row>
    <row r="2929" spans="24:28" x14ac:dyDescent="0.25">
      <c r="X2929" s="37"/>
      <c r="Y2929" s="37"/>
      <c r="Z2929" s="37"/>
      <c r="AA2929" s="37"/>
      <c r="AB2929" s="37"/>
    </row>
    <row r="2930" spans="24:28" x14ac:dyDescent="0.25">
      <c r="X2930" s="37"/>
      <c r="Y2930" s="37"/>
      <c r="Z2930" s="37"/>
      <c r="AA2930" s="37"/>
      <c r="AB2930" s="37"/>
    </row>
    <row r="2931" spans="24:28" x14ac:dyDescent="0.25">
      <c r="X2931" s="37"/>
      <c r="Y2931" s="37"/>
      <c r="Z2931" s="37"/>
      <c r="AA2931" s="37"/>
      <c r="AB2931" s="37"/>
    </row>
    <row r="2932" spans="24:28" x14ac:dyDescent="0.25">
      <c r="X2932" s="37"/>
      <c r="Y2932" s="37"/>
      <c r="Z2932" s="37"/>
      <c r="AA2932" s="37"/>
      <c r="AB2932" s="37"/>
    </row>
    <row r="2933" spans="24:28" x14ac:dyDescent="0.25">
      <c r="X2933" s="37"/>
      <c r="Y2933" s="37"/>
      <c r="Z2933" s="37"/>
      <c r="AA2933" s="37"/>
      <c r="AB2933" s="37"/>
    </row>
    <row r="2934" spans="24:28" x14ac:dyDescent="0.25">
      <c r="X2934" s="37"/>
      <c r="Y2934" s="37"/>
      <c r="Z2934" s="37"/>
      <c r="AA2934" s="37"/>
      <c r="AB2934" s="37"/>
    </row>
    <row r="2935" spans="24:28" x14ac:dyDescent="0.25">
      <c r="X2935" s="37"/>
      <c r="Y2935" s="37"/>
      <c r="Z2935" s="37"/>
      <c r="AA2935" s="37"/>
      <c r="AB2935" s="37"/>
    </row>
    <row r="2936" spans="24:28" x14ac:dyDescent="0.25">
      <c r="X2936" s="37"/>
      <c r="Y2936" s="37"/>
      <c r="Z2936" s="37"/>
      <c r="AA2936" s="37"/>
      <c r="AB2936" s="37"/>
    </row>
    <row r="2937" spans="24:28" x14ac:dyDescent="0.25">
      <c r="X2937" s="37"/>
      <c r="Y2937" s="37"/>
      <c r="Z2937" s="37"/>
      <c r="AA2937" s="37"/>
      <c r="AB2937" s="37"/>
    </row>
    <row r="2938" spans="24:28" x14ac:dyDescent="0.25">
      <c r="X2938" s="37"/>
      <c r="Y2938" s="37"/>
      <c r="Z2938" s="37"/>
      <c r="AA2938" s="37"/>
      <c r="AB2938" s="37"/>
    </row>
    <row r="2939" spans="24:28" x14ac:dyDescent="0.25">
      <c r="X2939" s="37"/>
      <c r="Y2939" s="37"/>
      <c r="Z2939" s="37"/>
      <c r="AA2939" s="37"/>
      <c r="AB2939" s="37"/>
    </row>
    <row r="2940" spans="24:28" x14ac:dyDescent="0.25">
      <c r="X2940" s="37"/>
      <c r="Y2940" s="37"/>
      <c r="Z2940" s="37"/>
      <c r="AA2940" s="37"/>
      <c r="AB2940" s="37"/>
    </row>
    <row r="2941" spans="24:28" x14ac:dyDescent="0.25">
      <c r="X2941" s="37"/>
      <c r="Y2941" s="37"/>
      <c r="Z2941" s="37"/>
      <c r="AA2941" s="37"/>
      <c r="AB2941" s="37"/>
    </row>
    <row r="2942" spans="24:28" x14ac:dyDescent="0.25">
      <c r="X2942" s="37"/>
      <c r="Y2942" s="37"/>
      <c r="Z2942" s="37"/>
      <c r="AA2942" s="37"/>
      <c r="AB2942" s="37"/>
    </row>
    <row r="2943" spans="24:28" x14ac:dyDescent="0.25">
      <c r="X2943" s="37"/>
      <c r="Y2943" s="37"/>
      <c r="Z2943" s="37"/>
      <c r="AA2943" s="37"/>
      <c r="AB2943" s="37"/>
    </row>
    <row r="2944" spans="24:28" x14ac:dyDescent="0.25">
      <c r="X2944" s="37"/>
      <c r="Y2944" s="37"/>
      <c r="Z2944" s="37"/>
      <c r="AA2944" s="37"/>
      <c r="AB2944" s="37"/>
    </row>
    <row r="2945" spans="24:28" x14ac:dyDescent="0.25">
      <c r="X2945" s="37"/>
      <c r="Y2945" s="37"/>
      <c r="Z2945" s="37"/>
      <c r="AA2945" s="37"/>
      <c r="AB2945" s="37"/>
    </row>
    <row r="2946" spans="24:28" x14ac:dyDescent="0.25">
      <c r="X2946" s="37"/>
      <c r="Y2946" s="37"/>
      <c r="Z2946" s="37"/>
      <c r="AA2946" s="37"/>
      <c r="AB2946" s="37"/>
    </row>
    <row r="2947" spans="24:28" x14ac:dyDescent="0.25">
      <c r="X2947" s="37"/>
      <c r="Y2947" s="37"/>
      <c r="Z2947" s="37"/>
      <c r="AA2947" s="37"/>
      <c r="AB2947" s="37"/>
    </row>
    <row r="2948" spans="24:28" x14ac:dyDescent="0.25">
      <c r="X2948" s="37"/>
      <c r="Y2948" s="37"/>
      <c r="Z2948" s="37"/>
      <c r="AA2948" s="37"/>
      <c r="AB2948" s="37"/>
    </row>
    <row r="2949" spans="24:28" x14ac:dyDescent="0.25">
      <c r="X2949" s="37"/>
      <c r="Y2949" s="37"/>
      <c r="Z2949" s="37"/>
      <c r="AA2949" s="37"/>
      <c r="AB2949" s="37"/>
    </row>
    <row r="2950" spans="24:28" x14ac:dyDescent="0.25">
      <c r="X2950" s="37"/>
      <c r="Y2950" s="37"/>
      <c r="Z2950" s="37"/>
      <c r="AA2950" s="37"/>
      <c r="AB2950" s="37"/>
    </row>
    <row r="2951" spans="24:28" x14ac:dyDescent="0.25">
      <c r="X2951" s="37"/>
      <c r="Y2951" s="37"/>
      <c r="Z2951" s="37"/>
      <c r="AA2951" s="37"/>
      <c r="AB2951" s="37"/>
    </row>
    <row r="2952" spans="24:28" x14ac:dyDescent="0.25">
      <c r="X2952" s="37"/>
      <c r="Y2952" s="37"/>
      <c r="Z2952" s="37"/>
      <c r="AA2952" s="37"/>
      <c r="AB2952" s="37"/>
    </row>
    <row r="2953" spans="24:28" x14ac:dyDescent="0.25">
      <c r="X2953" s="37"/>
      <c r="Y2953" s="37"/>
      <c r="Z2953" s="37"/>
      <c r="AA2953" s="37"/>
      <c r="AB2953" s="37"/>
    </row>
    <row r="2954" spans="24:28" x14ac:dyDescent="0.25">
      <c r="X2954" s="37"/>
      <c r="Y2954" s="37"/>
      <c r="Z2954" s="37"/>
      <c r="AA2954" s="37"/>
      <c r="AB2954" s="37"/>
    </row>
    <row r="2955" spans="24:28" x14ac:dyDescent="0.25">
      <c r="X2955" s="37"/>
      <c r="Y2955" s="37"/>
      <c r="Z2955" s="37"/>
      <c r="AA2955" s="37"/>
      <c r="AB2955" s="37"/>
    </row>
    <row r="2956" spans="24:28" x14ac:dyDescent="0.25">
      <c r="X2956" s="37"/>
      <c r="Y2956" s="37"/>
      <c r="Z2956" s="37"/>
      <c r="AA2956" s="37"/>
      <c r="AB2956" s="37"/>
    </row>
    <row r="2957" spans="24:28" x14ac:dyDescent="0.25">
      <c r="X2957" s="37"/>
      <c r="Y2957" s="37"/>
      <c r="Z2957" s="37"/>
      <c r="AA2957" s="37"/>
      <c r="AB2957" s="37"/>
    </row>
    <row r="2958" spans="24:28" x14ac:dyDescent="0.25">
      <c r="X2958" s="37"/>
      <c r="Y2958" s="37"/>
      <c r="Z2958" s="37"/>
      <c r="AA2958" s="37"/>
      <c r="AB2958" s="37"/>
    </row>
    <row r="2959" spans="24:28" x14ac:dyDescent="0.25">
      <c r="X2959" s="37"/>
      <c r="Y2959" s="37"/>
      <c r="Z2959" s="37"/>
      <c r="AA2959" s="37"/>
      <c r="AB2959" s="37"/>
    </row>
    <row r="2960" spans="24:28" x14ac:dyDescent="0.25">
      <c r="X2960" s="37"/>
      <c r="Y2960" s="37"/>
      <c r="Z2960" s="37"/>
      <c r="AA2960" s="37"/>
      <c r="AB2960" s="37"/>
    </row>
    <row r="2961" spans="24:28" x14ac:dyDescent="0.25">
      <c r="X2961" s="37"/>
      <c r="Y2961" s="37"/>
      <c r="Z2961" s="37"/>
      <c r="AA2961" s="37"/>
      <c r="AB2961" s="37"/>
    </row>
    <row r="2962" spans="24:28" x14ac:dyDescent="0.25">
      <c r="X2962" s="37"/>
      <c r="Y2962" s="37"/>
      <c r="Z2962" s="37"/>
      <c r="AA2962" s="37"/>
      <c r="AB2962" s="37"/>
    </row>
    <row r="2963" spans="24:28" x14ac:dyDescent="0.25">
      <c r="X2963" s="37"/>
      <c r="Y2963" s="37"/>
      <c r="Z2963" s="37"/>
      <c r="AA2963" s="37"/>
      <c r="AB2963" s="37"/>
    </row>
    <row r="2964" spans="24:28" x14ac:dyDescent="0.25">
      <c r="X2964" s="37"/>
      <c r="Y2964" s="37"/>
      <c r="Z2964" s="37"/>
      <c r="AA2964" s="37"/>
      <c r="AB2964" s="37"/>
    </row>
    <row r="2965" spans="24:28" x14ac:dyDescent="0.25">
      <c r="X2965" s="37"/>
      <c r="Y2965" s="37"/>
      <c r="Z2965" s="37"/>
      <c r="AA2965" s="37"/>
      <c r="AB2965" s="37"/>
    </row>
    <row r="2966" spans="24:28" x14ac:dyDescent="0.25">
      <c r="X2966" s="37"/>
      <c r="Y2966" s="37"/>
      <c r="Z2966" s="37"/>
      <c r="AA2966" s="37"/>
      <c r="AB2966" s="37"/>
    </row>
    <row r="2967" spans="24:28" x14ac:dyDescent="0.25">
      <c r="X2967" s="37"/>
      <c r="Y2967" s="37"/>
      <c r="Z2967" s="37"/>
      <c r="AA2967" s="37"/>
      <c r="AB2967" s="37"/>
    </row>
    <row r="2968" spans="24:28" x14ac:dyDescent="0.25">
      <c r="X2968" s="37"/>
      <c r="Y2968" s="37"/>
      <c r="Z2968" s="37"/>
      <c r="AA2968" s="37"/>
      <c r="AB2968" s="37"/>
    </row>
    <row r="2969" spans="24:28" x14ac:dyDescent="0.25">
      <c r="X2969" s="37"/>
      <c r="Y2969" s="37"/>
      <c r="Z2969" s="37"/>
      <c r="AA2969" s="37"/>
      <c r="AB2969" s="37"/>
    </row>
    <row r="2970" spans="24:28" x14ac:dyDescent="0.25">
      <c r="X2970" s="37"/>
      <c r="Y2970" s="37"/>
      <c r="Z2970" s="37"/>
      <c r="AA2970" s="37"/>
      <c r="AB2970" s="37"/>
    </row>
    <row r="2971" spans="24:28" x14ac:dyDescent="0.25">
      <c r="X2971" s="37"/>
      <c r="Y2971" s="37"/>
      <c r="Z2971" s="37"/>
      <c r="AA2971" s="37"/>
      <c r="AB2971" s="37"/>
    </row>
    <row r="2972" spans="24:28" x14ac:dyDescent="0.25">
      <c r="X2972" s="37"/>
      <c r="Y2972" s="37"/>
      <c r="Z2972" s="37"/>
      <c r="AA2972" s="37"/>
      <c r="AB2972" s="37"/>
    </row>
    <row r="2973" spans="24:28" x14ac:dyDescent="0.25">
      <c r="X2973" s="37"/>
      <c r="Y2973" s="37"/>
      <c r="Z2973" s="37"/>
      <c r="AA2973" s="37"/>
      <c r="AB2973" s="37"/>
    </row>
    <row r="2974" spans="24:28" x14ac:dyDescent="0.25">
      <c r="X2974" s="37"/>
      <c r="Y2974" s="37"/>
      <c r="Z2974" s="37"/>
      <c r="AA2974" s="37"/>
      <c r="AB2974" s="37"/>
    </row>
    <row r="2975" spans="24:28" x14ac:dyDescent="0.25">
      <c r="X2975" s="37"/>
      <c r="Y2975" s="37"/>
      <c r="Z2975" s="37"/>
      <c r="AA2975" s="37"/>
      <c r="AB2975" s="37"/>
    </row>
    <row r="2976" spans="24:28" x14ac:dyDescent="0.25">
      <c r="X2976" s="37"/>
      <c r="Y2976" s="37"/>
      <c r="Z2976" s="37"/>
      <c r="AA2976" s="37"/>
      <c r="AB2976" s="37"/>
    </row>
    <row r="2977" spans="24:28" x14ac:dyDescent="0.25">
      <c r="X2977" s="37"/>
      <c r="Y2977" s="37"/>
      <c r="Z2977" s="37"/>
      <c r="AA2977" s="37"/>
      <c r="AB2977" s="37"/>
    </row>
    <row r="2978" spans="24:28" x14ac:dyDescent="0.25">
      <c r="X2978" s="37"/>
      <c r="Y2978" s="37"/>
      <c r="Z2978" s="37"/>
      <c r="AA2978" s="37"/>
      <c r="AB2978" s="37"/>
    </row>
    <row r="2979" spans="24:28" x14ac:dyDescent="0.25">
      <c r="X2979" s="37"/>
      <c r="Y2979" s="37"/>
      <c r="Z2979" s="37"/>
      <c r="AA2979" s="37"/>
      <c r="AB2979" s="37"/>
    </row>
    <row r="2980" spans="24:28" x14ac:dyDescent="0.25">
      <c r="X2980" s="37"/>
      <c r="Y2980" s="37"/>
      <c r="Z2980" s="37"/>
      <c r="AA2980" s="37"/>
      <c r="AB2980" s="37"/>
    </row>
    <row r="2981" spans="24:28" x14ac:dyDescent="0.25">
      <c r="X2981" s="37"/>
      <c r="Y2981" s="37"/>
      <c r="Z2981" s="37"/>
      <c r="AA2981" s="37"/>
      <c r="AB2981" s="37"/>
    </row>
    <row r="2982" spans="24:28" x14ac:dyDescent="0.25">
      <c r="X2982" s="37"/>
      <c r="Y2982" s="37"/>
      <c r="Z2982" s="37"/>
      <c r="AA2982" s="37"/>
      <c r="AB2982" s="37"/>
    </row>
    <row r="2983" spans="24:28" x14ac:dyDescent="0.25">
      <c r="X2983" s="37"/>
      <c r="Y2983" s="37"/>
      <c r="Z2983" s="37"/>
      <c r="AA2983" s="37"/>
      <c r="AB2983" s="37"/>
    </row>
    <row r="2984" spans="24:28" x14ac:dyDescent="0.25">
      <c r="X2984" s="37"/>
      <c r="Y2984" s="37"/>
      <c r="Z2984" s="37"/>
      <c r="AA2984" s="37"/>
      <c r="AB2984" s="37"/>
    </row>
    <row r="2985" spans="24:28" x14ac:dyDescent="0.25">
      <c r="X2985" s="37"/>
      <c r="Y2985" s="37"/>
      <c r="Z2985" s="37"/>
      <c r="AA2985" s="37"/>
      <c r="AB2985" s="37"/>
    </row>
    <row r="2986" spans="24:28" x14ac:dyDescent="0.25">
      <c r="X2986" s="37"/>
      <c r="Y2986" s="37"/>
      <c r="Z2986" s="37"/>
      <c r="AA2986" s="37"/>
      <c r="AB2986" s="37"/>
    </row>
    <row r="2987" spans="24:28" x14ac:dyDescent="0.25">
      <c r="X2987" s="37"/>
      <c r="Y2987" s="37"/>
      <c r="Z2987" s="37"/>
      <c r="AA2987" s="37"/>
      <c r="AB2987" s="37"/>
    </row>
    <row r="2988" spans="24:28" x14ac:dyDescent="0.25">
      <c r="X2988" s="37"/>
      <c r="Y2988" s="37"/>
      <c r="Z2988" s="37"/>
      <c r="AA2988" s="37"/>
      <c r="AB2988" s="37"/>
    </row>
    <row r="2989" spans="24:28" x14ac:dyDescent="0.25">
      <c r="X2989" s="37"/>
      <c r="Y2989" s="37"/>
      <c r="Z2989" s="37"/>
      <c r="AA2989" s="37"/>
      <c r="AB2989" s="37"/>
    </row>
    <row r="2990" spans="24:28" x14ac:dyDescent="0.25">
      <c r="X2990" s="37"/>
      <c r="Y2990" s="37"/>
      <c r="Z2990" s="37"/>
      <c r="AA2990" s="37"/>
      <c r="AB2990" s="37"/>
    </row>
    <row r="2991" spans="24:28" x14ac:dyDescent="0.25">
      <c r="X2991" s="37"/>
      <c r="Y2991" s="37"/>
      <c r="Z2991" s="37"/>
      <c r="AA2991" s="37"/>
      <c r="AB2991" s="37"/>
    </row>
    <row r="2992" spans="24:28" x14ac:dyDescent="0.25">
      <c r="X2992" s="37"/>
      <c r="Y2992" s="37"/>
      <c r="Z2992" s="37"/>
      <c r="AA2992" s="37"/>
      <c r="AB2992" s="37"/>
    </row>
    <row r="2993" spans="24:28" x14ac:dyDescent="0.25">
      <c r="X2993" s="37"/>
      <c r="Y2993" s="37"/>
      <c r="Z2993" s="37"/>
      <c r="AA2993" s="37"/>
      <c r="AB2993" s="37"/>
    </row>
    <row r="2994" spans="24:28" x14ac:dyDescent="0.25">
      <c r="X2994" s="37"/>
      <c r="Y2994" s="37"/>
      <c r="Z2994" s="37"/>
      <c r="AA2994" s="37"/>
      <c r="AB2994" s="37"/>
    </row>
    <row r="2995" spans="24:28" x14ac:dyDescent="0.25">
      <c r="X2995" s="37"/>
      <c r="Y2995" s="37"/>
      <c r="Z2995" s="37"/>
      <c r="AA2995" s="37"/>
      <c r="AB2995" s="37"/>
    </row>
    <row r="2996" spans="24:28" x14ac:dyDescent="0.25">
      <c r="X2996" s="37"/>
      <c r="Y2996" s="37"/>
      <c r="Z2996" s="37"/>
      <c r="AA2996" s="37"/>
      <c r="AB2996" s="37"/>
    </row>
    <row r="2997" spans="24:28" x14ac:dyDescent="0.25">
      <c r="X2997" s="37"/>
      <c r="Y2997" s="37"/>
      <c r="Z2997" s="37"/>
      <c r="AA2997" s="37"/>
      <c r="AB2997" s="37"/>
    </row>
    <row r="2998" spans="24:28" x14ac:dyDescent="0.25">
      <c r="X2998" s="37"/>
      <c r="Y2998" s="37"/>
      <c r="Z2998" s="37"/>
      <c r="AA2998" s="37"/>
      <c r="AB2998" s="37"/>
    </row>
    <row r="2999" spans="24:28" x14ac:dyDescent="0.25">
      <c r="X2999" s="37"/>
      <c r="Y2999" s="37"/>
      <c r="Z2999" s="37"/>
      <c r="AA2999" s="37"/>
      <c r="AB2999" s="37"/>
    </row>
    <row r="3000" spans="24:28" x14ac:dyDescent="0.25">
      <c r="X3000" s="37"/>
      <c r="Y3000" s="37"/>
      <c r="Z3000" s="37"/>
      <c r="AA3000" s="37"/>
      <c r="AB3000" s="37"/>
    </row>
    <row r="3001" spans="24:28" x14ac:dyDescent="0.25">
      <c r="X3001" s="37"/>
      <c r="Y3001" s="37"/>
      <c r="Z3001" s="37"/>
      <c r="AA3001" s="37"/>
      <c r="AB3001" s="37"/>
    </row>
    <row r="3002" spans="24:28" x14ac:dyDescent="0.25">
      <c r="X3002" s="37"/>
      <c r="Y3002" s="37"/>
      <c r="Z3002" s="37"/>
      <c r="AA3002" s="37"/>
      <c r="AB3002" s="37"/>
    </row>
    <row r="3003" spans="24:28" x14ac:dyDescent="0.25">
      <c r="X3003" s="37"/>
      <c r="Y3003" s="37"/>
      <c r="Z3003" s="37"/>
      <c r="AA3003" s="37"/>
      <c r="AB3003" s="37"/>
    </row>
    <row r="3004" spans="24:28" x14ac:dyDescent="0.25">
      <c r="X3004" s="37"/>
      <c r="Y3004" s="37"/>
      <c r="Z3004" s="37"/>
      <c r="AA3004" s="37"/>
      <c r="AB3004" s="37"/>
    </row>
    <row r="3005" spans="24:28" x14ac:dyDescent="0.25">
      <c r="X3005" s="37"/>
      <c r="Y3005" s="37"/>
      <c r="Z3005" s="37"/>
      <c r="AA3005" s="37"/>
      <c r="AB3005" s="37"/>
    </row>
    <row r="3006" spans="24:28" x14ac:dyDescent="0.25">
      <c r="X3006" s="37"/>
      <c r="Y3006" s="37"/>
      <c r="Z3006" s="37"/>
      <c r="AA3006" s="37"/>
      <c r="AB3006" s="37"/>
    </row>
    <row r="3007" spans="24:28" x14ac:dyDescent="0.25">
      <c r="X3007" s="37"/>
      <c r="Y3007" s="37"/>
      <c r="Z3007" s="37"/>
      <c r="AA3007" s="37"/>
      <c r="AB3007" s="37"/>
    </row>
    <row r="3008" spans="24:28" x14ac:dyDescent="0.25">
      <c r="X3008" s="37"/>
      <c r="Y3008" s="37"/>
      <c r="Z3008" s="37"/>
      <c r="AA3008" s="37"/>
      <c r="AB3008" s="37"/>
    </row>
    <row r="3009" spans="24:28" x14ac:dyDescent="0.25">
      <c r="X3009" s="37"/>
      <c r="Y3009" s="37"/>
      <c r="Z3009" s="37"/>
      <c r="AA3009" s="37"/>
      <c r="AB3009" s="37"/>
    </row>
    <row r="3010" spans="24:28" x14ac:dyDescent="0.25">
      <c r="X3010" s="37"/>
      <c r="Y3010" s="37"/>
      <c r="Z3010" s="37"/>
      <c r="AA3010" s="37"/>
      <c r="AB3010" s="37"/>
    </row>
    <row r="3011" spans="24:28" x14ac:dyDescent="0.25">
      <c r="X3011" s="37"/>
      <c r="Y3011" s="37"/>
      <c r="Z3011" s="37"/>
      <c r="AA3011" s="37"/>
      <c r="AB3011" s="37"/>
    </row>
    <row r="3012" spans="24:28" x14ac:dyDescent="0.25">
      <c r="X3012" s="37"/>
      <c r="Y3012" s="37"/>
      <c r="Z3012" s="37"/>
      <c r="AA3012" s="37"/>
      <c r="AB3012" s="37"/>
    </row>
    <row r="3013" spans="24:28" x14ac:dyDescent="0.25">
      <c r="X3013" s="37"/>
      <c r="Y3013" s="37"/>
      <c r="Z3013" s="37"/>
      <c r="AA3013" s="37"/>
      <c r="AB3013" s="37"/>
    </row>
    <row r="3014" spans="24:28" x14ac:dyDescent="0.25">
      <c r="X3014" s="37"/>
      <c r="Y3014" s="37"/>
      <c r="Z3014" s="37"/>
      <c r="AA3014" s="37"/>
      <c r="AB3014" s="37"/>
    </row>
    <row r="3015" spans="24:28" x14ac:dyDescent="0.25">
      <c r="X3015" s="37"/>
      <c r="Y3015" s="37"/>
      <c r="Z3015" s="37"/>
      <c r="AA3015" s="37"/>
      <c r="AB3015" s="37"/>
    </row>
    <row r="3016" spans="24:28" x14ac:dyDescent="0.25">
      <c r="X3016" s="37"/>
      <c r="Y3016" s="37"/>
      <c r="Z3016" s="37"/>
      <c r="AA3016" s="37"/>
      <c r="AB3016" s="37"/>
    </row>
    <row r="3017" spans="24:28" x14ac:dyDescent="0.25">
      <c r="X3017" s="37"/>
      <c r="Y3017" s="37"/>
      <c r="Z3017" s="37"/>
      <c r="AA3017" s="37"/>
      <c r="AB3017" s="37"/>
    </row>
    <row r="3018" spans="24:28" x14ac:dyDescent="0.25">
      <c r="X3018" s="37"/>
      <c r="Y3018" s="37"/>
      <c r="Z3018" s="37"/>
      <c r="AA3018" s="37"/>
      <c r="AB3018" s="37"/>
    </row>
    <row r="3019" spans="24:28" x14ac:dyDescent="0.25">
      <c r="X3019" s="37"/>
      <c r="Y3019" s="37"/>
      <c r="Z3019" s="37"/>
      <c r="AA3019" s="37"/>
      <c r="AB3019" s="37"/>
    </row>
    <row r="3020" spans="24:28" x14ac:dyDescent="0.25">
      <c r="X3020" s="37"/>
      <c r="Y3020" s="37"/>
      <c r="Z3020" s="37"/>
      <c r="AA3020" s="37"/>
      <c r="AB3020" s="37"/>
    </row>
    <row r="3021" spans="24:28" x14ac:dyDescent="0.25">
      <c r="X3021" s="37"/>
      <c r="Y3021" s="37"/>
      <c r="Z3021" s="37"/>
      <c r="AA3021" s="37"/>
      <c r="AB3021" s="37"/>
    </row>
    <row r="3022" spans="24:28" x14ac:dyDescent="0.25">
      <c r="X3022" s="37"/>
      <c r="Y3022" s="37"/>
      <c r="Z3022" s="37"/>
      <c r="AA3022" s="37"/>
      <c r="AB3022" s="37"/>
    </row>
    <row r="3023" spans="24:28" x14ac:dyDescent="0.25">
      <c r="X3023" s="37"/>
      <c r="Y3023" s="37"/>
      <c r="Z3023" s="37"/>
      <c r="AA3023" s="37"/>
      <c r="AB3023" s="37"/>
    </row>
    <row r="3024" spans="24:28" x14ac:dyDescent="0.25">
      <c r="X3024" s="37"/>
      <c r="Y3024" s="37"/>
      <c r="Z3024" s="37"/>
      <c r="AA3024" s="37"/>
      <c r="AB3024" s="37"/>
    </row>
    <row r="3025" spans="24:28" x14ac:dyDescent="0.25">
      <c r="X3025" s="37"/>
      <c r="Y3025" s="37"/>
      <c r="Z3025" s="37"/>
      <c r="AA3025" s="37"/>
      <c r="AB3025" s="37"/>
    </row>
    <row r="3026" spans="24:28" x14ac:dyDescent="0.25">
      <c r="X3026" s="37"/>
      <c r="Y3026" s="37"/>
      <c r="Z3026" s="37"/>
      <c r="AA3026" s="37"/>
      <c r="AB3026" s="37"/>
    </row>
    <row r="3027" spans="24:28" x14ac:dyDescent="0.25">
      <c r="X3027" s="37"/>
      <c r="Y3027" s="37"/>
      <c r="Z3027" s="37"/>
      <c r="AA3027" s="37"/>
      <c r="AB3027" s="37"/>
    </row>
    <row r="3028" spans="24:28" x14ac:dyDescent="0.25">
      <c r="X3028" s="37"/>
      <c r="Y3028" s="37"/>
      <c r="Z3028" s="37"/>
      <c r="AA3028" s="37"/>
      <c r="AB3028" s="37"/>
    </row>
    <row r="3029" spans="24:28" x14ac:dyDescent="0.25">
      <c r="X3029" s="37"/>
      <c r="Y3029" s="37"/>
      <c r="Z3029" s="37"/>
      <c r="AA3029" s="37"/>
      <c r="AB3029" s="37"/>
    </row>
    <row r="3030" spans="24:28" x14ac:dyDescent="0.25">
      <c r="X3030" s="37"/>
      <c r="Y3030" s="37"/>
      <c r="Z3030" s="37"/>
      <c r="AA3030" s="37"/>
      <c r="AB3030" s="37"/>
    </row>
    <row r="3031" spans="24:28" x14ac:dyDescent="0.25">
      <c r="X3031" s="37"/>
      <c r="Y3031" s="37"/>
      <c r="Z3031" s="37"/>
      <c r="AA3031" s="37"/>
      <c r="AB3031" s="37"/>
    </row>
    <row r="3032" spans="24:28" x14ac:dyDescent="0.25">
      <c r="X3032" s="37"/>
      <c r="Y3032" s="37"/>
      <c r="Z3032" s="37"/>
      <c r="AA3032" s="37"/>
      <c r="AB3032" s="37"/>
    </row>
    <row r="3033" spans="24:28" x14ac:dyDescent="0.25">
      <c r="X3033" s="37"/>
      <c r="Y3033" s="37"/>
      <c r="Z3033" s="37"/>
      <c r="AA3033" s="37"/>
      <c r="AB3033" s="37"/>
    </row>
    <row r="3034" spans="24:28" x14ac:dyDescent="0.25">
      <c r="X3034" s="37"/>
      <c r="Y3034" s="37"/>
      <c r="Z3034" s="37"/>
      <c r="AA3034" s="37"/>
      <c r="AB3034" s="37"/>
    </row>
    <row r="3035" spans="24:28" x14ac:dyDescent="0.25">
      <c r="X3035" s="37"/>
      <c r="Y3035" s="37"/>
      <c r="Z3035" s="37"/>
      <c r="AA3035" s="37"/>
      <c r="AB3035" s="37"/>
    </row>
    <row r="3036" spans="24:28" x14ac:dyDescent="0.25">
      <c r="X3036" s="37"/>
      <c r="Y3036" s="37"/>
      <c r="Z3036" s="37"/>
      <c r="AA3036" s="37"/>
      <c r="AB3036" s="37"/>
    </row>
    <row r="3037" spans="24:28" x14ac:dyDescent="0.25">
      <c r="X3037" s="37"/>
      <c r="Y3037" s="37"/>
      <c r="Z3037" s="37"/>
      <c r="AA3037" s="37"/>
      <c r="AB3037" s="37"/>
    </row>
    <row r="3038" spans="24:28" x14ac:dyDescent="0.25">
      <c r="X3038" s="37"/>
      <c r="Y3038" s="37"/>
      <c r="Z3038" s="37"/>
      <c r="AA3038" s="37"/>
      <c r="AB3038" s="37"/>
    </row>
    <row r="3039" spans="24:28" x14ac:dyDescent="0.25">
      <c r="X3039" s="37"/>
      <c r="Y3039" s="37"/>
      <c r="Z3039" s="37"/>
      <c r="AA3039" s="37"/>
      <c r="AB3039" s="37"/>
    </row>
    <row r="3040" spans="24:28" x14ac:dyDescent="0.25">
      <c r="X3040" s="37"/>
      <c r="Y3040" s="37"/>
      <c r="Z3040" s="37"/>
      <c r="AA3040" s="37"/>
      <c r="AB3040" s="37"/>
    </row>
    <row r="3041" spans="24:28" x14ac:dyDescent="0.25">
      <c r="X3041" s="37"/>
      <c r="Y3041" s="37"/>
      <c r="Z3041" s="37"/>
      <c r="AA3041" s="37"/>
      <c r="AB3041" s="37"/>
    </row>
    <row r="3042" spans="24:28" x14ac:dyDescent="0.25">
      <c r="X3042" s="37"/>
      <c r="Y3042" s="37"/>
      <c r="Z3042" s="37"/>
      <c r="AA3042" s="37"/>
      <c r="AB3042" s="37"/>
    </row>
    <row r="3043" spans="24:28" x14ac:dyDescent="0.25">
      <c r="X3043" s="37"/>
      <c r="Y3043" s="37"/>
      <c r="Z3043" s="37"/>
      <c r="AA3043" s="37"/>
      <c r="AB3043" s="37"/>
    </row>
    <row r="3044" spans="24:28" x14ac:dyDescent="0.25">
      <c r="X3044" s="37"/>
      <c r="Y3044" s="37"/>
      <c r="Z3044" s="37"/>
      <c r="AA3044" s="37"/>
      <c r="AB3044" s="37"/>
    </row>
    <row r="3045" spans="24:28" x14ac:dyDescent="0.25">
      <c r="X3045" s="37"/>
      <c r="Y3045" s="37"/>
      <c r="Z3045" s="37"/>
      <c r="AA3045" s="37"/>
      <c r="AB3045" s="37"/>
    </row>
    <row r="3046" spans="24:28" x14ac:dyDescent="0.25">
      <c r="X3046" s="37"/>
      <c r="Y3046" s="37"/>
      <c r="Z3046" s="37"/>
      <c r="AA3046" s="37"/>
      <c r="AB3046" s="37"/>
    </row>
    <row r="3047" spans="24:28" x14ac:dyDescent="0.25">
      <c r="X3047" s="37"/>
      <c r="Y3047" s="37"/>
      <c r="Z3047" s="37"/>
      <c r="AA3047" s="37"/>
      <c r="AB3047" s="37"/>
    </row>
    <row r="3048" spans="24:28" x14ac:dyDescent="0.25">
      <c r="X3048" s="37"/>
      <c r="Y3048" s="37"/>
      <c r="Z3048" s="37"/>
      <c r="AA3048" s="37"/>
      <c r="AB3048" s="37"/>
    </row>
    <row r="3049" spans="24:28" x14ac:dyDescent="0.25">
      <c r="X3049" s="37"/>
      <c r="Y3049" s="37"/>
      <c r="Z3049" s="37"/>
      <c r="AA3049" s="37"/>
      <c r="AB3049" s="37"/>
    </row>
    <row r="3050" spans="24:28" x14ac:dyDescent="0.25">
      <c r="X3050" s="37"/>
      <c r="Y3050" s="37"/>
      <c r="Z3050" s="37"/>
      <c r="AA3050" s="37"/>
      <c r="AB3050" s="37"/>
    </row>
    <row r="3051" spans="24:28" x14ac:dyDescent="0.25">
      <c r="X3051" s="37"/>
      <c r="Y3051" s="37"/>
      <c r="Z3051" s="37"/>
      <c r="AA3051" s="37"/>
      <c r="AB3051" s="37"/>
    </row>
    <row r="3052" spans="24:28" x14ac:dyDescent="0.25">
      <c r="X3052" s="37"/>
      <c r="Y3052" s="37"/>
      <c r="Z3052" s="37"/>
      <c r="AA3052" s="37"/>
      <c r="AB3052" s="37"/>
    </row>
    <row r="3053" spans="24:28" x14ac:dyDescent="0.25">
      <c r="X3053" s="37"/>
      <c r="Y3053" s="37"/>
      <c r="Z3053" s="37"/>
      <c r="AA3053" s="37"/>
      <c r="AB3053" s="37"/>
    </row>
    <row r="3054" spans="24:28" x14ac:dyDescent="0.25">
      <c r="X3054" s="37"/>
      <c r="Y3054" s="37"/>
      <c r="Z3054" s="37"/>
      <c r="AA3054" s="37"/>
      <c r="AB3054" s="37"/>
    </row>
    <row r="3055" spans="24:28" x14ac:dyDescent="0.25">
      <c r="X3055" s="37"/>
      <c r="Y3055" s="37"/>
      <c r="Z3055" s="37"/>
      <c r="AA3055" s="37"/>
      <c r="AB3055" s="37"/>
    </row>
    <row r="3056" spans="24:28" x14ac:dyDescent="0.25">
      <c r="X3056" s="37"/>
      <c r="Y3056" s="37"/>
      <c r="Z3056" s="37"/>
      <c r="AA3056" s="37"/>
      <c r="AB3056" s="37"/>
    </row>
    <row r="3057" spans="24:28" x14ac:dyDescent="0.25">
      <c r="X3057" s="37"/>
      <c r="Y3057" s="37"/>
      <c r="Z3057" s="37"/>
      <c r="AA3057" s="37"/>
      <c r="AB3057" s="37"/>
    </row>
    <row r="3058" spans="24:28" x14ac:dyDescent="0.25">
      <c r="X3058" s="37"/>
      <c r="Y3058" s="37"/>
      <c r="Z3058" s="37"/>
      <c r="AA3058" s="37"/>
      <c r="AB3058" s="37"/>
    </row>
    <row r="3059" spans="24:28" x14ac:dyDescent="0.25">
      <c r="X3059" s="37"/>
      <c r="Y3059" s="37"/>
      <c r="Z3059" s="37"/>
      <c r="AA3059" s="37"/>
      <c r="AB3059" s="37"/>
    </row>
    <row r="3060" spans="24:28" x14ac:dyDescent="0.25">
      <c r="X3060" s="37"/>
      <c r="Y3060" s="37"/>
      <c r="Z3060" s="37"/>
      <c r="AA3060" s="37"/>
      <c r="AB3060" s="37"/>
    </row>
    <row r="3061" spans="24:28" x14ac:dyDescent="0.25">
      <c r="X3061" s="37"/>
      <c r="Y3061" s="37"/>
      <c r="Z3061" s="37"/>
      <c r="AA3061" s="37"/>
      <c r="AB3061" s="37"/>
    </row>
    <row r="3062" spans="24:28" x14ac:dyDescent="0.25">
      <c r="X3062" s="37"/>
      <c r="Y3062" s="37"/>
      <c r="Z3062" s="37"/>
      <c r="AA3062" s="37"/>
      <c r="AB3062" s="37"/>
    </row>
    <row r="3063" spans="24:28" x14ac:dyDescent="0.25">
      <c r="X3063" s="37"/>
      <c r="Y3063" s="37"/>
      <c r="Z3063" s="37"/>
      <c r="AA3063" s="37"/>
      <c r="AB3063" s="37"/>
    </row>
    <row r="3064" spans="24:28" x14ac:dyDescent="0.25">
      <c r="X3064" s="37"/>
      <c r="Y3064" s="37"/>
      <c r="Z3064" s="37"/>
      <c r="AA3064" s="37"/>
      <c r="AB3064" s="37"/>
    </row>
    <row r="3065" spans="24:28" x14ac:dyDescent="0.25">
      <c r="X3065" s="37"/>
      <c r="Y3065" s="37"/>
      <c r="Z3065" s="37"/>
      <c r="AA3065" s="37"/>
      <c r="AB3065" s="37"/>
    </row>
    <row r="3066" spans="24:28" x14ac:dyDescent="0.25">
      <c r="X3066" s="37"/>
      <c r="Y3066" s="37"/>
      <c r="Z3066" s="37"/>
      <c r="AA3066" s="37"/>
      <c r="AB3066" s="37"/>
    </row>
    <row r="3067" spans="24:28" x14ac:dyDescent="0.25">
      <c r="X3067" s="37"/>
      <c r="Y3067" s="37"/>
      <c r="Z3067" s="37"/>
      <c r="AA3067" s="37"/>
      <c r="AB3067" s="37"/>
    </row>
    <row r="3068" spans="24:28" x14ac:dyDescent="0.25">
      <c r="X3068" s="37"/>
      <c r="Y3068" s="37"/>
      <c r="Z3068" s="37"/>
      <c r="AA3068" s="37"/>
      <c r="AB3068" s="37"/>
    </row>
    <row r="3069" spans="24:28" x14ac:dyDescent="0.25">
      <c r="X3069" s="37"/>
      <c r="Y3069" s="37"/>
      <c r="Z3069" s="37"/>
      <c r="AA3069" s="37"/>
      <c r="AB3069" s="37"/>
    </row>
    <row r="3070" spans="24:28" x14ac:dyDescent="0.25">
      <c r="X3070" s="37"/>
      <c r="Y3070" s="37"/>
      <c r="Z3070" s="37"/>
      <c r="AA3070" s="37"/>
      <c r="AB3070" s="37"/>
    </row>
    <row r="3071" spans="24:28" x14ac:dyDescent="0.25">
      <c r="X3071" s="37"/>
      <c r="Y3071" s="37"/>
      <c r="Z3071" s="37"/>
      <c r="AA3071" s="37"/>
      <c r="AB3071" s="37"/>
    </row>
    <row r="3072" spans="24:28" x14ac:dyDescent="0.25">
      <c r="X3072" s="37"/>
      <c r="Y3072" s="37"/>
      <c r="Z3072" s="37"/>
      <c r="AA3072" s="37"/>
      <c r="AB3072" s="37"/>
    </row>
    <row r="3073" spans="24:28" x14ac:dyDescent="0.25">
      <c r="X3073" s="37"/>
      <c r="Y3073" s="37"/>
      <c r="Z3073" s="37"/>
      <c r="AA3073" s="37"/>
      <c r="AB3073" s="37"/>
    </row>
    <row r="3074" spans="24:28" x14ac:dyDescent="0.25">
      <c r="X3074" s="37"/>
      <c r="Y3074" s="37"/>
      <c r="Z3074" s="37"/>
      <c r="AA3074" s="37"/>
      <c r="AB3074" s="37"/>
    </row>
    <row r="3075" spans="24:28" x14ac:dyDescent="0.25">
      <c r="X3075" s="37"/>
      <c r="Y3075" s="37"/>
      <c r="Z3075" s="37"/>
      <c r="AA3075" s="37"/>
      <c r="AB3075" s="37"/>
    </row>
    <row r="3076" spans="24:28" x14ac:dyDescent="0.25">
      <c r="X3076" s="37"/>
      <c r="Y3076" s="37"/>
      <c r="Z3076" s="37"/>
      <c r="AA3076" s="37"/>
      <c r="AB3076" s="37"/>
    </row>
    <row r="3077" spans="24:28" x14ac:dyDescent="0.25">
      <c r="X3077" s="37"/>
      <c r="Y3077" s="37"/>
      <c r="Z3077" s="37"/>
      <c r="AA3077" s="37"/>
      <c r="AB3077" s="37"/>
    </row>
    <row r="3078" spans="24:28" x14ac:dyDescent="0.25">
      <c r="X3078" s="37"/>
      <c r="Y3078" s="37"/>
      <c r="Z3078" s="37"/>
      <c r="AA3078" s="37"/>
      <c r="AB3078" s="37"/>
    </row>
    <row r="3079" spans="24:28" x14ac:dyDescent="0.25">
      <c r="X3079" s="37"/>
      <c r="Y3079" s="37"/>
      <c r="Z3079" s="37"/>
      <c r="AA3079" s="37"/>
      <c r="AB3079" s="37"/>
    </row>
    <row r="3080" spans="24:28" x14ac:dyDescent="0.25">
      <c r="X3080" s="37"/>
      <c r="Y3080" s="37"/>
      <c r="Z3080" s="37"/>
      <c r="AA3080" s="37"/>
      <c r="AB3080" s="37"/>
    </row>
    <row r="3081" spans="24:28" x14ac:dyDescent="0.25">
      <c r="X3081" s="37"/>
      <c r="Y3081" s="37"/>
      <c r="Z3081" s="37"/>
      <c r="AA3081" s="37"/>
      <c r="AB3081" s="37"/>
    </row>
    <row r="3082" spans="24:28" x14ac:dyDescent="0.25">
      <c r="X3082" s="37"/>
      <c r="Y3082" s="37"/>
      <c r="Z3082" s="37"/>
      <c r="AA3082" s="37"/>
      <c r="AB3082" s="37"/>
    </row>
    <row r="3083" spans="24:28" x14ac:dyDescent="0.25">
      <c r="X3083" s="37"/>
      <c r="Y3083" s="37"/>
      <c r="Z3083" s="37"/>
      <c r="AA3083" s="37"/>
      <c r="AB3083" s="37"/>
    </row>
    <row r="3084" spans="24:28" x14ac:dyDescent="0.25">
      <c r="X3084" s="37"/>
      <c r="Y3084" s="37"/>
      <c r="Z3084" s="37"/>
      <c r="AA3084" s="37"/>
      <c r="AB3084" s="37"/>
    </row>
    <row r="3085" spans="24:28" x14ac:dyDescent="0.25">
      <c r="X3085" s="37"/>
      <c r="Y3085" s="37"/>
      <c r="Z3085" s="37"/>
      <c r="AA3085" s="37"/>
      <c r="AB3085" s="37"/>
    </row>
    <row r="3086" spans="24:28" x14ac:dyDescent="0.25">
      <c r="X3086" s="37"/>
      <c r="Y3086" s="37"/>
      <c r="Z3086" s="37"/>
      <c r="AA3086" s="37"/>
      <c r="AB3086" s="37"/>
    </row>
    <row r="3087" spans="24:28" x14ac:dyDescent="0.25">
      <c r="X3087" s="37"/>
      <c r="Y3087" s="37"/>
      <c r="Z3087" s="37"/>
      <c r="AA3087" s="37"/>
      <c r="AB3087" s="37"/>
    </row>
    <row r="3088" spans="24:28" x14ac:dyDescent="0.25">
      <c r="X3088" s="37"/>
      <c r="Y3088" s="37"/>
      <c r="Z3088" s="37"/>
      <c r="AA3088" s="37"/>
      <c r="AB3088" s="37"/>
    </row>
    <row r="3089" spans="24:28" x14ac:dyDescent="0.25">
      <c r="X3089" s="37"/>
      <c r="Y3089" s="37"/>
      <c r="Z3089" s="37"/>
      <c r="AA3089" s="37"/>
      <c r="AB3089" s="37"/>
    </row>
    <row r="3090" spans="24:28" x14ac:dyDescent="0.25">
      <c r="X3090" s="37"/>
      <c r="Y3090" s="37"/>
      <c r="Z3090" s="37"/>
      <c r="AA3090" s="37"/>
      <c r="AB3090" s="37"/>
    </row>
    <row r="3091" spans="24:28" x14ac:dyDescent="0.25">
      <c r="X3091" s="37"/>
      <c r="Y3091" s="37"/>
      <c r="Z3091" s="37"/>
      <c r="AA3091" s="37"/>
      <c r="AB3091" s="37"/>
    </row>
    <row r="3092" spans="24:28" x14ac:dyDescent="0.25">
      <c r="X3092" s="37"/>
      <c r="Y3092" s="37"/>
      <c r="Z3092" s="37"/>
      <c r="AA3092" s="37"/>
      <c r="AB3092" s="37"/>
    </row>
    <row r="3093" spans="24:28" x14ac:dyDescent="0.25">
      <c r="X3093" s="37"/>
      <c r="Y3093" s="37"/>
      <c r="Z3093" s="37"/>
      <c r="AA3093" s="37"/>
      <c r="AB3093" s="37"/>
    </row>
    <row r="3094" spans="24:28" x14ac:dyDescent="0.25">
      <c r="X3094" s="37"/>
      <c r="Y3094" s="37"/>
      <c r="Z3094" s="37"/>
      <c r="AA3094" s="37"/>
      <c r="AB3094" s="37"/>
    </row>
    <row r="3095" spans="24:28" x14ac:dyDescent="0.25">
      <c r="X3095" s="37"/>
      <c r="Y3095" s="37"/>
      <c r="Z3095" s="37"/>
      <c r="AA3095" s="37"/>
      <c r="AB3095" s="37"/>
    </row>
    <row r="3096" spans="24:28" x14ac:dyDescent="0.25">
      <c r="X3096" s="37"/>
      <c r="Y3096" s="37"/>
      <c r="Z3096" s="37"/>
      <c r="AA3096" s="37"/>
      <c r="AB3096" s="37"/>
    </row>
    <row r="3097" spans="24:28" x14ac:dyDescent="0.25">
      <c r="X3097" s="37"/>
      <c r="Y3097" s="37"/>
      <c r="Z3097" s="37"/>
      <c r="AA3097" s="37"/>
      <c r="AB3097" s="37"/>
    </row>
    <row r="3098" spans="24:28" x14ac:dyDescent="0.25">
      <c r="X3098" s="37"/>
      <c r="Y3098" s="37"/>
      <c r="Z3098" s="37"/>
      <c r="AA3098" s="37"/>
      <c r="AB3098" s="37"/>
    </row>
    <row r="3099" spans="24:28" x14ac:dyDescent="0.25">
      <c r="X3099" s="37"/>
      <c r="Y3099" s="37"/>
      <c r="Z3099" s="37"/>
      <c r="AA3099" s="37"/>
      <c r="AB3099" s="37"/>
    </row>
    <row r="3100" spans="24:28" x14ac:dyDescent="0.25">
      <c r="X3100" s="37"/>
      <c r="Y3100" s="37"/>
      <c r="Z3100" s="37"/>
      <c r="AA3100" s="37"/>
      <c r="AB3100" s="37"/>
    </row>
    <row r="3101" spans="24:28" x14ac:dyDescent="0.25">
      <c r="X3101" s="37"/>
      <c r="Y3101" s="37"/>
      <c r="Z3101" s="37"/>
      <c r="AA3101" s="37"/>
      <c r="AB3101" s="37"/>
    </row>
    <row r="3102" spans="24:28" x14ac:dyDescent="0.25">
      <c r="X3102" s="37"/>
      <c r="Y3102" s="37"/>
      <c r="Z3102" s="37"/>
      <c r="AA3102" s="37"/>
      <c r="AB3102" s="37"/>
    </row>
    <row r="3103" spans="24:28" x14ac:dyDescent="0.25">
      <c r="X3103" s="37"/>
      <c r="Y3103" s="37"/>
      <c r="Z3103" s="37"/>
      <c r="AA3103" s="37"/>
      <c r="AB3103" s="37"/>
    </row>
    <row r="3104" spans="24:28" x14ac:dyDescent="0.25">
      <c r="X3104" s="37"/>
      <c r="Y3104" s="37"/>
      <c r="Z3104" s="37"/>
      <c r="AA3104" s="37"/>
      <c r="AB3104" s="37"/>
    </row>
    <row r="3105" spans="24:28" x14ac:dyDescent="0.25">
      <c r="X3105" s="37"/>
      <c r="Y3105" s="37"/>
      <c r="Z3105" s="37"/>
      <c r="AA3105" s="37"/>
      <c r="AB3105" s="37"/>
    </row>
    <row r="3106" spans="24:28" x14ac:dyDescent="0.25">
      <c r="X3106" s="37"/>
      <c r="Y3106" s="37"/>
      <c r="Z3106" s="37"/>
      <c r="AA3106" s="37"/>
      <c r="AB3106" s="37"/>
    </row>
    <row r="3107" spans="24:28" x14ac:dyDescent="0.25">
      <c r="X3107" s="37"/>
      <c r="Y3107" s="37"/>
      <c r="Z3107" s="37"/>
      <c r="AA3107" s="37"/>
      <c r="AB3107" s="37"/>
    </row>
    <row r="3108" spans="24:28" x14ac:dyDescent="0.25">
      <c r="X3108" s="37"/>
      <c r="Y3108" s="37"/>
      <c r="Z3108" s="37"/>
      <c r="AA3108" s="37"/>
      <c r="AB3108" s="37"/>
    </row>
    <row r="3109" spans="24:28" x14ac:dyDescent="0.25">
      <c r="X3109" s="37"/>
      <c r="Y3109" s="37"/>
      <c r="Z3109" s="37"/>
      <c r="AA3109" s="37"/>
      <c r="AB3109" s="37"/>
    </row>
    <row r="3110" spans="24:28" x14ac:dyDescent="0.25">
      <c r="X3110" s="37"/>
      <c r="Y3110" s="37"/>
      <c r="Z3110" s="37"/>
      <c r="AA3110" s="37"/>
      <c r="AB3110" s="37"/>
    </row>
    <row r="3111" spans="24:28" x14ac:dyDescent="0.25">
      <c r="X3111" s="37"/>
      <c r="Y3111" s="37"/>
      <c r="Z3111" s="37"/>
      <c r="AA3111" s="37"/>
      <c r="AB3111" s="37"/>
    </row>
    <row r="3112" spans="24:28" x14ac:dyDescent="0.25">
      <c r="X3112" s="37"/>
      <c r="Y3112" s="37"/>
      <c r="Z3112" s="37"/>
      <c r="AA3112" s="37"/>
      <c r="AB3112" s="37"/>
    </row>
    <row r="3113" spans="24:28" x14ac:dyDescent="0.25">
      <c r="X3113" s="37"/>
      <c r="Y3113" s="37"/>
      <c r="Z3113" s="37"/>
      <c r="AA3113" s="37"/>
      <c r="AB3113" s="37"/>
    </row>
    <row r="3114" spans="24:28" x14ac:dyDescent="0.25">
      <c r="X3114" s="37"/>
      <c r="Y3114" s="37"/>
      <c r="Z3114" s="37"/>
      <c r="AA3114" s="37"/>
      <c r="AB3114" s="37"/>
    </row>
    <row r="3115" spans="24:28" x14ac:dyDescent="0.25">
      <c r="X3115" s="37"/>
      <c r="Y3115" s="37"/>
      <c r="Z3115" s="37"/>
      <c r="AA3115" s="37"/>
      <c r="AB3115" s="37"/>
    </row>
    <row r="3116" spans="24:28" x14ac:dyDescent="0.25">
      <c r="X3116" s="37"/>
      <c r="Y3116" s="37"/>
      <c r="Z3116" s="37"/>
      <c r="AA3116" s="37"/>
      <c r="AB3116" s="37"/>
    </row>
    <row r="3117" spans="24:28" x14ac:dyDescent="0.25">
      <c r="X3117" s="37"/>
      <c r="Y3117" s="37"/>
      <c r="Z3117" s="37"/>
      <c r="AA3117" s="37"/>
      <c r="AB3117" s="37"/>
    </row>
    <row r="3118" spans="24:28" x14ac:dyDescent="0.25">
      <c r="X3118" s="37"/>
      <c r="Y3118" s="37"/>
      <c r="Z3118" s="37"/>
      <c r="AA3118" s="37"/>
      <c r="AB3118" s="37"/>
    </row>
    <row r="3119" spans="24:28" x14ac:dyDescent="0.25">
      <c r="X3119" s="37"/>
      <c r="Y3119" s="37"/>
      <c r="Z3119" s="37"/>
      <c r="AA3119" s="37"/>
      <c r="AB3119" s="37"/>
    </row>
    <row r="3120" spans="24:28" x14ac:dyDescent="0.25">
      <c r="X3120" s="37"/>
      <c r="Y3120" s="37"/>
      <c r="Z3120" s="37"/>
      <c r="AA3120" s="37"/>
      <c r="AB3120" s="37"/>
    </row>
    <row r="3121" spans="24:28" x14ac:dyDescent="0.25">
      <c r="X3121" s="37"/>
      <c r="Y3121" s="37"/>
      <c r="Z3121" s="37"/>
      <c r="AA3121" s="37"/>
      <c r="AB3121" s="37"/>
    </row>
    <row r="3122" spans="24:28" x14ac:dyDescent="0.25">
      <c r="X3122" s="37"/>
      <c r="Y3122" s="37"/>
      <c r="Z3122" s="37"/>
      <c r="AA3122" s="37"/>
      <c r="AB3122" s="37"/>
    </row>
    <row r="3123" spans="24:28" x14ac:dyDescent="0.25">
      <c r="X3123" s="37"/>
      <c r="Y3123" s="37"/>
      <c r="Z3123" s="37"/>
      <c r="AA3123" s="37"/>
      <c r="AB3123" s="37"/>
    </row>
    <row r="3124" spans="24:28" x14ac:dyDescent="0.25">
      <c r="X3124" s="37"/>
      <c r="Y3124" s="37"/>
      <c r="Z3124" s="37"/>
      <c r="AA3124" s="37"/>
      <c r="AB3124" s="37"/>
    </row>
    <row r="3125" spans="24:28" x14ac:dyDescent="0.25">
      <c r="X3125" s="37"/>
      <c r="Y3125" s="37"/>
      <c r="Z3125" s="37"/>
      <c r="AA3125" s="37"/>
      <c r="AB3125" s="37"/>
    </row>
    <row r="3126" spans="24:28" x14ac:dyDescent="0.25">
      <c r="X3126" s="37"/>
      <c r="Y3126" s="37"/>
      <c r="Z3126" s="37"/>
      <c r="AA3126" s="37"/>
      <c r="AB3126" s="37"/>
    </row>
    <row r="3127" spans="24:28" x14ac:dyDescent="0.25">
      <c r="X3127" s="37"/>
      <c r="Y3127" s="37"/>
      <c r="Z3127" s="37"/>
      <c r="AA3127" s="37"/>
      <c r="AB3127" s="37"/>
    </row>
    <row r="3128" spans="24:28" x14ac:dyDescent="0.25">
      <c r="X3128" s="37"/>
      <c r="Y3128" s="37"/>
      <c r="Z3128" s="37"/>
      <c r="AA3128" s="37"/>
      <c r="AB3128" s="37"/>
    </row>
    <row r="3129" spans="24:28" x14ac:dyDescent="0.25">
      <c r="X3129" s="37"/>
      <c r="Y3129" s="37"/>
      <c r="Z3129" s="37"/>
      <c r="AA3129" s="37"/>
      <c r="AB3129" s="37"/>
    </row>
    <row r="3130" spans="24:28" x14ac:dyDescent="0.25">
      <c r="X3130" s="37"/>
      <c r="Y3130" s="37"/>
      <c r="Z3130" s="37"/>
      <c r="AA3130" s="37"/>
      <c r="AB3130" s="37"/>
    </row>
    <row r="3131" spans="24:28" x14ac:dyDescent="0.25">
      <c r="X3131" s="37"/>
      <c r="Y3131" s="37"/>
      <c r="Z3131" s="37"/>
      <c r="AA3131" s="37"/>
      <c r="AB3131" s="37"/>
    </row>
    <row r="3132" spans="24:28" x14ac:dyDescent="0.25">
      <c r="X3132" s="37"/>
      <c r="Y3132" s="37"/>
      <c r="Z3132" s="37"/>
      <c r="AA3132" s="37"/>
      <c r="AB3132" s="37"/>
    </row>
    <row r="3133" spans="24:28" x14ac:dyDescent="0.25">
      <c r="X3133" s="37"/>
      <c r="Y3133" s="37"/>
      <c r="Z3133" s="37"/>
      <c r="AA3133" s="37"/>
      <c r="AB3133" s="37"/>
    </row>
    <row r="3134" spans="24:28" x14ac:dyDescent="0.25">
      <c r="X3134" s="37"/>
      <c r="Y3134" s="37"/>
      <c r="Z3134" s="37"/>
      <c r="AA3134" s="37"/>
      <c r="AB3134" s="37"/>
    </row>
    <row r="3135" spans="24:28" x14ac:dyDescent="0.25">
      <c r="X3135" s="37"/>
      <c r="Y3135" s="37"/>
      <c r="Z3135" s="37"/>
      <c r="AA3135" s="37"/>
      <c r="AB3135" s="37"/>
    </row>
    <row r="3136" spans="24:28" x14ac:dyDescent="0.25">
      <c r="X3136" s="37"/>
      <c r="Y3136" s="37"/>
      <c r="Z3136" s="37"/>
      <c r="AA3136" s="37"/>
      <c r="AB3136" s="37"/>
    </row>
    <row r="3137" spans="24:28" x14ac:dyDescent="0.25">
      <c r="X3137" s="37"/>
      <c r="Y3137" s="37"/>
      <c r="Z3137" s="37"/>
      <c r="AA3137" s="37"/>
      <c r="AB3137" s="37"/>
    </row>
    <row r="3138" spans="24:28" x14ac:dyDescent="0.25">
      <c r="X3138" s="37"/>
      <c r="Y3138" s="37"/>
      <c r="Z3138" s="37"/>
      <c r="AA3138" s="37"/>
      <c r="AB3138" s="37"/>
    </row>
    <row r="3139" spans="24:28" x14ac:dyDescent="0.25">
      <c r="X3139" s="37"/>
      <c r="Y3139" s="37"/>
      <c r="Z3139" s="37"/>
      <c r="AA3139" s="37"/>
      <c r="AB3139" s="37"/>
    </row>
    <row r="3140" spans="24:28" x14ac:dyDescent="0.25">
      <c r="X3140" s="37"/>
      <c r="Y3140" s="37"/>
      <c r="Z3140" s="37"/>
      <c r="AA3140" s="37"/>
      <c r="AB3140" s="37"/>
    </row>
    <row r="3141" spans="24:28" x14ac:dyDescent="0.25">
      <c r="X3141" s="37"/>
      <c r="Y3141" s="37"/>
      <c r="Z3141" s="37"/>
      <c r="AA3141" s="37"/>
      <c r="AB3141" s="37"/>
    </row>
    <row r="3142" spans="24:28" x14ac:dyDescent="0.25">
      <c r="X3142" s="37"/>
      <c r="Y3142" s="37"/>
      <c r="Z3142" s="37"/>
      <c r="AA3142" s="37"/>
      <c r="AB3142" s="37"/>
    </row>
    <row r="3143" spans="24:28" x14ac:dyDescent="0.25">
      <c r="X3143" s="37"/>
      <c r="Y3143" s="37"/>
      <c r="Z3143" s="37"/>
      <c r="AA3143" s="37"/>
      <c r="AB3143" s="37"/>
    </row>
    <row r="3144" spans="24:28" x14ac:dyDescent="0.25">
      <c r="X3144" s="37"/>
      <c r="Y3144" s="37"/>
      <c r="Z3144" s="37"/>
      <c r="AA3144" s="37"/>
      <c r="AB3144" s="37"/>
    </row>
    <row r="3145" spans="24:28" x14ac:dyDescent="0.25">
      <c r="X3145" s="37"/>
      <c r="Y3145" s="37"/>
      <c r="Z3145" s="37"/>
      <c r="AA3145" s="37"/>
      <c r="AB3145" s="37"/>
    </row>
    <row r="3146" spans="24:28" x14ac:dyDescent="0.25">
      <c r="X3146" s="37"/>
      <c r="Y3146" s="37"/>
      <c r="Z3146" s="37"/>
      <c r="AA3146" s="37"/>
      <c r="AB3146" s="37"/>
    </row>
    <row r="3147" spans="24:28" x14ac:dyDescent="0.25">
      <c r="X3147" s="37"/>
      <c r="Y3147" s="37"/>
      <c r="Z3147" s="37"/>
      <c r="AA3147" s="37"/>
      <c r="AB3147" s="37"/>
    </row>
    <row r="3148" spans="24:28" x14ac:dyDescent="0.25">
      <c r="X3148" s="37"/>
      <c r="Y3148" s="37"/>
      <c r="Z3148" s="37"/>
      <c r="AA3148" s="37"/>
      <c r="AB3148" s="37"/>
    </row>
    <row r="3149" spans="24:28" x14ac:dyDescent="0.25">
      <c r="X3149" s="37"/>
      <c r="Y3149" s="37"/>
      <c r="Z3149" s="37"/>
      <c r="AA3149" s="37"/>
      <c r="AB3149" s="37"/>
    </row>
    <row r="3150" spans="24:28" x14ac:dyDescent="0.25">
      <c r="X3150" s="37"/>
      <c r="Y3150" s="37"/>
      <c r="Z3150" s="37"/>
      <c r="AA3150" s="37"/>
      <c r="AB3150" s="37"/>
    </row>
    <row r="3151" spans="24:28" x14ac:dyDescent="0.25">
      <c r="X3151" s="37"/>
      <c r="Y3151" s="37"/>
      <c r="Z3151" s="37"/>
      <c r="AA3151" s="37"/>
      <c r="AB3151" s="37"/>
    </row>
    <row r="3152" spans="24:28" x14ac:dyDescent="0.25">
      <c r="X3152" s="37"/>
      <c r="Y3152" s="37"/>
      <c r="Z3152" s="37"/>
      <c r="AA3152" s="37"/>
      <c r="AB3152" s="37"/>
    </row>
    <row r="3153" spans="24:28" x14ac:dyDescent="0.25">
      <c r="X3153" s="37"/>
      <c r="Y3153" s="37"/>
      <c r="Z3153" s="37"/>
      <c r="AA3153" s="37"/>
      <c r="AB3153" s="37"/>
    </row>
    <row r="3154" spans="24:28" x14ac:dyDescent="0.25">
      <c r="X3154" s="37"/>
      <c r="Y3154" s="37"/>
      <c r="Z3154" s="37"/>
      <c r="AA3154" s="37"/>
      <c r="AB3154" s="37"/>
    </row>
    <row r="3155" spans="24:28" x14ac:dyDescent="0.25">
      <c r="X3155" s="37"/>
      <c r="Y3155" s="37"/>
      <c r="Z3155" s="37"/>
      <c r="AA3155" s="37"/>
      <c r="AB3155" s="37"/>
    </row>
    <row r="3156" spans="24:28" x14ac:dyDescent="0.25">
      <c r="X3156" s="37"/>
      <c r="Y3156" s="37"/>
      <c r="Z3156" s="37"/>
      <c r="AA3156" s="37"/>
      <c r="AB3156" s="37"/>
    </row>
    <row r="3157" spans="24:28" x14ac:dyDescent="0.25">
      <c r="X3157" s="37"/>
      <c r="Y3157" s="37"/>
      <c r="Z3157" s="37"/>
      <c r="AA3157" s="37"/>
      <c r="AB3157" s="37"/>
    </row>
    <row r="3158" spans="24:28" x14ac:dyDescent="0.25">
      <c r="X3158" s="37"/>
      <c r="Y3158" s="37"/>
      <c r="Z3158" s="37"/>
      <c r="AA3158" s="37"/>
      <c r="AB3158" s="37"/>
    </row>
    <row r="3159" spans="24:28" x14ac:dyDescent="0.25">
      <c r="X3159" s="37"/>
      <c r="Y3159" s="37"/>
      <c r="Z3159" s="37"/>
      <c r="AA3159" s="37"/>
      <c r="AB3159" s="37"/>
    </row>
    <row r="3160" spans="24:28" x14ac:dyDescent="0.25">
      <c r="X3160" s="37"/>
      <c r="Y3160" s="37"/>
      <c r="Z3160" s="37"/>
      <c r="AA3160" s="37"/>
      <c r="AB3160" s="37"/>
    </row>
    <row r="3161" spans="24:28" x14ac:dyDescent="0.25">
      <c r="X3161" s="37"/>
      <c r="Y3161" s="37"/>
      <c r="Z3161" s="37"/>
      <c r="AA3161" s="37"/>
      <c r="AB3161" s="37"/>
    </row>
    <row r="3162" spans="24:28" x14ac:dyDescent="0.25">
      <c r="X3162" s="37"/>
      <c r="Y3162" s="37"/>
      <c r="Z3162" s="37"/>
      <c r="AA3162" s="37"/>
      <c r="AB3162" s="37"/>
    </row>
    <row r="3163" spans="24:28" x14ac:dyDescent="0.25">
      <c r="X3163" s="37"/>
      <c r="Y3163" s="37"/>
      <c r="Z3163" s="37"/>
      <c r="AA3163" s="37"/>
      <c r="AB3163" s="37"/>
    </row>
    <row r="3164" spans="24:28" x14ac:dyDescent="0.25">
      <c r="X3164" s="37"/>
      <c r="Y3164" s="37"/>
      <c r="Z3164" s="37"/>
      <c r="AA3164" s="37"/>
      <c r="AB3164" s="37"/>
    </row>
    <row r="3165" spans="24:28" x14ac:dyDescent="0.25">
      <c r="X3165" s="37"/>
      <c r="Y3165" s="37"/>
      <c r="Z3165" s="37"/>
      <c r="AA3165" s="37"/>
      <c r="AB3165" s="37"/>
    </row>
    <row r="3166" spans="24:28" x14ac:dyDescent="0.25">
      <c r="X3166" s="37"/>
      <c r="Y3166" s="37"/>
      <c r="Z3166" s="37"/>
      <c r="AA3166" s="37"/>
      <c r="AB3166" s="37"/>
    </row>
    <row r="3167" spans="24:28" x14ac:dyDescent="0.25">
      <c r="X3167" s="37"/>
      <c r="Y3167" s="37"/>
      <c r="Z3167" s="37"/>
      <c r="AA3167" s="37"/>
      <c r="AB3167" s="37"/>
    </row>
    <row r="3168" spans="24:28" x14ac:dyDescent="0.25">
      <c r="X3168" s="37"/>
      <c r="Y3168" s="37"/>
      <c r="Z3168" s="37"/>
      <c r="AA3168" s="37"/>
      <c r="AB3168" s="37"/>
    </row>
    <row r="3169" spans="24:28" x14ac:dyDescent="0.25">
      <c r="X3169" s="37"/>
      <c r="Y3169" s="37"/>
      <c r="Z3169" s="37"/>
      <c r="AA3169" s="37"/>
      <c r="AB3169" s="37"/>
    </row>
    <row r="3170" spans="24:28" x14ac:dyDescent="0.25">
      <c r="X3170" s="37"/>
      <c r="Y3170" s="37"/>
      <c r="Z3170" s="37"/>
      <c r="AA3170" s="37"/>
      <c r="AB3170" s="37"/>
    </row>
    <row r="3171" spans="24:28" x14ac:dyDescent="0.25">
      <c r="X3171" s="37"/>
      <c r="Y3171" s="37"/>
      <c r="Z3171" s="37"/>
      <c r="AA3171" s="37"/>
      <c r="AB3171" s="37"/>
    </row>
    <row r="3172" spans="24:28" x14ac:dyDescent="0.25">
      <c r="X3172" s="37"/>
      <c r="Y3172" s="37"/>
      <c r="Z3172" s="37"/>
      <c r="AA3172" s="37"/>
      <c r="AB3172" s="37"/>
    </row>
    <row r="3173" spans="24:28" x14ac:dyDescent="0.25">
      <c r="X3173" s="37"/>
      <c r="Y3173" s="37"/>
      <c r="Z3173" s="37"/>
      <c r="AA3173" s="37"/>
      <c r="AB3173" s="37"/>
    </row>
    <row r="3174" spans="24:28" x14ac:dyDescent="0.25">
      <c r="X3174" s="37"/>
      <c r="Y3174" s="37"/>
      <c r="Z3174" s="37"/>
      <c r="AA3174" s="37"/>
      <c r="AB3174" s="37"/>
    </row>
    <row r="3175" spans="24:28" x14ac:dyDescent="0.25">
      <c r="X3175" s="37"/>
      <c r="Y3175" s="37"/>
      <c r="Z3175" s="37"/>
      <c r="AA3175" s="37"/>
      <c r="AB3175" s="37"/>
    </row>
    <row r="3176" spans="24:28" x14ac:dyDescent="0.25">
      <c r="X3176" s="37"/>
      <c r="Y3176" s="37"/>
      <c r="Z3176" s="37"/>
      <c r="AA3176" s="37"/>
      <c r="AB3176" s="37"/>
    </row>
    <row r="3177" spans="24:28" x14ac:dyDescent="0.25">
      <c r="X3177" s="37"/>
      <c r="Y3177" s="37"/>
      <c r="Z3177" s="37"/>
      <c r="AA3177" s="37"/>
      <c r="AB3177" s="37"/>
    </row>
    <row r="3178" spans="24:28" x14ac:dyDescent="0.25">
      <c r="X3178" s="37"/>
      <c r="Y3178" s="37"/>
      <c r="Z3178" s="37"/>
      <c r="AA3178" s="37"/>
      <c r="AB3178" s="37"/>
    </row>
    <row r="3179" spans="24:28" x14ac:dyDescent="0.25">
      <c r="X3179" s="37"/>
      <c r="Y3179" s="37"/>
      <c r="Z3179" s="37"/>
      <c r="AA3179" s="37"/>
      <c r="AB3179" s="37"/>
    </row>
    <row r="3180" spans="24:28" x14ac:dyDescent="0.25">
      <c r="X3180" s="37"/>
      <c r="Y3180" s="37"/>
      <c r="Z3180" s="37"/>
      <c r="AA3180" s="37"/>
      <c r="AB3180" s="37"/>
    </row>
    <row r="3181" spans="24:28" x14ac:dyDescent="0.25">
      <c r="X3181" s="37"/>
      <c r="Y3181" s="37"/>
      <c r="Z3181" s="37"/>
      <c r="AA3181" s="37"/>
      <c r="AB3181" s="37"/>
    </row>
    <row r="3182" spans="24:28" x14ac:dyDescent="0.25">
      <c r="X3182" s="37"/>
      <c r="Y3182" s="37"/>
      <c r="Z3182" s="37"/>
      <c r="AA3182" s="37"/>
      <c r="AB3182" s="37"/>
    </row>
    <row r="3183" spans="24:28" x14ac:dyDescent="0.25">
      <c r="X3183" s="37"/>
      <c r="Y3183" s="37"/>
      <c r="Z3183" s="37"/>
      <c r="AA3183" s="37"/>
      <c r="AB3183" s="37"/>
    </row>
    <row r="3184" spans="24:28" x14ac:dyDescent="0.25">
      <c r="X3184" s="37"/>
      <c r="Y3184" s="37"/>
      <c r="Z3184" s="37"/>
      <c r="AA3184" s="37"/>
      <c r="AB3184" s="37"/>
    </row>
    <row r="3185" spans="24:28" x14ac:dyDescent="0.25">
      <c r="X3185" s="37"/>
      <c r="Y3185" s="37"/>
      <c r="Z3185" s="37"/>
      <c r="AA3185" s="37"/>
      <c r="AB3185" s="37"/>
    </row>
    <row r="3186" spans="24:28" x14ac:dyDescent="0.25">
      <c r="X3186" s="37"/>
      <c r="Y3186" s="37"/>
      <c r="Z3186" s="37"/>
      <c r="AA3186" s="37"/>
      <c r="AB3186" s="37"/>
    </row>
    <row r="3187" spans="24:28" x14ac:dyDescent="0.25">
      <c r="X3187" s="37"/>
      <c r="Y3187" s="37"/>
      <c r="Z3187" s="37"/>
      <c r="AA3187" s="37"/>
      <c r="AB3187" s="37"/>
    </row>
    <row r="3188" spans="24:28" x14ac:dyDescent="0.25">
      <c r="X3188" s="37"/>
      <c r="Y3188" s="37"/>
      <c r="Z3188" s="37"/>
      <c r="AA3188" s="37"/>
      <c r="AB3188" s="37"/>
    </row>
    <row r="3189" spans="24:28" x14ac:dyDescent="0.25">
      <c r="X3189" s="37"/>
      <c r="Y3189" s="37"/>
      <c r="Z3189" s="37"/>
      <c r="AA3189" s="37"/>
      <c r="AB3189" s="37"/>
    </row>
    <row r="3190" spans="24:28" x14ac:dyDescent="0.25">
      <c r="X3190" s="37"/>
      <c r="Y3190" s="37"/>
      <c r="Z3190" s="37"/>
      <c r="AA3190" s="37"/>
      <c r="AB3190" s="37"/>
    </row>
    <row r="3191" spans="24:28" x14ac:dyDescent="0.25">
      <c r="X3191" s="37"/>
      <c r="Y3191" s="37"/>
      <c r="Z3191" s="37"/>
      <c r="AA3191" s="37"/>
      <c r="AB3191" s="37"/>
    </row>
    <row r="3192" spans="24:28" x14ac:dyDescent="0.25">
      <c r="X3192" s="37"/>
      <c r="Y3192" s="37"/>
      <c r="Z3192" s="37"/>
      <c r="AA3192" s="37"/>
      <c r="AB3192" s="37"/>
    </row>
    <row r="3193" spans="24:28" x14ac:dyDescent="0.25">
      <c r="X3193" s="37"/>
      <c r="Y3193" s="37"/>
      <c r="Z3193" s="37"/>
      <c r="AA3193" s="37"/>
      <c r="AB3193" s="37"/>
    </row>
    <row r="3194" spans="24:28" x14ac:dyDescent="0.25">
      <c r="X3194" s="37"/>
      <c r="Y3194" s="37"/>
      <c r="Z3194" s="37"/>
      <c r="AA3194" s="37"/>
      <c r="AB3194" s="37"/>
    </row>
    <row r="3195" spans="24:28" x14ac:dyDescent="0.25">
      <c r="X3195" s="37"/>
      <c r="Y3195" s="37"/>
      <c r="Z3195" s="37"/>
      <c r="AA3195" s="37"/>
      <c r="AB3195" s="37"/>
    </row>
    <row r="3196" spans="24:28" x14ac:dyDescent="0.25">
      <c r="X3196" s="37"/>
      <c r="Y3196" s="37"/>
      <c r="Z3196" s="37"/>
      <c r="AA3196" s="37"/>
      <c r="AB3196" s="37"/>
    </row>
    <row r="3197" spans="24:28" x14ac:dyDescent="0.25">
      <c r="X3197" s="37"/>
      <c r="Y3197" s="37"/>
      <c r="Z3197" s="37"/>
      <c r="AA3197" s="37"/>
      <c r="AB3197" s="37"/>
    </row>
    <row r="3198" spans="24:28" x14ac:dyDescent="0.25">
      <c r="X3198" s="37"/>
      <c r="Y3198" s="37"/>
      <c r="Z3198" s="37"/>
      <c r="AA3198" s="37"/>
      <c r="AB3198" s="37"/>
    </row>
    <row r="3199" spans="24:28" x14ac:dyDescent="0.25">
      <c r="X3199" s="37"/>
      <c r="Y3199" s="37"/>
      <c r="Z3199" s="37"/>
      <c r="AA3199" s="37"/>
      <c r="AB3199" s="37"/>
    </row>
    <row r="3200" spans="24:28" x14ac:dyDescent="0.25">
      <c r="X3200" s="37"/>
      <c r="Y3200" s="37"/>
      <c r="Z3200" s="37"/>
      <c r="AA3200" s="37"/>
      <c r="AB3200" s="37"/>
    </row>
    <row r="3201" spans="24:28" x14ac:dyDescent="0.25">
      <c r="X3201" s="37"/>
      <c r="Y3201" s="37"/>
      <c r="Z3201" s="37"/>
      <c r="AA3201" s="37"/>
      <c r="AB3201" s="37"/>
    </row>
    <row r="3202" spans="24:28" x14ac:dyDescent="0.25">
      <c r="X3202" s="37"/>
      <c r="Y3202" s="37"/>
      <c r="Z3202" s="37"/>
      <c r="AA3202" s="37"/>
      <c r="AB3202" s="37"/>
    </row>
    <row r="3203" spans="24:28" x14ac:dyDescent="0.25">
      <c r="X3203" s="37"/>
      <c r="Y3203" s="37"/>
      <c r="Z3203" s="37"/>
      <c r="AA3203" s="37"/>
      <c r="AB3203" s="37"/>
    </row>
    <row r="3204" spans="24:28" x14ac:dyDescent="0.25">
      <c r="X3204" s="37"/>
      <c r="Y3204" s="37"/>
      <c r="Z3204" s="37"/>
      <c r="AA3204" s="37"/>
      <c r="AB3204" s="37"/>
    </row>
    <row r="3205" spans="24:28" x14ac:dyDescent="0.25">
      <c r="X3205" s="37"/>
      <c r="Y3205" s="37"/>
      <c r="Z3205" s="37"/>
      <c r="AA3205" s="37"/>
      <c r="AB3205" s="37"/>
    </row>
    <row r="3206" spans="24:28" x14ac:dyDescent="0.25">
      <c r="X3206" s="37"/>
      <c r="Y3206" s="37"/>
      <c r="Z3206" s="37"/>
      <c r="AA3206" s="37"/>
      <c r="AB3206" s="37"/>
    </row>
    <row r="3207" spans="24:28" x14ac:dyDescent="0.25">
      <c r="X3207" s="37"/>
      <c r="Y3207" s="37"/>
      <c r="Z3207" s="37"/>
      <c r="AA3207" s="37"/>
      <c r="AB3207" s="37"/>
    </row>
    <row r="3208" spans="24:28" x14ac:dyDescent="0.25">
      <c r="X3208" s="37"/>
      <c r="Y3208" s="37"/>
      <c r="Z3208" s="37"/>
      <c r="AA3208" s="37"/>
      <c r="AB3208" s="37"/>
    </row>
    <row r="3209" spans="24:28" x14ac:dyDescent="0.25">
      <c r="X3209" s="37"/>
      <c r="Y3209" s="37"/>
      <c r="Z3209" s="37"/>
      <c r="AA3209" s="37"/>
      <c r="AB3209" s="37"/>
    </row>
    <row r="3210" spans="24:28" x14ac:dyDescent="0.25">
      <c r="X3210" s="37"/>
      <c r="Y3210" s="37"/>
      <c r="Z3210" s="37"/>
      <c r="AA3210" s="37"/>
      <c r="AB3210" s="37"/>
    </row>
    <row r="3211" spans="24:28" x14ac:dyDescent="0.25">
      <c r="X3211" s="37"/>
      <c r="Y3211" s="37"/>
      <c r="Z3211" s="37"/>
      <c r="AA3211" s="37"/>
      <c r="AB3211" s="37"/>
    </row>
    <row r="3212" spans="24:28" x14ac:dyDescent="0.25">
      <c r="X3212" s="37"/>
      <c r="Y3212" s="37"/>
      <c r="Z3212" s="37"/>
      <c r="AA3212" s="37"/>
      <c r="AB3212" s="37"/>
    </row>
    <row r="3213" spans="24:28" x14ac:dyDescent="0.25">
      <c r="X3213" s="37"/>
      <c r="Y3213" s="37"/>
      <c r="Z3213" s="37"/>
      <c r="AA3213" s="37"/>
      <c r="AB3213" s="37"/>
    </row>
    <row r="3214" spans="24:28" x14ac:dyDescent="0.25">
      <c r="X3214" s="37"/>
      <c r="Y3214" s="37"/>
      <c r="Z3214" s="37"/>
      <c r="AA3214" s="37"/>
      <c r="AB3214" s="37"/>
    </row>
    <row r="3215" spans="24:28" x14ac:dyDescent="0.25">
      <c r="X3215" s="37"/>
      <c r="Y3215" s="37"/>
      <c r="Z3215" s="37"/>
      <c r="AA3215" s="37"/>
      <c r="AB3215" s="37"/>
    </row>
    <row r="3216" spans="24:28" x14ac:dyDescent="0.25">
      <c r="X3216" s="37"/>
      <c r="Y3216" s="37"/>
      <c r="Z3216" s="37"/>
      <c r="AA3216" s="37"/>
      <c r="AB3216" s="37"/>
    </row>
    <row r="3217" spans="24:28" x14ac:dyDescent="0.25">
      <c r="X3217" s="37"/>
      <c r="Y3217" s="37"/>
      <c r="Z3217" s="37"/>
      <c r="AA3217" s="37"/>
      <c r="AB3217" s="37"/>
    </row>
    <row r="3218" spans="24:28" x14ac:dyDescent="0.25">
      <c r="X3218" s="37"/>
      <c r="Y3218" s="37"/>
      <c r="Z3218" s="37"/>
      <c r="AA3218" s="37"/>
      <c r="AB3218" s="37"/>
    </row>
    <row r="3219" spans="24:28" x14ac:dyDescent="0.25">
      <c r="X3219" s="37"/>
      <c r="Y3219" s="37"/>
      <c r="Z3219" s="37"/>
      <c r="AA3219" s="37"/>
      <c r="AB3219" s="37"/>
    </row>
    <row r="3220" spans="24:28" x14ac:dyDescent="0.25">
      <c r="X3220" s="37"/>
      <c r="Y3220" s="37"/>
      <c r="Z3220" s="37"/>
      <c r="AA3220" s="37"/>
      <c r="AB3220" s="37"/>
    </row>
    <row r="3221" spans="24:28" x14ac:dyDescent="0.25">
      <c r="X3221" s="37"/>
      <c r="Y3221" s="37"/>
      <c r="Z3221" s="37"/>
      <c r="AA3221" s="37"/>
      <c r="AB3221" s="37"/>
    </row>
    <row r="3222" spans="24:28" x14ac:dyDescent="0.25">
      <c r="X3222" s="37"/>
      <c r="Y3222" s="37"/>
      <c r="Z3222" s="37"/>
      <c r="AA3222" s="37"/>
      <c r="AB3222" s="37"/>
    </row>
    <row r="3223" spans="24:28" x14ac:dyDescent="0.25">
      <c r="X3223" s="37"/>
      <c r="Y3223" s="37"/>
      <c r="Z3223" s="37"/>
      <c r="AA3223" s="37"/>
      <c r="AB3223" s="37"/>
    </row>
    <row r="3224" spans="24:28" x14ac:dyDescent="0.25">
      <c r="X3224" s="37"/>
      <c r="Y3224" s="37"/>
      <c r="Z3224" s="37"/>
      <c r="AA3224" s="37"/>
      <c r="AB3224" s="37"/>
    </row>
    <row r="3225" spans="24:28" x14ac:dyDescent="0.25">
      <c r="X3225" s="37"/>
      <c r="Y3225" s="37"/>
      <c r="Z3225" s="37"/>
      <c r="AA3225" s="37"/>
      <c r="AB3225" s="37"/>
    </row>
    <row r="3226" spans="24:28" x14ac:dyDescent="0.25">
      <c r="X3226" s="37"/>
      <c r="Y3226" s="37"/>
      <c r="Z3226" s="37"/>
      <c r="AA3226" s="37"/>
      <c r="AB3226" s="37"/>
    </row>
    <row r="3227" spans="24:28" x14ac:dyDescent="0.25">
      <c r="X3227" s="37"/>
      <c r="Y3227" s="37"/>
      <c r="Z3227" s="37"/>
      <c r="AA3227" s="37"/>
      <c r="AB3227" s="37"/>
    </row>
    <row r="3228" spans="24:28" x14ac:dyDescent="0.25">
      <c r="X3228" s="37"/>
      <c r="Y3228" s="37"/>
      <c r="Z3228" s="37"/>
      <c r="AA3228" s="37"/>
      <c r="AB3228" s="37"/>
    </row>
    <row r="3229" spans="24:28" x14ac:dyDescent="0.25">
      <c r="X3229" s="37"/>
      <c r="Y3229" s="37"/>
      <c r="Z3229" s="37"/>
      <c r="AA3229" s="37"/>
      <c r="AB3229" s="37"/>
    </row>
    <row r="3230" spans="24:28" x14ac:dyDescent="0.25">
      <c r="X3230" s="37"/>
      <c r="Y3230" s="37"/>
      <c r="Z3230" s="37"/>
      <c r="AA3230" s="37"/>
      <c r="AB3230" s="37"/>
    </row>
    <row r="3231" spans="24:28" x14ac:dyDescent="0.25">
      <c r="X3231" s="37"/>
      <c r="Y3231" s="37"/>
      <c r="Z3231" s="37"/>
      <c r="AA3231" s="37"/>
      <c r="AB3231" s="37"/>
    </row>
    <row r="3232" spans="24:28" x14ac:dyDescent="0.25">
      <c r="X3232" s="37"/>
      <c r="Y3232" s="37"/>
      <c r="Z3232" s="37"/>
      <c r="AA3232" s="37"/>
      <c r="AB3232" s="37"/>
    </row>
    <row r="3233" spans="24:28" x14ac:dyDescent="0.25">
      <c r="X3233" s="37"/>
      <c r="Y3233" s="37"/>
      <c r="Z3233" s="37"/>
      <c r="AA3233" s="37"/>
      <c r="AB3233" s="37"/>
    </row>
    <row r="3234" spans="24:28" x14ac:dyDescent="0.25">
      <c r="X3234" s="37"/>
      <c r="Y3234" s="37"/>
      <c r="Z3234" s="37"/>
      <c r="AA3234" s="37"/>
      <c r="AB3234" s="37"/>
    </row>
    <row r="3235" spans="24:28" x14ac:dyDescent="0.25">
      <c r="X3235" s="37"/>
      <c r="Y3235" s="37"/>
      <c r="Z3235" s="37"/>
      <c r="AA3235" s="37"/>
      <c r="AB3235" s="37"/>
    </row>
    <row r="3236" spans="24:28" x14ac:dyDescent="0.25">
      <c r="X3236" s="37"/>
      <c r="Y3236" s="37"/>
      <c r="Z3236" s="37"/>
      <c r="AA3236" s="37"/>
      <c r="AB3236" s="37"/>
    </row>
    <row r="3237" spans="24:28" x14ac:dyDescent="0.25">
      <c r="X3237" s="37"/>
      <c r="Y3237" s="37"/>
      <c r="Z3237" s="37"/>
      <c r="AA3237" s="37"/>
      <c r="AB3237" s="37"/>
    </row>
    <row r="3238" spans="24:28" x14ac:dyDescent="0.25">
      <c r="X3238" s="37"/>
      <c r="Y3238" s="37"/>
      <c r="Z3238" s="37"/>
      <c r="AA3238" s="37"/>
      <c r="AB3238" s="37"/>
    </row>
    <row r="3239" spans="24:28" x14ac:dyDescent="0.25">
      <c r="X3239" s="37"/>
      <c r="Y3239" s="37"/>
      <c r="Z3239" s="37"/>
      <c r="AA3239" s="37"/>
      <c r="AB3239" s="37"/>
    </row>
    <row r="3240" spans="24:28" x14ac:dyDescent="0.25">
      <c r="X3240" s="37"/>
      <c r="Y3240" s="37"/>
      <c r="Z3240" s="37"/>
      <c r="AA3240" s="37"/>
      <c r="AB3240" s="37"/>
    </row>
    <row r="3241" spans="24:28" x14ac:dyDescent="0.25">
      <c r="X3241" s="37"/>
      <c r="Y3241" s="37"/>
      <c r="Z3241" s="37"/>
      <c r="AA3241" s="37"/>
      <c r="AB3241" s="37"/>
    </row>
    <row r="3242" spans="24:28" x14ac:dyDescent="0.25">
      <c r="X3242" s="37"/>
      <c r="Y3242" s="37"/>
      <c r="Z3242" s="37"/>
      <c r="AA3242" s="37"/>
      <c r="AB3242" s="37"/>
    </row>
    <row r="3243" spans="24:28" x14ac:dyDescent="0.25">
      <c r="X3243" s="37"/>
      <c r="Y3243" s="37"/>
      <c r="Z3243" s="37"/>
      <c r="AA3243" s="37"/>
      <c r="AB3243" s="37"/>
    </row>
    <row r="3244" spans="24:28" x14ac:dyDescent="0.25">
      <c r="X3244" s="37"/>
      <c r="Y3244" s="37"/>
      <c r="Z3244" s="37"/>
      <c r="AA3244" s="37"/>
      <c r="AB3244" s="37"/>
    </row>
    <row r="3245" spans="24:28" x14ac:dyDescent="0.25">
      <c r="X3245" s="37"/>
      <c r="Y3245" s="37"/>
      <c r="Z3245" s="37"/>
      <c r="AA3245" s="37"/>
      <c r="AB3245" s="37"/>
    </row>
    <row r="3246" spans="24:28" x14ac:dyDescent="0.25">
      <c r="X3246" s="37"/>
      <c r="Y3246" s="37"/>
      <c r="Z3246" s="37"/>
      <c r="AA3246" s="37"/>
      <c r="AB3246" s="37"/>
    </row>
    <row r="3247" spans="24:28" x14ac:dyDescent="0.25">
      <c r="X3247" s="37"/>
      <c r="Y3247" s="37"/>
      <c r="Z3247" s="37"/>
      <c r="AA3247" s="37"/>
      <c r="AB3247" s="37"/>
    </row>
    <row r="3248" spans="24:28" x14ac:dyDescent="0.25">
      <c r="X3248" s="37"/>
      <c r="Y3248" s="37"/>
      <c r="Z3248" s="37"/>
      <c r="AA3248" s="37"/>
      <c r="AB3248" s="37"/>
    </row>
    <row r="3249" spans="24:28" x14ac:dyDescent="0.25">
      <c r="X3249" s="37"/>
      <c r="Y3249" s="37"/>
      <c r="Z3249" s="37"/>
      <c r="AA3249" s="37"/>
      <c r="AB3249" s="37"/>
    </row>
    <row r="3250" spans="24:28" x14ac:dyDescent="0.25">
      <c r="X3250" s="37"/>
      <c r="Y3250" s="37"/>
      <c r="Z3250" s="37"/>
      <c r="AA3250" s="37"/>
      <c r="AB3250" s="37"/>
    </row>
    <row r="3251" spans="24:28" x14ac:dyDescent="0.25">
      <c r="X3251" s="37"/>
      <c r="Y3251" s="37"/>
      <c r="Z3251" s="37"/>
      <c r="AA3251" s="37"/>
      <c r="AB3251" s="37"/>
    </row>
    <row r="3252" spans="24:28" x14ac:dyDescent="0.25">
      <c r="X3252" s="37"/>
      <c r="Y3252" s="37"/>
      <c r="Z3252" s="37"/>
      <c r="AA3252" s="37"/>
      <c r="AB3252" s="37"/>
    </row>
    <row r="3253" spans="24:28" x14ac:dyDescent="0.25">
      <c r="X3253" s="37"/>
      <c r="Y3253" s="37"/>
      <c r="Z3253" s="37"/>
      <c r="AA3253" s="37"/>
      <c r="AB3253" s="37"/>
    </row>
    <row r="3254" spans="24:28" x14ac:dyDescent="0.25">
      <c r="X3254" s="37"/>
      <c r="Y3254" s="37"/>
      <c r="Z3254" s="37"/>
      <c r="AA3254" s="37"/>
      <c r="AB3254" s="37"/>
    </row>
    <row r="3255" spans="24:28" x14ac:dyDescent="0.25">
      <c r="X3255" s="37"/>
      <c r="Y3255" s="37"/>
      <c r="Z3255" s="37"/>
      <c r="AA3255" s="37"/>
      <c r="AB3255" s="37"/>
    </row>
    <row r="3256" spans="24:28" x14ac:dyDescent="0.25">
      <c r="X3256" s="37"/>
      <c r="Y3256" s="37"/>
      <c r="Z3256" s="37"/>
      <c r="AA3256" s="37"/>
      <c r="AB3256" s="37"/>
    </row>
    <row r="3257" spans="24:28" x14ac:dyDescent="0.25">
      <c r="X3257" s="37"/>
      <c r="Y3257" s="37"/>
      <c r="Z3257" s="37"/>
      <c r="AA3257" s="37"/>
      <c r="AB3257" s="37"/>
    </row>
    <row r="3258" spans="24:28" x14ac:dyDescent="0.25">
      <c r="X3258" s="37"/>
      <c r="Y3258" s="37"/>
      <c r="Z3258" s="37"/>
      <c r="AA3258" s="37"/>
      <c r="AB3258" s="37"/>
    </row>
    <row r="3259" spans="24:28" x14ac:dyDescent="0.25">
      <c r="X3259" s="37"/>
      <c r="Y3259" s="37"/>
      <c r="Z3259" s="37"/>
      <c r="AA3259" s="37"/>
      <c r="AB3259" s="37"/>
    </row>
    <row r="3260" spans="24:28" x14ac:dyDescent="0.25">
      <c r="X3260" s="37"/>
      <c r="Y3260" s="37"/>
      <c r="Z3260" s="37"/>
      <c r="AA3260" s="37"/>
      <c r="AB3260" s="37"/>
    </row>
    <row r="3261" spans="24:28" x14ac:dyDescent="0.25">
      <c r="X3261" s="37"/>
      <c r="Y3261" s="37"/>
      <c r="Z3261" s="37"/>
      <c r="AA3261" s="37"/>
      <c r="AB3261" s="37"/>
    </row>
    <row r="3262" spans="24:28" x14ac:dyDescent="0.25">
      <c r="X3262" s="37"/>
      <c r="Y3262" s="37"/>
      <c r="Z3262" s="37"/>
      <c r="AA3262" s="37"/>
      <c r="AB3262" s="37"/>
    </row>
    <row r="3263" spans="24:28" x14ac:dyDescent="0.25">
      <c r="X3263" s="37"/>
      <c r="Y3263" s="37"/>
      <c r="Z3263" s="37"/>
      <c r="AA3263" s="37"/>
      <c r="AB3263" s="37"/>
    </row>
    <row r="3264" spans="24:28" x14ac:dyDescent="0.25">
      <c r="X3264" s="37"/>
      <c r="Y3264" s="37"/>
      <c r="Z3264" s="37"/>
      <c r="AA3264" s="37"/>
      <c r="AB3264" s="37"/>
    </row>
    <row r="3265" spans="24:28" x14ac:dyDescent="0.25">
      <c r="X3265" s="37"/>
      <c r="Y3265" s="37"/>
      <c r="Z3265" s="37"/>
      <c r="AA3265" s="37"/>
      <c r="AB3265" s="37"/>
    </row>
    <row r="3266" spans="24:28" x14ac:dyDescent="0.25">
      <c r="X3266" s="37"/>
      <c r="Y3266" s="37"/>
      <c r="Z3266" s="37"/>
      <c r="AA3266" s="37"/>
      <c r="AB3266" s="37"/>
    </row>
    <row r="3267" spans="24:28" x14ac:dyDescent="0.25">
      <c r="X3267" s="37"/>
      <c r="Y3267" s="37"/>
      <c r="Z3267" s="37"/>
      <c r="AA3267" s="37"/>
      <c r="AB3267" s="37"/>
    </row>
    <row r="3268" spans="24:28" x14ac:dyDescent="0.25">
      <c r="X3268" s="37"/>
      <c r="Y3268" s="37"/>
      <c r="Z3268" s="37"/>
      <c r="AA3268" s="37"/>
      <c r="AB3268" s="37"/>
    </row>
    <row r="3269" spans="24:28" x14ac:dyDescent="0.25">
      <c r="X3269" s="37"/>
      <c r="Y3269" s="37"/>
      <c r="Z3269" s="37"/>
      <c r="AA3269" s="37"/>
      <c r="AB3269" s="37"/>
    </row>
    <row r="3270" spans="24:28" x14ac:dyDescent="0.25">
      <c r="X3270" s="37"/>
      <c r="Y3270" s="37"/>
      <c r="Z3270" s="37"/>
      <c r="AA3270" s="37"/>
      <c r="AB3270" s="37"/>
    </row>
    <row r="3271" spans="24:28" x14ac:dyDescent="0.25">
      <c r="X3271" s="37"/>
      <c r="Y3271" s="37"/>
      <c r="Z3271" s="37"/>
      <c r="AA3271" s="37"/>
      <c r="AB3271" s="37"/>
    </row>
    <row r="3272" spans="24:28" x14ac:dyDescent="0.25">
      <c r="X3272" s="37"/>
      <c r="Y3272" s="37"/>
      <c r="Z3272" s="37"/>
      <c r="AA3272" s="37"/>
      <c r="AB3272" s="37"/>
    </row>
    <row r="3273" spans="24:28" x14ac:dyDescent="0.25">
      <c r="X3273" s="37"/>
      <c r="Y3273" s="37"/>
      <c r="Z3273" s="37"/>
      <c r="AA3273" s="37"/>
      <c r="AB3273" s="37"/>
    </row>
    <row r="3274" spans="24:28" x14ac:dyDescent="0.25">
      <c r="X3274" s="37"/>
      <c r="Y3274" s="37"/>
      <c r="Z3274" s="37"/>
      <c r="AA3274" s="37"/>
      <c r="AB3274" s="37"/>
    </row>
    <row r="3275" spans="24:28" x14ac:dyDescent="0.25">
      <c r="X3275" s="37"/>
      <c r="Y3275" s="37"/>
      <c r="Z3275" s="37"/>
      <c r="AA3275" s="37"/>
      <c r="AB3275" s="37"/>
    </row>
    <row r="3276" spans="24:28" x14ac:dyDescent="0.25">
      <c r="X3276" s="37"/>
      <c r="Y3276" s="37"/>
      <c r="Z3276" s="37"/>
      <c r="AA3276" s="37"/>
      <c r="AB3276" s="37"/>
    </row>
    <row r="3277" spans="24:28" x14ac:dyDescent="0.25">
      <c r="X3277" s="37"/>
      <c r="Y3277" s="37"/>
      <c r="Z3277" s="37"/>
      <c r="AA3277" s="37"/>
      <c r="AB3277" s="37"/>
    </row>
    <row r="3278" spans="24:28" x14ac:dyDescent="0.25">
      <c r="X3278" s="37"/>
      <c r="Y3278" s="37"/>
      <c r="Z3278" s="37"/>
      <c r="AA3278" s="37"/>
      <c r="AB3278" s="37"/>
    </row>
    <row r="3279" spans="24:28" x14ac:dyDescent="0.25">
      <c r="X3279" s="37"/>
      <c r="Y3279" s="37"/>
      <c r="Z3279" s="37"/>
      <c r="AA3279" s="37"/>
      <c r="AB3279" s="37"/>
    </row>
    <row r="3280" spans="24:28" x14ac:dyDescent="0.25">
      <c r="X3280" s="37"/>
      <c r="Y3280" s="37"/>
      <c r="Z3280" s="37"/>
      <c r="AA3280" s="37"/>
      <c r="AB3280" s="37"/>
    </row>
    <row r="3281" spans="24:28" x14ac:dyDescent="0.25">
      <c r="X3281" s="37"/>
      <c r="Y3281" s="37"/>
      <c r="Z3281" s="37"/>
      <c r="AA3281" s="37"/>
      <c r="AB3281" s="37"/>
    </row>
    <row r="3282" spans="24:28" x14ac:dyDescent="0.25">
      <c r="X3282" s="37"/>
      <c r="Y3282" s="37"/>
      <c r="Z3282" s="37"/>
      <c r="AA3282" s="37"/>
      <c r="AB3282" s="37"/>
    </row>
    <row r="3283" spans="24:28" x14ac:dyDescent="0.25">
      <c r="X3283" s="37"/>
      <c r="Y3283" s="37"/>
      <c r="Z3283" s="37"/>
      <c r="AA3283" s="37"/>
      <c r="AB3283" s="37"/>
    </row>
    <row r="3284" spans="24:28" x14ac:dyDescent="0.25">
      <c r="X3284" s="37"/>
      <c r="Y3284" s="37"/>
      <c r="Z3284" s="37"/>
      <c r="AA3284" s="37"/>
      <c r="AB3284" s="37"/>
    </row>
    <row r="3285" spans="24:28" x14ac:dyDescent="0.25">
      <c r="X3285" s="37"/>
      <c r="Y3285" s="37"/>
      <c r="Z3285" s="37"/>
      <c r="AA3285" s="37"/>
      <c r="AB3285" s="37"/>
    </row>
    <row r="3286" spans="24:28" x14ac:dyDescent="0.25">
      <c r="X3286" s="37"/>
      <c r="Y3286" s="37"/>
      <c r="Z3286" s="37"/>
      <c r="AA3286" s="37"/>
      <c r="AB3286" s="37"/>
    </row>
    <row r="3287" spans="24:28" x14ac:dyDescent="0.25">
      <c r="X3287" s="37"/>
      <c r="Y3287" s="37"/>
      <c r="Z3287" s="37"/>
      <c r="AA3287" s="37"/>
      <c r="AB3287" s="37"/>
    </row>
    <row r="3288" spans="24:28" x14ac:dyDescent="0.25">
      <c r="X3288" s="37"/>
      <c r="Y3288" s="37"/>
      <c r="Z3288" s="37"/>
      <c r="AA3288" s="37"/>
      <c r="AB3288" s="37"/>
    </row>
    <row r="3289" spans="24:28" x14ac:dyDescent="0.25">
      <c r="X3289" s="37"/>
      <c r="Y3289" s="37"/>
      <c r="Z3289" s="37"/>
      <c r="AA3289" s="37"/>
      <c r="AB3289" s="37"/>
    </row>
    <row r="3290" spans="24:28" x14ac:dyDescent="0.25">
      <c r="X3290" s="37"/>
      <c r="Y3290" s="37"/>
      <c r="Z3290" s="37"/>
      <c r="AA3290" s="37"/>
      <c r="AB3290" s="37"/>
    </row>
    <row r="3291" spans="24:28" x14ac:dyDescent="0.25">
      <c r="X3291" s="37"/>
      <c r="Y3291" s="37"/>
      <c r="Z3291" s="37"/>
      <c r="AA3291" s="37"/>
      <c r="AB3291" s="37"/>
    </row>
    <row r="3292" spans="24:28" x14ac:dyDescent="0.25">
      <c r="X3292" s="37"/>
      <c r="Y3292" s="37"/>
      <c r="Z3292" s="37"/>
      <c r="AA3292" s="37"/>
      <c r="AB3292" s="37"/>
    </row>
    <row r="3293" spans="24:28" x14ac:dyDescent="0.25">
      <c r="X3293" s="37"/>
      <c r="Y3293" s="37"/>
      <c r="Z3293" s="37"/>
      <c r="AA3293" s="37"/>
      <c r="AB3293" s="37"/>
    </row>
    <row r="3294" spans="24:28" x14ac:dyDescent="0.25">
      <c r="X3294" s="37"/>
      <c r="Y3294" s="37"/>
      <c r="Z3294" s="37"/>
      <c r="AA3294" s="37"/>
      <c r="AB3294" s="37"/>
    </row>
    <row r="3295" spans="24:28" x14ac:dyDescent="0.25">
      <c r="X3295" s="37"/>
      <c r="Y3295" s="37"/>
      <c r="Z3295" s="37"/>
      <c r="AA3295" s="37"/>
      <c r="AB3295" s="37"/>
    </row>
    <row r="3296" spans="24:28" x14ac:dyDescent="0.25">
      <c r="X3296" s="37"/>
      <c r="Y3296" s="37"/>
      <c r="Z3296" s="37"/>
      <c r="AA3296" s="37"/>
      <c r="AB3296" s="37"/>
    </row>
    <row r="3297" spans="24:28" x14ac:dyDescent="0.25">
      <c r="X3297" s="37"/>
      <c r="Y3297" s="37"/>
      <c r="Z3297" s="37"/>
      <c r="AA3297" s="37"/>
      <c r="AB3297" s="37"/>
    </row>
    <row r="3298" spans="24:28" x14ac:dyDescent="0.25">
      <c r="X3298" s="37"/>
      <c r="Y3298" s="37"/>
      <c r="Z3298" s="37"/>
      <c r="AA3298" s="37"/>
      <c r="AB3298" s="37"/>
    </row>
    <row r="3299" spans="24:28" x14ac:dyDescent="0.25">
      <c r="X3299" s="37"/>
      <c r="Y3299" s="37"/>
      <c r="Z3299" s="37"/>
      <c r="AA3299" s="37"/>
      <c r="AB3299" s="37"/>
    </row>
    <row r="3300" spans="24:28" x14ac:dyDescent="0.25">
      <c r="X3300" s="37"/>
      <c r="Y3300" s="37"/>
      <c r="Z3300" s="37"/>
      <c r="AA3300" s="37"/>
      <c r="AB3300" s="37"/>
    </row>
    <row r="3301" spans="24:28" x14ac:dyDescent="0.25">
      <c r="X3301" s="37"/>
      <c r="Y3301" s="37"/>
      <c r="Z3301" s="37"/>
      <c r="AA3301" s="37"/>
      <c r="AB3301" s="37"/>
    </row>
    <row r="3302" spans="24:28" x14ac:dyDescent="0.25">
      <c r="X3302" s="37"/>
      <c r="Y3302" s="37"/>
      <c r="Z3302" s="37"/>
      <c r="AA3302" s="37"/>
      <c r="AB3302" s="37"/>
    </row>
    <row r="3303" spans="24:28" x14ac:dyDescent="0.25">
      <c r="X3303" s="37"/>
      <c r="Y3303" s="37"/>
      <c r="Z3303" s="37"/>
      <c r="AA3303" s="37"/>
      <c r="AB3303" s="37"/>
    </row>
    <row r="3304" spans="24:28" x14ac:dyDescent="0.25">
      <c r="X3304" s="37"/>
      <c r="Y3304" s="37"/>
      <c r="Z3304" s="37"/>
      <c r="AA3304" s="37"/>
      <c r="AB3304" s="37"/>
    </row>
    <row r="3305" spans="24:28" x14ac:dyDescent="0.25">
      <c r="X3305" s="37"/>
      <c r="Y3305" s="37"/>
      <c r="Z3305" s="37"/>
      <c r="AA3305" s="37"/>
      <c r="AB3305" s="37"/>
    </row>
    <row r="3306" spans="24:28" x14ac:dyDescent="0.25">
      <c r="X3306" s="37"/>
      <c r="Y3306" s="37"/>
      <c r="Z3306" s="37"/>
      <c r="AA3306" s="37"/>
      <c r="AB3306" s="37"/>
    </row>
    <row r="3307" spans="24:28" x14ac:dyDescent="0.25">
      <c r="X3307" s="37"/>
      <c r="Y3307" s="37"/>
      <c r="Z3307" s="37"/>
      <c r="AA3307" s="37"/>
      <c r="AB3307" s="37"/>
    </row>
    <row r="3308" spans="24:28" x14ac:dyDescent="0.25">
      <c r="X3308" s="37"/>
      <c r="Y3308" s="37"/>
      <c r="Z3308" s="37"/>
      <c r="AA3308" s="37"/>
      <c r="AB3308" s="37"/>
    </row>
    <row r="3309" spans="24:28" x14ac:dyDescent="0.25">
      <c r="X3309" s="37"/>
      <c r="Y3309" s="37"/>
      <c r="Z3309" s="37"/>
      <c r="AA3309" s="37"/>
      <c r="AB3309" s="37"/>
    </row>
    <row r="3310" spans="24:28" x14ac:dyDescent="0.25">
      <c r="X3310" s="37"/>
      <c r="Y3310" s="37"/>
      <c r="Z3310" s="37"/>
      <c r="AA3310" s="37"/>
      <c r="AB3310" s="37"/>
    </row>
    <row r="3311" spans="24:28" x14ac:dyDescent="0.25">
      <c r="X3311" s="37"/>
      <c r="Y3311" s="37"/>
      <c r="Z3311" s="37"/>
      <c r="AA3311" s="37"/>
      <c r="AB3311" s="37"/>
    </row>
    <row r="3312" spans="24:28" x14ac:dyDescent="0.25">
      <c r="X3312" s="37"/>
      <c r="Y3312" s="37"/>
      <c r="Z3312" s="37"/>
      <c r="AA3312" s="37"/>
      <c r="AB3312" s="37"/>
    </row>
    <row r="3313" spans="24:28" x14ac:dyDescent="0.25">
      <c r="X3313" s="37"/>
      <c r="Y3313" s="37"/>
      <c r="Z3313" s="37"/>
      <c r="AA3313" s="37"/>
      <c r="AB3313" s="37"/>
    </row>
    <row r="3314" spans="24:28" x14ac:dyDescent="0.25">
      <c r="X3314" s="37"/>
      <c r="Y3314" s="37"/>
      <c r="Z3314" s="37"/>
      <c r="AA3314" s="37"/>
      <c r="AB3314" s="37"/>
    </row>
    <row r="3315" spans="24:28" x14ac:dyDescent="0.25">
      <c r="X3315" s="37"/>
      <c r="Y3315" s="37"/>
      <c r="Z3315" s="37"/>
      <c r="AA3315" s="37"/>
      <c r="AB3315" s="37"/>
    </row>
    <row r="3316" spans="24:28" x14ac:dyDescent="0.25">
      <c r="X3316" s="37"/>
      <c r="Y3316" s="37"/>
      <c r="Z3316" s="37"/>
      <c r="AA3316" s="37"/>
      <c r="AB3316" s="37"/>
    </row>
    <row r="3317" spans="24:28" x14ac:dyDescent="0.25">
      <c r="X3317" s="37"/>
      <c r="Y3317" s="37"/>
      <c r="Z3317" s="37"/>
      <c r="AA3317" s="37"/>
      <c r="AB3317" s="37"/>
    </row>
    <row r="3318" spans="24:28" x14ac:dyDescent="0.25">
      <c r="X3318" s="37"/>
      <c r="Y3318" s="37"/>
      <c r="Z3318" s="37"/>
      <c r="AA3318" s="37"/>
      <c r="AB3318" s="37"/>
    </row>
    <row r="3319" spans="24:28" x14ac:dyDescent="0.25">
      <c r="X3319" s="37"/>
      <c r="Y3319" s="37"/>
      <c r="Z3319" s="37"/>
      <c r="AA3319" s="37"/>
      <c r="AB3319" s="37"/>
    </row>
    <row r="3320" spans="24:28" x14ac:dyDescent="0.25">
      <c r="X3320" s="37"/>
      <c r="Y3320" s="37"/>
      <c r="Z3320" s="37"/>
      <c r="AA3320" s="37"/>
      <c r="AB3320" s="37"/>
    </row>
    <row r="3321" spans="24:28" x14ac:dyDescent="0.25">
      <c r="X3321" s="37"/>
      <c r="Y3321" s="37"/>
      <c r="Z3321" s="37"/>
      <c r="AA3321" s="37"/>
      <c r="AB3321" s="37"/>
    </row>
    <row r="3322" spans="24:28" x14ac:dyDescent="0.25">
      <c r="X3322" s="37"/>
      <c r="Y3322" s="37"/>
      <c r="Z3322" s="37"/>
      <c r="AA3322" s="37"/>
      <c r="AB3322" s="37"/>
    </row>
    <row r="3323" spans="24:28" x14ac:dyDescent="0.25">
      <c r="X3323" s="37"/>
      <c r="Y3323" s="37"/>
      <c r="Z3323" s="37"/>
      <c r="AA3323" s="37"/>
      <c r="AB3323" s="37"/>
    </row>
    <row r="3324" spans="24:28" x14ac:dyDescent="0.25">
      <c r="X3324" s="37"/>
      <c r="Y3324" s="37"/>
      <c r="Z3324" s="37"/>
      <c r="AA3324" s="37"/>
      <c r="AB3324" s="37"/>
    </row>
    <row r="3325" spans="24:28" x14ac:dyDescent="0.25">
      <c r="X3325" s="37"/>
      <c r="Y3325" s="37"/>
      <c r="Z3325" s="37"/>
      <c r="AA3325" s="37"/>
      <c r="AB3325" s="37"/>
    </row>
    <row r="3326" spans="24:28" x14ac:dyDescent="0.25">
      <c r="X3326" s="37"/>
      <c r="Y3326" s="37"/>
      <c r="Z3326" s="37"/>
      <c r="AA3326" s="37"/>
      <c r="AB3326" s="37"/>
    </row>
    <row r="3327" spans="24:28" x14ac:dyDescent="0.25">
      <c r="X3327" s="37"/>
      <c r="Y3327" s="37"/>
      <c r="Z3327" s="37"/>
      <c r="AA3327" s="37"/>
      <c r="AB3327" s="37"/>
    </row>
    <row r="3328" spans="24:28" x14ac:dyDescent="0.25">
      <c r="X3328" s="37"/>
      <c r="Y3328" s="37"/>
      <c r="Z3328" s="37"/>
      <c r="AA3328" s="37"/>
      <c r="AB3328" s="37"/>
    </row>
    <row r="3329" spans="24:28" x14ac:dyDescent="0.25">
      <c r="X3329" s="37"/>
      <c r="Y3329" s="37"/>
      <c r="Z3329" s="37"/>
      <c r="AA3329" s="37"/>
      <c r="AB3329" s="37"/>
    </row>
    <row r="3330" spans="24:28" x14ac:dyDescent="0.25">
      <c r="X3330" s="37"/>
      <c r="Y3330" s="37"/>
      <c r="Z3330" s="37"/>
      <c r="AA3330" s="37"/>
      <c r="AB3330" s="37"/>
    </row>
    <row r="3331" spans="24:28" x14ac:dyDescent="0.25">
      <c r="X3331" s="37"/>
      <c r="Y3331" s="37"/>
      <c r="Z3331" s="37"/>
      <c r="AA3331" s="37"/>
      <c r="AB3331" s="37"/>
    </row>
    <row r="3332" spans="24:28" x14ac:dyDescent="0.25">
      <c r="X3332" s="37"/>
      <c r="Y3332" s="37"/>
      <c r="Z3332" s="37"/>
      <c r="AA3332" s="37"/>
      <c r="AB3332" s="37"/>
    </row>
    <row r="3333" spans="24:28" x14ac:dyDescent="0.25">
      <c r="X3333" s="37"/>
      <c r="Y3333" s="37"/>
      <c r="Z3333" s="37"/>
      <c r="AA3333" s="37"/>
      <c r="AB3333" s="37"/>
    </row>
    <row r="3334" spans="24:28" x14ac:dyDescent="0.25">
      <c r="X3334" s="37"/>
      <c r="Y3334" s="37"/>
      <c r="Z3334" s="37"/>
      <c r="AA3334" s="37"/>
      <c r="AB3334" s="37"/>
    </row>
    <row r="3335" spans="24:28" x14ac:dyDescent="0.25">
      <c r="X3335" s="37"/>
      <c r="Y3335" s="37"/>
      <c r="Z3335" s="37"/>
      <c r="AA3335" s="37"/>
      <c r="AB3335" s="37"/>
    </row>
    <row r="3336" spans="24:28" x14ac:dyDescent="0.25">
      <c r="X3336" s="37"/>
      <c r="Y3336" s="37"/>
      <c r="Z3336" s="37"/>
      <c r="AA3336" s="37"/>
      <c r="AB3336" s="37"/>
    </row>
    <row r="3337" spans="24:28" x14ac:dyDescent="0.25">
      <c r="X3337" s="37"/>
      <c r="Y3337" s="37"/>
      <c r="Z3337" s="37"/>
      <c r="AA3337" s="37"/>
      <c r="AB3337" s="37"/>
    </row>
    <row r="3338" spans="24:28" x14ac:dyDescent="0.25">
      <c r="X3338" s="37"/>
      <c r="Y3338" s="37"/>
      <c r="Z3338" s="37"/>
      <c r="AA3338" s="37"/>
      <c r="AB3338" s="37"/>
    </row>
    <row r="3339" spans="24:28" x14ac:dyDescent="0.25">
      <c r="X3339" s="37"/>
      <c r="Y3339" s="37"/>
      <c r="Z3339" s="37"/>
      <c r="AA3339" s="37"/>
      <c r="AB3339" s="37"/>
    </row>
    <row r="3340" spans="24:28" x14ac:dyDescent="0.25">
      <c r="X3340" s="37"/>
      <c r="Y3340" s="37"/>
      <c r="Z3340" s="37"/>
      <c r="AA3340" s="37"/>
      <c r="AB3340" s="37"/>
    </row>
    <row r="3341" spans="24:28" x14ac:dyDescent="0.25">
      <c r="X3341" s="37"/>
      <c r="Y3341" s="37"/>
      <c r="Z3341" s="37"/>
      <c r="AA3341" s="37"/>
      <c r="AB3341" s="37"/>
    </row>
    <row r="3342" spans="24:28" x14ac:dyDescent="0.25">
      <c r="X3342" s="37"/>
      <c r="Y3342" s="37"/>
      <c r="Z3342" s="37"/>
      <c r="AA3342" s="37"/>
      <c r="AB3342" s="37"/>
    </row>
    <row r="3343" spans="24:28" x14ac:dyDescent="0.25">
      <c r="X3343" s="37"/>
      <c r="Y3343" s="37"/>
      <c r="Z3343" s="37"/>
      <c r="AA3343" s="37"/>
      <c r="AB3343" s="37"/>
    </row>
    <row r="3344" spans="24:28" x14ac:dyDescent="0.25">
      <c r="X3344" s="37"/>
      <c r="Y3344" s="37"/>
      <c r="Z3344" s="37"/>
      <c r="AA3344" s="37"/>
      <c r="AB3344" s="37"/>
    </row>
    <row r="3345" spans="24:28" x14ac:dyDescent="0.25">
      <c r="X3345" s="37"/>
      <c r="Y3345" s="37"/>
      <c r="Z3345" s="37"/>
      <c r="AA3345" s="37"/>
      <c r="AB3345" s="37"/>
    </row>
    <row r="3346" spans="24:28" x14ac:dyDescent="0.25">
      <c r="X3346" s="37"/>
      <c r="Y3346" s="37"/>
      <c r="Z3346" s="37"/>
      <c r="AA3346" s="37"/>
      <c r="AB3346" s="37"/>
    </row>
    <row r="3347" spans="24:28" x14ac:dyDescent="0.25">
      <c r="X3347" s="37"/>
      <c r="Y3347" s="37"/>
      <c r="Z3347" s="37"/>
      <c r="AA3347" s="37"/>
      <c r="AB3347" s="37"/>
    </row>
    <row r="3348" spans="24:28" x14ac:dyDescent="0.25">
      <c r="X3348" s="37"/>
      <c r="Y3348" s="37"/>
      <c r="Z3348" s="37"/>
      <c r="AA3348" s="37"/>
      <c r="AB3348" s="37"/>
    </row>
    <row r="3349" spans="24:28" x14ac:dyDescent="0.25">
      <c r="X3349" s="37"/>
      <c r="Y3349" s="37"/>
      <c r="Z3349" s="37"/>
      <c r="AA3349" s="37"/>
      <c r="AB3349" s="37"/>
    </row>
    <row r="3350" spans="24:28" x14ac:dyDescent="0.25">
      <c r="X3350" s="37"/>
      <c r="Y3350" s="37"/>
      <c r="Z3350" s="37"/>
      <c r="AA3350" s="37"/>
      <c r="AB3350" s="37"/>
    </row>
    <row r="3351" spans="24:28" x14ac:dyDescent="0.25">
      <c r="X3351" s="37"/>
      <c r="Y3351" s="37"/>
      <c r="Z3351" s="37"/>
      <c r="AA3351" s="37"/>
      <c r="AB3351" s="37"/>
    </row>
    <row r="3352" spans="24:28" x14ac:dyDescent="0.25">
      <c r="X3352" s="37"/>
      <c r="Y3352" s="37"/>
      <c r="Z3352" s="37"/>
      <c r="AA3352" s="37"/>
      <c r="AB3352" s="37"/>
    </row>
    <row r="3353" spans="24:28" x14ac:dyDescent="0.25">
      <c r="X3353" s="37"/>
      <c r="Y3353" s="37"/>
      <c r="Z3353" s="37"/>
      <c r="AA3353" s="37"/>
      <c r="AB3353" s="37"/>
    </row>
    <row r="3354" spans="24:28" x14ac:dyDescent="0.25">
      <c r="X3354" s="37"/>
      <c r="Y3354" s="37"/>
      <c r="Z3354" s="37"/>
      <c r="AA3354" s="37"/>
      <c r="AB3354" s="37"/>
    </row>
    <row r="3355" spans="24:28" x14ac:dyDescent="0.25">
      <c r="X3355" s="37"/>
      <c r="Y3355" s="37"/>
      <c r="Z3355" s="37"/>
      <c r="AA3355" s="37"/>
      <c r="AB3355" s="37"/>
    </row>
    <row r="3356" spans="24:28" x14ac:dyDescent="0.25">
      <c r="X3356" s="37"/>
      <c r="Y3356" s="37"/>
      <c r="Z3356" s="37"/>
      <c r="AA3356" s="37"/>
      <c r="AB3356" s="37"/>
    </row>
    <row r="3357" spans="24:28" x14ac:dyDescent="0.25">
      <c r="X3357" s="37"/>
      <c r="Y3357" s="37"/>
      <c r="Z3357" s="37"/>
      <c r="AA3357" s="37"/>
      <c r="AB3357" s="37"/>
    </row>
    <row r="3358" spans="24:28" x14ac:dyDescent="0.25">
      <c r="X3358" s="37"/>
      <c r="Y3358" s="37"/>
      <c r="Z3358" s="37"/>
      <c r="AA3358" s="37"/>
      <c r="AB3358" s="37"/>
    </row>
    <row r="3359" spans="24:28" x14ac:dyDescent="0.25">
      <c r="X3359" s="37"/>
      <c r="Y3359" s="37"/>
      <c r="Z3359" s="37"/>
      <c r="AA3359" s="37"/>
      <c r="AB3359" s="37"/>
    </row>
    <row r="3360" spans="24:28" x14ac:dyDescent="0.25">
      <c r="X3360" s="37"/>
      <c r="Y3360" s="37"/>
      <c r="Z3360" s="37"/>
      <c r="AA3360" s="37"/>
      <c r="AB3360" s="37"/>
    </row>
    <row r="3361" spans="24:28" x14ac:dyDescent="0.25">
      <c r="X3361" s="37"/>
      <c r="Y3361" s="37"/>
      <c r="Z3361" s="37"/>
      <c r="AA3361" s="37"/>
      <c r="AB3361" s="37"/>
    </row>
    <row r="3362" spans="24:28" x14ac:dyDescent="0.25">
      <c r="X3362" s="37"/>
      <c r="Y3362" s="37"/>
      <c r="Z3362" s="37"/>
      <c r="AA3362" s="37"/>
      <c r="AB3362" s="37"/>
    </row>
    <row r="3363" spans="24:28" x14ac:dyDescent="0.25">
      <c r="X3363" s="37"/>
      <c r="Y3363" s="37"/>
      <c r="Z3363" s="37"/>
      <c r="AA3363" s="37"/>
      <c r="AB3363" s="37"/>
    </row>
    <row r="3364" spans="24:28" x14ac:dyDescent="0.25">
      <c r="X3364" s="37"/>
      <c r="Y3364" s="37"/>
      <c r="Z3364" s="37"/>
      <c r="AA3364" s="37"/>
      <c r="AB3364" s="37"/>
    </row>
    <row r="3365" spans="24:28" x14ac:dyDescent="0.25">
      <c r="X3365" s="37"/>
      <c r="Y3365" s="37"/>
      <c r="Z3365" s="37"/>
      <c r="AA3365" s="37"/>
      <c r="AB3365" s="37"/>
    </row>
    <row r="3366" spans="24:28" x14ac:dyDescent="0.25">
      <c r="X3366" s="37"/>
      <c r="Y3366" s="37"/>
      <c r="Z3366" s="37"/>
      <c r="AA3366" s="37"/>
      <c r="AB3366" s="37"/>
    </row>
    <row r="3367" spans="24:28" x14ac:dyDescent="0.25">
      <c r="X3367" s="37"/>
      <c r="Y3367" s="37"/>
      <c r="Z3367" s="37"/>
      <c r="AA3367" s="37"/>
      <c r="AB3367" s="37"/>
    </row>
    <row r="3368" spans="24:28" x14ac:dyDescent="0.25">
      <c r="X3368" s="37"/>
      <c r="Y3368" s="37"/>
      <c r="Z3368" s="37"/>
      <c r="AA3368" s="37"/>
      <c r="AB3368" s="37"/>
    </row>
    <row r="3369" spans="24:28" x14ac:dyDescent="0.25">
      <c r="X3369" s="37"/>
      <c r="Y3369" s="37"/>
      <c r="Z3369" s="37"/>
      <c r="AA3369" s="37"/>
      <c r="AB3369" s="37"/>
    </row>
    <row r="3370" spans="24:28" x14ac:dyDescent="0.25">
      <c r="X3370" s="37"/>
      <c r="Y3370" s="37"/>
      <c r="Z3370" s="37"/>
      <c r="AA3370" s="37"/>
      <c r="AB3370" s="37"/>
    </row>
    <row r="3371" spans="24:28" x14ac:dyDescent="0.25">
      <c r="X3371" s="37"/>
      <c r="Y3371" s="37"/>
      <c r="Z3371" s="37"/>
      <c r="AA3371" s="37"/>
      <c r="AB3371" s="37"/>
    </row>
    <row r="3372" spans="24:28" x14ac:dyDescent="0.25">
      <c r="X3372" s="37"/>
      <c r="Y3372" s="37"/>
      <c r="Z3372" s="37"/>
      <c r="AA3372" s="37"/>
      <c r="AB3372" s="37"/>
    </row>
    <row r="3373" spans="24:28" x14ac:dyDescent="0.25">
      <c r="X3373" s="37"/>
      <c r="Y3373" s="37"/>
      <c r="Z3373" s="37"/>
      <c r="AA3373" s="37"/>
      <c r="AB3373" s="37"/>
    </row>
    <row r="3374" spans="24:28" x14ac:dyDescent="0.25">
      <c r="X3374" s="37"/>
      <c r="Y3374" s="37"/>
      <c r="Z3374" s="37"/>
      <c r="AA3374" s="37"/>
      <c r="AB3374" s="37"/>
    </row>
    <row r="3375" spans="24:28" x14ac:dyDescent="0.25">
      <c r="X3375" s="37"/>
      <c r="Y3375" s="37"/>
      <c r="Z3375" s="37"/>
      <c r="AA3375" s="37"/>
      <c r="AB3375" s="37"/>
    </row>
    <row r="3376" spans="24:28" x14ac:dyDescent="0.25">
      <c r="X3376" s="37"/>
      <c r="Y3376" s="37"/>
      <c r="Z3376" s="37"/>
      <c r="AA3376" s="37"/>
      <c r="AB3376" s="37"/>
    </row>
    <row r="3377" spans="24:28" x14ac:dyDescent="0.25">
      <c r="X3377" s="37"/>
      <c r="Y3377" s="37"/>
      <c r="Z3377" s="37"/>
      <c r="AA3377" s="37"/>
      <c r="AB3377" s="37"/>
    </row>
    <row r="3378" spans="24:28" x14ac:dyDescent="0.25">
      <c r="X3378" s="37"/>
      <c r="Y3378" s="37"/>
      <c r="Z3378" s="37"/>
      <c r="AA3378" s="37"/>
      <c r="AB3378" s="37"/>
    </row>
    <row r="3379" spans="24:28" x14ac:dyDescent="0.25">
      <c r="X3379" s="37"/>
      <c r="Y3379" s="37"/>
      <c r="Z3379" s="37"/>
      <c r="AA3379" s="37"/>
      <c r="AB3379" s="37"/>
    </row>
    <row r="3380" spans="24:28" x14ac:dyDescent="0.25">
      <c r="X3380" s="37"/>
      <c r="Y3380" s="37"/>
      <c r="Z3380" s="37"/>
      <c r="AA3380" s="37"/>
      <c r="AB3380" s="37"/>
    </row>
    <row r="3381" spans="24:28" x14ac:dyDescent="0.25">
      <c r="X3381" s="37"/>
      <c r="Y3381" s="37"/>
      <c r="Z3381" s="37"/>
      <c r="AA3381" s="37"/>
      <c r="AB3381" s="37"/>
    </row>
    <row r="3382" spans="24:28" x14ac:dyDescent="0.25">
      <c r="X3382" s="37"/>
      <c r="Y3382" s="37"/>
      <c r="Z3382" s="37"/>
      <c r="AA3382" s="37"/>
      <c r="AB3382" s="37"/>
    </row>
    <row r="3383" spans="24:28" x14ac:dyDescent="0.25">
      <c r="X3383" s="37"/>
      <c r="Y3383" s="37"/>
      <c r="Z3383" s="37"/>
      <c r="AA3383" s="37"/>
      <c r="AB3383" s="37"/>
    </row>
    <row r="3384" spans="24:28" x14ac:dyDescent="0.25">
      <c r="X3384" s="37"/>
      <c r="Y3384" s="37"/>
      <c r="Z3384" s="37"/>
      <c r="AA3384" s="37"/>
      <c r="AB3384" s="37"/>
    </row>
    <row r="3385" spans="24:28" x14ac:dyDescent="0.25">
      <c r="X3385" s="37"/>
      <c r="Y3385" s="37"/>
      <c r="Z3385" s="37"/>
      <c r="AA3385" s="37"/>
      <c r="AB3385" s="37"/>
    </row>
    <row r="3386" spans="24:28" x14ac:dyDescent="0.25">
      <c r="X3386" s="37"/>
      <c r="Y3386" s="37"/>
      <c r="Z3386" s="37"/>
      <c r="AA3386" s="37"/>
      <c r="AB3386" s="37"/>
    </row>
    <row r="3387" spans="24:28" x14ac:dyDescent="0.25">
      <c r="X3387" s="37"/>
      <c r="Y3387" s="37"/>
      <c r="Z3387" s="37"/>
      <c r="AA3387" s="37"/>
      <c r="AB3387" s="37"/>
    </row>
    <row r="3388" spans="24:28" x14ac:dyDescent="0.25">
      <c r="X3388" s="37"/>
      <c r="Y3388" s="37"/>
      <c r="Z3388" s="37"/>
      <c r="AA3388" s="37"/>
      <c r="AB3388" s="37"/>
    </row>
    <row r="3389" spans="24:28" x14ac:dyDescent="0.25">
      <c r="X3389" s="37"/>
      <c r="Y3389" s="37"/>
      <c r="Z3389" s="37"/>
      <c r="AA3389" s="37"/>
      <c r="AB3389" s="37"/>
    </row>
    <row r="3390" spans="24:28" x14ac:dyDescent="0.25">
      <c r="X3390" s="37"/>
      <c r="Y3390" s="37"/>
      <c r="Z3390" s="37"/>
      <c r="AA3390" s="37"/>
      <c r="AB3390" s="37"/>
    </row>
    <row r="3391" spans="24:28" x14ac:dyDescent="0.25">
      <c r="X3391" s="37"/>
      <c r="Y3391" s="37"/>
      <c r="Z3391" s="37"/>
      <c r="AA3391" s="37"/>
      <c r="AB3391" s="37"/>
    </row>
    <row r="3392" spans="24:28" x14ac:dyDescent="0.25">
      <c r="X3392" s="37"/>
      <c r="Y3392" s="37"/>
      <c r="Z3392" s="37"/>
      <c r="AA3392" s="37"/>
      <c r="AB3392" s="37"/>
    </row>
    <row r="3393" spans="24:28" x14ac:dyDescent="0.25">
      <c r="X3393" s="37"/>
      <c r="Y3393" s="37"/>
      <c r="Z3393" s="37"/>
      <c r="AA3393" s="37"/>
      <c r="AB3393" s="37"/>
    </row>
    <row r="3394" spans="24:28" x14ac:dyDescent="0.25">
      <c r="X3394" s="37"/>
      <c r="Y3394" s="37"/>
      <c r="Z3394" s="37"/>
      <c r="AA3394" s="37"/>
      <c r="AB3394" s="37"/>
    </row>
    <row r="3395" spans="24:28" x14ac:dyDescent="0.25">
      <c r="X3395" s="37"/>
      <c r="Y3395" s="37"/>
      <c r="Z3395" s="37"/>
      <c r="AA3395" s="37"/>
      <c r="AB3395" s="37"/>
    </row>
    <row r="3396" spans="24:28" x14ac:dyDescent="0.25">
      <c r="X3396" s="37"/>
      <c r="Y3396" s="37"/>
      <c r="Z3396" s="37"/>
      <c r="AA3396" s="37"/>
      <c r="AB3396" s="37"/>
    </row>
    <row r="3397" spans="24:28" x14ac:dyDescent="0.25">
      <c r="X3397" s="37"/>
      <c r="Y3397" s="37"/>
      <c r="Z3397" s="37"/>
      <c r="AA3397" s="37"/>
      <c r="AB3397" s="37"/>
    </row>
    <row r="3398" spans="24:28" x14ac:dyDescent="0.25">
      <c r="X3398" s="37"/>
      <c r="Y3398" s="37"/>
      <c r="Z3398" s="37"/>
      <c r="AA3398" s="37"/>
      <c r="AB3398" s="37"/>
    </row>
    <row r="3399" spans="24:28" x14ac:dyDescent="0.25">
      <c r="X3399" s="37"/>
      <c r="Y3399" s="37"/>
      <c r="Z3399" s="37"/>
      <c r="AA3399" s="37"/>
      <c r="AB3399" s="37"/>
    </row>
    <row r="3400" spans="24:28" x14ac:dyDescent="0.25">
      <c r="X3400" s="37"/>
      <c r="Y3400" s="37"/>
      <c r="Z3400" s="37"/>
      <c r="AA3400" s="37"/>
      <c r="AB3400" s="37"/>
    </row>
    <row r="3401" spans="24:28" x14ac:dyDescent="0.25">
      <c r="X3401" s="37"/>
      <c r="Y3401" s="37"/>
      <c r="Z3401" s="37"/>
      <c r="AA3401" s="37"/>
      <c r="AB3401" s="37"/>
    </row>
    <row r="3402" spans="24:28" x14ac:dyDescent="0.25">
      <c r="X3402" s="37"/>
      <c r="Y3402" s="37"/>
      <c r="Z3402" s="37"/>
      <c r="AA3402" s="37"/>
      <c r="AB3402" s="37"/>
    </row>
    <row r="3403" spans="24:28" x14ac:dyDescent="0.25">
      <c r="X3403" s="37"/>
      <c r="Y3403" s="37"/>
      <c r="Z3403" s="37"/>
      <c r="AA3403" s="37"/>
      <c r="AB3403" s="37"/>
    </row>
    <row r="3404" spans="24:28" x14ac:dyDescent="0.25">
      <c r="X3404" s="37"/>
      <c r="Y3404" s="37"/>
      <c r="Z3404" s="37"/>
      <c r="AA3404" s="37"/>
      <c r="AB3404" s="37"/>
    </row>
    <row r="3405" spans="24:28" x14ac:dyDescent="0.25">
      <c r="X3405" s="37"/>
      <c r="Y3405" s="37"/>
      <c r="Z3405" s="37"/>
      <c r="AA3405" s="37"/>
      <c r="AB3405" s="37"/>
    </row>
    <row r="3406" spans="24:28" x14ac:dyDescent="0.25">
      <c r="X3406" s="37"/>
      <c r="Y3406" s="37"/>
      <c r="Z3406" s="37"/>
      <c r="AA3406" s="37"/>
      <c r="AB3406" s="37"/>
    </row>
    <row r="3407" spans="24:28" x14ac:dyDescent="0.25">
      <c r="X3407" s="37"/>
      <c r="Y3407" s="37"/>
      <c r="Z3407" s="37"/>
      <c r="AA3407" s="37"/>
      <c r="AB3407" s="37"/>
    </row>
    <row r="3408" spans="24:28" x14ac:dyDescent="0.25">
      <c r="X3408" s="37"/>
      <c r="Y3408" s="37"/>
      <c r="Z3408" s="37"/>
      <c r="AA3408" s="37"/>
      <c r="AB3408" s="37"/>
    </row>
    <row r="3409" spans="24:28" x14ac:dyDescent="0.25">
      <c r="X3409" s="37"/>
      <c r="Y3409" s="37"/>
      <c r="Z3409" s="37"/>
      <c r="AA3409" s="37"/>
      <c r="AB3409" s="37"/>
    </row>
    <row r="3410" spans="24:28" x14ac:dyDescent="0.25">
      <c r="X3410" s="37"/>
      <c r="Y3410" s="37"/>
      <c r="Z3410" s="37"/>
      <c r="AA3410" s="37"/>
      <c r="AB3410" s="37"/>
    </row>
    <row r="3411" spans="24:28" x14ac:dyDescent="0.25">
      <c r="X3411" s="37"/>
      <c r="Y3411" s="37"/>
      <c r="Z3411" s="37"/>
      <c r="AA3411" s="37"/>
      <c r="AB3411" s="37"/>
    </row>
    <row r="3412" spans="24:28" x14ac:dyDescent="0.25">
      <c r="X3412" s="37"/>
      <c r="Y3412" s="37"/>
      <c r="Z3412" s="37"/>
      <c r="AA3412" s="37"/>
      <c r="AB3412" s="37"/>
    </row>
    <row r="3413" spans="24:28" x14ac:dyDescent="0.25">
      <c r="X3413" s="37"/>
      <c r="Y3413" s="37"/>
      <c r="Z3413" s="37"/>
      <c r="AA3413" s="37"/>
      <c r="AB3413" s="37"/>
    </row>
    <row r="3414" spans="24:28" x14ac:dyDescent="0.25">
      <c r="X3414" s="37"/>
      <c r="Y3414" s="37"/>
      <c r="Z3414" s="37"/>
      <c r="AA3414" s="37"/>
      <c r="AB3414" s="37"/>
    </row>
    <row r="3415" spans="24:28" x14ac:dyDescent="0.25">
      <c r="X3415" s="37"/>
      <c r="Y3415" s="37"/>
      <c r="Z3415" s="37"/>
      <c r="AA3415" s="37"/>
      <c r="AB3415" s="37"/>
    </row>
    <row r="3416" spans="24:28" x14ac:dyDescent="0.25">
      <c r="X3416" s="37"/>
      <c r="Y3416" s="37"/>
      <c r="Z3416" s="37"/>
      <c r="AA3416" s="37"/>
      <c r="AB3416" s="37"/>
    </row>
    <row r="3417" spans="24:28" x14ac:dyDescent="0.25">
      <c r="X3417" s="37"/>
      <c r="Y3417" s="37"/>
      <c r="Z3417" s="37"/>
      <c r="AA3417" s="37"/>
      <c r="AB3417" s="37"/>
    </row>
    <row r="3418" spans="24:28" x14ac:dyDescent="0.25">
      <c r="X3418" s="37"/>
      <c r="Y3418" s="37"/>
      <c r="Z3418" s="37"/>
      <c r="AA3418" s="37"/>
      <c r="AB3418" s="37"/>
    </row>
    <row r="3419" spans="24:28" x14ac:dyDescent="0.25">
      <c r="X3419" s="37"/>
      <c r="Y3419" s="37"/>
      <c r="Z3419" s="37"/>
      <c r="AA3419" s="37"/>
      <c r="AB3419" s="37"/>
    </row>
    <row r="3420" spans="24:28" x14ac:dyDescent="0.25">
      <c r="X3420" s="37"/>
      <c r="Y3420" s="37"/>
      <c r="Z3420" s="37"/>
      <c r="AA3420" s="37"/>
      <c r="AB3420" s="37"/>
    </row>
    <row r="3421" spans="24:28" x14ac:dyDescent="0.25">
      <c r="X3421" s="37"/>
      <c r="Y3421" s="37"/>
      <c r="Z3421" s="37"/>
      <c r="AA3421" s="37"/>
      <c r="AB3421" s="37"/>
    </row>
    <row r="3422" spans="24:28" x14ac:dyDescent="0.25">
      <c r="X3422" s="37"/>
      <c r="Y3422" s="37"/>
      <c r="Z3422" s="37"/>
      <c r="AA3422" s="37"/>
      <c r="AB3422" s="37"/>
    </row>
    <row r="3423" spans="24:28" x14ac:dyDescent="0.25">
      <c r="X3423" s="37"/>
      <c r="Y3423" s="37"/>
      <c r="Z3423" s="37"/>
      <c r="AA3423" s="37"/>
      <c r="AB3423" s="37"/>
    </row>
    <row r="3424" spans="24:28" x14ac:dyDescent="0.25">
      <c r="X3424" s="37"/>
      <c r="Y3424" s="37"/>
      <c r="Z3424" s="37"/>
      <c r="AA3424" s="37"/>
      <c r="AB3424" s="37"/>
    </row>
    <row r="3425" spans="24:28" x14ac:dyDescent="0.25">
      <c r="X3425" s="37"/>
      <c r="Y3425" s="37"/>
      <c r="Z3425" s="37"/>
      <c r="AA3425" s="37"/>
      <c r="AB3425" s="37"/>
    </row>
    <row r="3426" spans="24:28" x14ac:dyDescent="0.25">
      <c r="X3426" s="37"/>
      <c r="Y3426" s="37"/>
      <c r="Z3426" s="37"/>
      <c r="AA3426" s="37"/>
      <c r="AB3426" s="37"/>
    </row>
    <row r="3427" spans="24:28" x14ac:dyDescent="0.25">
      <c r="X3427" s="37"/>
      <c r="Y3427" s="37"/>
      <c r="Z3427" s="37"/>
      <c r="AA3427" s="37"/>
      <c r="AB3427" s="37"/>
    </row>
    <row r="3428" spans="24:28" x14ac:dyDescent="0.25">
      <c r="X3428" s="37"/>
      <c r="Y3428" s="37"/>
      <c r="Z3428" s="37"/>
      <c r="AA3428" s="37"/>
      <c r="AB3428" s="37"/>
    </row>
    <row r="3429" spans="24:28" x14ac:dyDescent="0.25">
      <c r="X3429" s="37"/>
      <c r="Y3429" s="37"/>
      <c r="Z3429" s="37"/>
      <c r="AA3429" s="37"/>
      <c r="AB3429" s="37"/>
    </row>
    <row r="3430" spans="24:28" x14ac:dyDescent="0.25">
      <c r="X3430" s="37"/>
      <c r="Y3430" s="37"/>
      <c r="Z3430" s="37"/>
      <c r="AA3430" s="37"/>
      <c r="AB3430" s="37"/>
    </row>
    <row r="3431" spans="24:28" x14ac:dyDescent="0.25">
      <c r="X3431" s="37"/>
      <c r="Y3431" s="37"/>
      <c r="Z3431" s="37"/>
      <c r="AA3431" s="37"/>
      <c r="AB3431" s="37"/>
    </row>
    <row r="3432" spans="24:28" x14ac:dyDescent="0.25">
      <c r="X3432" s="37"/>
      <c r="Y3432" s="37"/>
      <c r="Z3432" s="37"/>
      <c r="AA3432" s="37"/>
      <c r="AB3432" s="37"/>
    </row>
    <row r="3433" spans="24:28" x14ac:dyDescent="0.25">
      <c r="X3433" s="37"/>
      <c r="Y3433" s="37"/>
      <c r="Z3433" s="37"/>
      <c r="AA3433" s="37"/>
      <c r="AB3433" s="37"/>
    </row>
    <row r="3434" spans="24:28" x14ac:dyDescent="0.25">
      <c r="X3434" s="37"/>
      <c r="Y3434" s="37"/>
      <c r="Z3434" s="37"/>
      <c r="AA3434" s="37"/>
      <c r="AB3434" s="37"/>
    </row>
    <row r="3435" spans="24:28" x14ac:dyDescent="0.25">
      <c r="X3435" s="37"/>
      <c r="Y3435" s="37"/>
      <c r="Z3435" s="37"/>
      <c r="AA3435" s="37"/>
      <c r="AB3435" s="37"/>
    </row>
    <row r="3436" spans="24:28" x14ac:dyDescent="0.25">
      <c r="X3436" s="37"/>
      <c r="Y3436" s="37"/>
      <c r="Z3436" s="37"/>
      <c r="AA3436" s="37"/>
      <c r="AB3436" s="37"/>
    </row>
    <row r="3437" spans="24:28" x14ac:dyDescent="0.25">
      <c r="X3437" s="37"/>
      <c r="Y3437" s="37"/>
      <c r="Z3437" s="37"/>
      <c r="AA3437" s="37"/>
      <c r="AB3437" s="37"/>
    </row>
    <row r="3438" spans="24:28" x14ac:dyDescent="0.25">
      <c r="X3438" s="37"/>
      <c r="Y3438" s="37"/>
      <c r="Z3438" s="37"/>
      <c r="AA3438" s="37"/>
      <c r="AB3438" s="37"/>
    </row>
    <row r="3439" spans="24:28" x14ac:dyDescent="0.25">
      <c r="X3439" s="37"/>
      <c r="Y3439" s="37"/>
      <c r="Z3439" s="37"/>
      <c r="AA3439" s="37"/>
      <c r="AB3439" s="37"/>
    </row>
    <row r="3440" spans="24:28" x14ac:dyDescent="0.25">
      <c r="X3440" s="37"/>
      <c r="Y3440" s="37"/>
      <c r="Z3440" s="37"/>
      <c r="AA3440" s="37"/>
      <c r="AB3440" s="37"/>
    </row>
    <row r="3441" spans="24:28" x14ac:dyDescent="0.25">
      <c r="X3441" s="37"/>
      <c r="Y3441" s="37"/>
      <c r="Z3441" s="37"/>
      <c r="AA3441" s="37"/>
      <c r="AB3441" s="37"/>
    </row>
    <row r="3442" spans="24:28" x14ac:dyDescent="0.25">
      <c r="X3442" s="37"/>
      <c r="Y3442" s="37"/>
      <c r="Z3442" s="37"/>
      <c r="AA3442" s="37"/>
      <c r="AB3442" s="37"/>
    </row>
    <row r="3443" spans="24:28" x14ac:dyDescent="0.25">
      <c r="X3443" s="37"/>
      <c r="Y3443" s="37"/>
      <c r="Z3443" s="37"/>
      <c r="AA3443" s="37"/>
      <c r="AB3443" s="37"/>
    </row>
    <row r="3444" spans="24:28" x14ac:dyDescent="0.25">
      <c r="X3444" s="37"/>
      <c r="Y3444" s="37"/>
      <c r="Z3444" s="37"/>
      <c r="AA3444" s="37"/>
      <c r="AB3444" s="37"/>
    </row>
    <row r="3445" spans="24:28" x14ac:dyDescent="0.25">
      <c r="X3445" s="37"/>
      <c r="Y3445" s="37"/>
      <c r="Z3445" s="37"/>
      <c r="AA3445" s="37"/>
      <c r="AB3445" s="37"/>
    </row>
    <row r="3446" spans="24:28" x14ac:dyDescent="0.25">
      <c r="X3446" s="37"/>
      <c r="Y3446" s="37"/>
      <c r="Z3446" s="37"/>
      <c r="AA3446" s="37"/>
      <c r="AB3446" s="37"/>
    </row>
    <row r="3447" spans="24:28" x14ac:dyDescent="0.25">
      <c r="X3447" s="37"/>
      <c r="Y3447" s="37"/>
      <c r="Z3447" s="37"/>
      <c r="AA3447" s="37"/>
      <c r="AB3447" s="37"/>
    </row>
    <row r="3448" spans="24:28" x14ac:dyDescent="0.25">
      <c r="X3448" s="37"/>
      <c r="Y3448" s="37"/>
      <c r="Z3448" s="37"/>
      <c r="AA3448" s="37"/>
      <c r="AB3448" s="37"/>
    </row>
    <row r="3449" spans="24:28" x14ac:dyDescent="0.25">
      <c r="X3449" s="37"/>
      <c r="Y3449" s="37"/>
      <c r="Z3449" s="37"/>
      <c r="AA3449" s="37"/>
      <c r="AB3449" s="37"/>
    </row>
    <row r="3450" spans="24:28" x14ac:dyDescent="0.25">
      <c r="X3450" s="37"/>
      <c r="Y3450" s="37"/>
      <c r="Z3450" s="37"/>
      <c r="AA3450" s="37"/>
      <c r="AB3450" s="37"/>
    </row>
    <row r="3451" spans="24:28" x14ac:dyDescent="0.25">
      <c r="X3451" s="37"/>
      <c r="Y3451" s="37"/>
      <c r="Z3451" s="37"/>
      <c r="AA3451" s="37"/>
      <c r="AB3451" s="37"/>
    </row>
    <row r="3452" spans="24:28" x14ac:dyDescent="0.25">
      <c r="X3452" s="37"/>
      <c r="Y3452" s="37"/>
      <c r="Z3452" s="37"/>
      <c r="AA3452" s="37"/>
      <c r="AB3452" s="37"/>
    </row>
    <row r="3453" spans="24:28" x14ac:dyDescent="0.25">
      <c r="X3453" s="37"/>
      <c r="Y3453" s="37"/>
      <c r="Z3453" s="37"/>
      <c r="AA3453" s="37"/>
      <c r="AB3453" s="37"/>
    </row>
    <row r="3454" spans="24:28" x14ac:dyDescent="0.25">
      <c r="X3454" s="37"/>
      <c r="Y3454" s="37"/>
      <c r="Z3454" s="37"/>
      <c r="AA3454" s="37"/>
      <c r="AB3454" s="37"/>
    </row>
    <row r="3455" spans="24:28" x14ac:dyDescent="0.25">
      <c r="X3455" s="37"/>
      <c r="Y3455" s="37"/>
      <c r="Z3455" s="37"/>
      <c r="AA3455" s="37"/>
      <c r="AB3455" s="37"/>
    </row>
    <row r="3456" spans="24:28" x14ac:dyDescent="0.25">
      <c r="X3456" s="37"/>
      <c r="Y3456" s="37"/>
      <c r="Z3456" s="37"/>
      <c r="AA3456" s="37"/>
      <c r="AB3456" s="37"/>
    </row>
    <row r="3457" spans="24:28" x14ac:dyDescent="0.25">
      <c r="X3457" s="37"/>
      <c r="Y3457" s="37"/>
      <c r="Z3457" s="37"/>
      <c r="AA3457" s="37"/>
      <c r="AB3457" s="37"/>
    </row>
    <row r="3458" spans="24:28" x14ac:dyDescent="0.25">
      <c r="X3458" s="37"/>
      <c r="Y3458" s="37"/>
      <c r="Z3458" s="37"/>
      <c r="AA3458" s="37"/>
      <c r="AB3458" s="37"/>
    </row>
    <row r="3459" spans="24:28" x14ac:dyDescent="0.25">
      <c r="X3459" s="37"/>
      <c r="Y3459" s="37"/>
      <c r="Z3459" s="37"/>
      <c r="AA3459" s="37"/>
      <c r="AB3459" s="37"/>
    </row>
    <row r="3460" spans="24:28" x14ac:dyDescent="0.25">
      <c r="X3460" s="37"/>
      <c r="Y3460" s="37"/>
      <c r="Z3460" s="37"/>
      <c r="AA3460" s="37"/>
      <c r="AB3460" s="37"/>
    </row>
    <row r="3461" spans="24:28" x14ac:dyDescent="0.25">
      <c r="X3461" s="37"/>
      <c r="Y3461" s="37"/>
      <c r="Z3461" s="37"/>
      <c r="AA3461" s="37"/>
      <c r="AB3461" s="37"/>
    </row>
    <row r="3462" spans="24:28" x14ac:dyDescent="0.25">
      <c r="X3462" s="37"/>
      <c r="Y3462" s="37"/>
      <c r="Z3462" s="37"/>
      <c r="AA3462" s="37"/>
      <c r="AB3462" s="37"/>
    </row>
    <row r="3463" spans="24:28" x14ac:dyDescent="0.25">
      <c r="X3463" s="37"/>
      <c r="Y3463" s="37"/>
      <c r="Z3463" s="37"/>
      <c r="AA3463" s="37"/>
      <c r="AB3463" s="37"/>
    </row>
    <row r="3464" spans="24:28" x14ac:dyDescent="0.25">
      <c r="X3464" s="37"/>
      <c r="Y3464" s="37"/>
      <c r="Z3464" s="37"/>
      <c r="AA3464" s="37"/>
      <c r="AB3464" s="37"/>
    </row>
    <row r="3465" spans="24:28" x14ac:dyDescent="0.25">
      <c r="X3465" s="37"/>
      <c r="Y3465" s="37"/>
      <c r="Z3465" s="37"/>
      <c r="AA3465" s="37"/>
      <c r="AB3465" s="37"/>
    </row>
    <row r="3466" spans="24:28" x14ac:dyDescent="0.25">
      <c r="X3466" s="37"/>
      <c r="Y3466" s="37"/>
      <c r="Z3466" s="37"/>
      <c r="AA3466" s="37"/>
      <c r="AB3466" s="37"/>
    </row>
    <row r="3467" spans="24:28" x14ac:dyDescent="0.25">
      <c r="X3467" s="37"/>
      <c r="Y3467" s="37"/>
      <c r="Z3467" s="37"/>
      <c r="AA3467" s="37"/>
      <c r="AB3467" s="37"/>
    </row>
    <row r="3468" spans="24:28" x14ac:dyDescent="0.25">
      <c r="X3468" s="37"/>
      <c r="Y3468" s="37"/>
      <c r="Z3468" s="37"/>
      <c r="AA3468" s="37"/>
      <c r="AB3468" s="37"/>
    </row>
    <row r="3469" spans="24:28" x14ac:dyDescent="0.25">
      <c r="X3469" s="37"/>
      <c r="Y3469" s="37"/>
      <c r="Z3469" s="37"/>
      <c r="AA3469" s="37"/>
      <c r="AB3469" s="37"/>
    </row>
    <row r="3470" spans="24:28" x14ac:dyDescent="0.25">
      <c r="X3470" s="37"/>
      <c r="Y3470" s="37"/>
      <c r="Z3470" s="37"/>
      <c r="AA3470" s="37"/>
      <c r="AB3470" s="37"/>
    </row>
    <row r="3471" spans="24:28" x14ac:dyDescent="0.25">
      <c r="X3471" s="37"/>
      <c r="Y3471" s="37"/>
      <c r="Z3471" s="37"/>
      <c r="AA3471" s="37"/>
      <c r="AB3471" s="37"/>
    </row>
    <row r="3472" spans="24:28" x14ac:dyDescent="0.25">
      <c r="X3472" s="37"/>
      <c r="Y3472" s="37"/>
      <c r="Z3472" s="37"/>
      <c r="AA3472" s="37"/>
      <c r="AB3472" s="37"/>
    </row>
    <row r="3473" spans="24:28" x14ac:dyDescent="0.25">
      <c r="X3473" s="37"/>
      <c r="Y3473" s="37"/>
      <c r="Z3473" s="37"/>
      <c r="AA3473" s="37"/>
      <c r="AB3473" s="37"/>
    </row>
    <row r="3474" spans="24:28" x14ac:dyDescent="0.25">
      <c r="X3474" s="37"/>
      <c r="Y3474" s="37"/>
      <c r="Z3474" s="37"/>
      <c r="AA3474" s="37"/>
      <c r="AB3474" s="37"/>
    </row>
    <row r="3475" spans="24:28" x14ac:dyDescent="0.25">
      <c r="X3475" s="37"/>
      <c r="Y3475" s="37"/>
      <c r="Z3475" s="37"/>
      <c r="AA3475" s="37"/>
      <c r="AB3475" s="37"/>
    </row>
    <row r="3476" spans="24:28" x14ac:dyDescent="0.25">
      <c r="X3476" s="37"/>
      <c r="Y3476" s="37"/>
      <c r="Z3476" s="37"/>
      <c r="AA3476" s="37"/>
      <c r="AB3476" s="37"/>
    </row>
    <row r="3477" spans="24:28" x14ac:dyDescent="0.25">
      <c r="X3477" s="37"/>
      <c r="Y3477" s="37"/>
      <c r="Z3477" s="37"/>
      <c r="AA3477" s="37"/>
      <c r="AB3477" s="37"/>
    </row>
    <row r="3478" spans="24:28" x14ac:dyDescent="0.25">
      <c r="X3478" s="37"/>
      <c r="Y3478" s="37"/>
      <c r="Z3478" s="37"/>
      <c r="AA3478" s="37"/>
      <c r="AB3478" s="37"/>
    </row>
    <row r="3479" spans="24:28" x14ac:dyDescent="0.25">
      <c r="X3479" s="37"/>
      <c r="Y3479" s="37"/>
      <c r="Z3479" s="37"/>
      <c r="AA3479" s="37"/>
      <c r="AB3479" s="37"/>
    </row>
    <row r="3480" spans="24:28" x14ac:dyDescent="0.25">
      <c r="X3480" s="37"/>
      <c r="Y3480" s="37"/>
      <c r="Z3480" s="37"/>
      <c r="AA3480" s="37"/>
      <c r="AB3480" s="37"/>
    </row>
    <row r="3481" spans="24:28" x14ac:dyDescent="0.25">
      <c r="X3481" s="37"/>
      <c r="Y3481" s="37"/>
      <c r="Z3481" s="37"/>
      <c r="AA3481" s="37"/>
      <c r="AB3481" s="37"/>
    </row>
    <row r="3482" spans="24:28" x14ac:dyDescent="0.25">
      <c r="X3482" s="37"/>
      <c r="Y3482" s="37"/>
      <c r="Z3482" s="37"/>
      <c r="AA3482" s="37"/>
      <c r="AB3482" s="37"/>
    </row>
    <row r="3483" spans="24:28" x14ac:dyDescent="0.25">
      <c r="X3483" s="37"/>
      <c r="Y3483" s="37"/>
      <c r="Z3483" s="37"/>
      <c r="AA3483" s="37"/>
      <c r="AB3483" s="37"/>
    </row>
    <row r="3484" spans="24:28" x14ac:dyDescent="0.25">
      <c r="X3484" s="37"/>
      <c r="Y3484" s="37"/>
      <c r="Z3484" s="37"/>
      <c r="AA3484" s="37"/>
      <c r="AB3484" s="37"/>
    </row>
    <row r="3485" spans="24:28" x14ac:dyDescent="0.25">
      <c r="X3485" s="37"/>
      <c r="Y3485" s="37"/>
      <c r="Z3485" s="37"/>
      <c r="AA3485" s="37"/>
      <c r="AB3485" s="37"/>
    </row>
    <row r="3486" spans="24:28" x14ac:dyDescent="0.25">
      <c r="X3486" s="37"/>
      <c r="Y3486" s="37"/>
      <c r="Z3486" s="37"/>
      <c r="AA3486" s="37"/>
      <c r="AB3486" s="37"/>
    </row>
    <row r="3487" spans="24:28" x14ac:dyDescent="0.25">
      <c r="X3487" s="37"/>
      <c r="Y3487" s="37"/>
      <c r="Z3487" s="37"/>
      <c r="AA3487" s="37"/>
      <c r="AB3487" s="37"/>
    </row>
    <row r="3488" spans="24:28" x14ac:dyDescent="0.25">
      <c r="X3488" s="37"/>
      <c r="Y3488" s="37"/>
      <c r="Z3488" s="37"/>
      <c r="AA3488" s="37"/>
      <c r="AB3488" s="37"/>
    </row>
    <row r="3489" spans="24:28" x14ac:dyDescent="0.25">
      <c r="X3489" s="37"/>
      <c r="Y3489" s="37"/>
      <c r="Z3489" s="37"/>
      <c r="AA3489" s="37"/>
      <c r="AB3489" s="37"/>
    </row>
    <row r="3490" spans="24:28" x14ac:dyDescent="0.25">
      <c r="X3490" s="37"/>
      <c r="Y3490" s="37"/>
      <c r="Z3490" s="37"/>
      <c r="AA3490" s="37"/>
      <c r="AB3490" s="37"/>
    </row>
    <row r="3491" spans="24:28" x14ac:dyDescent="0.25">
      <c r="X3491" s="37"/>
      <c r="Y3491" s="37"/>
      <c r="Z3491" s="37"/>
      <c r="AA3491" s="37"/>
      <c r="AB3491" s="37"/>
    </row>
    <row r="3492" spans="24:28" x14ac:dyDescent="0.25">
      <c r="X3492" s="37"/>
      <c r="Y3492" s="37"/>
      <c r="Z3492" s="37"/>
      <c r="AA3492" s="37"/>
      <c r="AB3492" s="37"/>
    </row>
    <row r="3493" spans="24:28" x14ac:dyDescent="0.25">
      <c r="X3493" s="37"/>
      <c r="Y3493" s="37"/>
      <c r="Z3493" s="37"/>
      <c r="AA3493" s="37"/>
      <c r="AB3493" s="37"/>
    </row>
    <row r="3494" spans="24:28" x14ac:dyDescent="0.25">
      <c r="X3494" s="37"/>
      <c r="Y3494" s="37"/>
      <c r="Z3494" s="37"/>
      <c r="AA3494" s="37"/>
      <c r="AB3494" s="37"/>
    </row>
    <row r="3495" spans="24:28" x14ac:dyDescent="0.25">
      <c r="X3495" s="37"/>
      <c r="Y3495" s="37"/>
      <c r="Z3495" s="37"/>
      <c r="AA3495" s="37"/>
      <c r="AB3495" s="37"/>
    </row>
    <row r="3496" spans="24:28" x14ac:dyDescent="0.25">
      <c r="X3496" s="37"/>
      <c r="Y3496" s="37"/>
      <c r="Z3496" s="37"/>
      <c r="AA3496" s="37"/>
      <c r="AB3496" s="37"/>
    </row>
    <row r="3497" spans="24:28" x14ac:dyDescent="0.25">
      <c r="X3497" s="37"/>
      <c r="Y3497" s="37"/>
      <c r="Z3497" s="37"/>
      <c r="AA3497" s="37"/>
      <c r="AB3497" s="37"/>
    </row>
    <row r="3498" spans="24:28" x14ac:dyDescent="0.25">
      <c r="X3498" s="37"/>
      <c r="Y3498" s="37"/>
      <c r="Z3498" s="37"/>
      <c r="AA3498" s="37"/>
      <c r="AB3498" s="37"/>
    </row>
    <row r="3499" spans="24:28" x14ac:dyDescent="0.25">
      <c r="X3499" s="37"/>
      <c r="Y3499" s="37"/>
      <c r="Z3499" s="37"/>
      <c r="AA3499" s="37"/>
      <c r="AB3499" s="37"/>
    </row>
    <row r="3500" spans="24:28" x14ac:dyDescent="0.25">
      <c r="X3500" s="37"/>
      <c r="Y3500" s="37"/>
      <c r="Z3500" s="37"/>
      <c r="AA3500" s="37"/>
      <c r="AB3500" s="37"/>
    </row>
    <row r="3501" spans="24:28" x14ac:dyDescent="0.25">
      <c r="X3501" s="37"/>
      <c r="Y3501" s="37"/>
      <c r="Z3501" s="37"/>
      <c r="AA3501" s="37"/>
      <c r="AB3501" s="37"/>
    </row>
    <row r="3502" spans="24:28" x14ac:dyDescent="0.25">
      <c r="X3502" s="37"/>
      <c r="Y3502" s="37"/>
      <c r="Z3502" s="37"/>
      <c r="AA3502" s="37"/>
      <c r="AB3502" s="37"/>
    </row>
    <row r="3503" spans="24:28" x14ac:dyDescent="0.25">
      <c r="X3503" s="37"/>
      <c r="Y3503" s="37"/>
      <c r="Z3503" s="37"/>
      <c r="AA3503" s="37"/>
      <c r="AB3503" s="37"/>
    </row>
    <row r="3504" spans="24:28" x14ac:dyDescent="0.25">
      <c r="X3504" s="37"/>
      <c r="Y3504" s="37"/>
      <c r="Z3504" s="37"/>
      <c r="AA3504" s="37"/>
      <c r="AB3504" s="37"/>
    </row>
    <row r="3505" spans="24:28" x14ac:dyDescent="0.25">
      <c r="X3505" s="37"/>
      <c r="Y3505" s="37"/>
      <c r="Z3505" s="37"/>
      <c r="AA3505" s="37"/>
      <c r="AB3505" s="37"/>
    </row>
    <row r="3506" spans="24:28" x14ac:dyDescent="0.25">
      <c r="X3506" s="37"/>
      <c r="Y3506" s="37"/>
      <c r="Z3506" s="37"/>
      <c r="AA3506" s="37"/>
      <c r="AB3506" s="37"/>
    </row>
    <row r="3507" spans="24:28" x14ac:dyDescent="0.25">
      <c r="X3507" s="37"/>
      <c r="Y3507" s="37"/>
      <c r="Z3507" s="37"/>
      <c r="AA3507" s="37"/>
      <c r="AB3507" s="37"/>
    </row>
    <row r="3508" spans="24:28" x14ac:dyDescent="0.25">
      <c r="X3508" s="37"/>
      <c r="Y3508" s="37"/>
      <c r="Z3508" s="37"/>
      <c r="AA3508" s="37"/>
      <c r="AB3508" s="37"/>
    </row>
    <row r="3509" spans="24:28" x14ac:dyDescent="0.25">
      <c r="X3509" s="37"/>
      <c r="Y3509" s="37"/>
      <c r="Z3509" s="37"/>
      <c r="AA3509" s="37"/>
      <c r="AB3509" s="37"/>
    </row>
    <row r="3510" spans="24:28" x14ac:dyDescent="0.25">
      <c r="X3510" s="37"/>
      <c r="Y3510" s="37"/>
      <c r="Z3510" s="37"/>
      <c r="AA3510" s="37"/>
      <c r="AB3510" s="37"/>
    </row>
    <row r="3511" spans="24:28" x14ac:dyDescent="0.25">
      <c r="X3511" s="37"/>
      <c r="Y3511" s="37"/>
      <c r="Z3511" s="37"/>
      <c r="AA3511" s="37"/>
      <c r="AB3511" s="37"/>
    </row>
    <row r="3512" spans="24:28" x14ac:dyDescent="0.25">
      <c r="X3512" s="37"/>
      <c r="Y3512" s="37"/>
      <c r="Z3512" s="37"/>
      <c r="AA3512" s="37"/>
      <c r="AB3512" s="37"/>
    </row>
    <row r="3513" spans="24:28" x14ac:dyDescent="0.25">
      <c r="X3513" s="37"/>
      <c r="Y3513" s="37"/>
      <c r="Z3513" s="37"/>
      <c r="AA3513" s="37"/>
      <c r="AB3513" s="37"/>
    </row>
    <row r="3514" spans="24:28" x14ac:dyDescent="0.25">
      <c r="X3514" s="37"/>
      <c r="Y3514" s="37"/>
      <c r="Z3514" s="37"/>
      <c r="AA3514" s="37"/>
      <c r="AB3514" s="37"/>
    </row>
    <row r="3515" spans="24:28" x14ac:dyDescent="0.25">
      <c r="X3515" s="37"/>
      <c r="Y3515" s="37"/>
      <c r="Z3515" s="37"/>
      <c r="AA3515" s="37"/>
      <c r="AB3515" s="37"/>
    </row>
    <row r="3516" spans="24:28" x14ac:dyDescent="0.25">
      <c r="X3516" s="37"/>
      <c r="Y3516" s="37"/>
      <c r="Z3516" s="37"/>
      <c r="AA3516" s="37"/>
      <c r="AB3516" s="37"/>
    </row>
    <row r="3517" spans="24:28" x14ac:dyDescent="0.25">
      <c r="X3517" s="37"/>
      <c r="Y3517" s="37"/>
      <c r="Z3517" s="37"/>
      <c r="AA3517" s="37"/>
      <c r="AB3517" s="37"/>
    </row>
    <row r="3518" spans="24:28" x14ac:dyDescent="0.25">
      <c r="X3518" s="37"/>
      <c r="Y3518" s="37"/>
      <c r="Z3518" s="37"/>
      <c r="AA3518" s="37"/>
      <c r="AB3518" s="37"/>
    </row>
    <row r="3519" spans="24:28" x14ac:dyDescent="0.25">
      <c r="X3519" s="37"/>
      <c r="Y3519" s="37"/>
      <c r="Z3519" s="37"/>
      <c r="AA3519" s="37"/>
      <c r="AB3519" s="37"/>
    </row>
    <row r="3520" spans="24:28" x14ac:dyDescent="0.25">
      <c r="X3520" s="37"/>
      <c r="Y3520" s="37"/>
      <c r="Z3520" s="37"/>
      <c r="AA3520" s="37"/>
      <c r="AB3520" s="37"/>
    </row>
    <row r="3521" spans="24:28" x14ac:dyDescent="0.25">
      <c r="X3521" s="37"/>
      <c r="Y3521" s="37"/>
      <c r="Z3521" s="37"/>
      <c r="AA3521" s="37"/>
      <c r="AB3521" s="37"/>
    </row>
    <row r="3522" spans="24:28" x14ac:dyDescent="0.25">
      <c r="X3522" s="37"/>
      <c r="Y3522" s="37"/>
      <c r="Z3522" s="37"/>
      <c r="AA3522" s="37"/>
      <c r="AB3522" s="37"/>
    </row>
    <row r="3523" spans="24:28" x14ac:dyDescent="0.25">
      <c r="X3523" s="37"/>
      <c r="Y3523" s="37"/>
      <c r="Z3523" s="37"/>
      <c r="AA3523" s="37"/>
      <c r="AB3523" s="37"/>
    </row>
    <row r="3524" spans="24:28" x14ac:dyDescent="0.25">
      <c r="X3524" s="37"/>
      <c r="Y3524" s="37"/>
      <c r="Z3524" s="37"/>
      <c r="AA3524" s="37"/>
      <c r="AB3524" s="37"/>
    </row>
    <row r="3525" spans="24:28" x14ac:dyDescent="0.25">
      <c r="X3525" s="37"/>
      <c r="Y3525" s="37"/>
      <c r="Z3525" s="37"/>
      <c r="AA3525" s="37"/>
      <c r="AB3525" s="37"/>
    </row>
    <row r="3526" spans="24:28" x14ac:dyDescent="0.25">
      <c r="X3526" s="37"/>
      <c r="Y3526" s="37"/>
      <c r="Z3526" s="37"/>
      <c r="AA3526" s="37"/>
      <c r="AB3526" s="37"/>
    </row>
    <row r="3527" spans="24:28" x14ac:dyDescent="0.25">
      <c r="X3527" s="37"/>
      <c r="Y3527" s="37"/>
      <c r="Z3527" s="37"/>
      <c r="AA3527" s="37"/>
      <c r="AB3527" s="37"/>
    </row>
    <row r="3528" spans="24:28" x14ac:dyDescent="0.25">
      <c r="X3528" s="37"/>
      <c r="Y3528" s="37"/>
      <c r="Z3528" s="37"/>
      <c r="AA3528" s="37"/>
      <c r="AB3528" s="37"/>
    </row>
    <row r="3529" spans="24:28" x14ac:dyDescent="0.25">
      <c r="X3529" s="37"/>
      <c r="Y3529" s="37"/>
      <c r="Z3529" s="37"/>
      <c r="AA3529" s="37"/>
      <c r="AB3529" s="37"/>
    </row>
    <row r="3530" spans="24:28" x14ac:dyDescent="0.25">
      <c r="X3530" s="37"/>
      <c r="Y3530" s="37"/>
      <c r="Z3530" s="37"/>
      <c r="AA3530" s="37"/>
      <c r="AB3530" s="37"/>
    </row>
    <row r="3531" spans="24:28" x14ac:dyDescent="0.25">
      <c r="X3531" s="37"/>
      <c r="Y3531" s="37"/>
      <c r="Z3531" s="37"/>
      <c r="AA3531" s="37"/>
      <c r="AB3531" s="37"/>
    </row>
    <row r="3532" spans="24:28" x14ac:dyDescent="0.25">
      <c r="X3532" s="37"/>
      <c r="Y3532" s="37"/>
      <c r="Z3532" s="37"/>
      <c r="AA3532" s="37"/>
      <c r="AB3532" s="37"/>
    </row>
    <row r="3533" spans="24:28" x14ac:dyDescent="0.25">
      <c r="X3533" s="37"/>
      <c r="Y3533" s="37"/>
      <c r="Z3533" s="37"/>
      <c r="AA3533" s="37"/>
      <c r="AB3533" s="37"/>
    </row>
    <row r="3534" spans="24:28" x14ac:dyDescent="0.25">
      <c r="X3534" s="37"/>
      <c r="Y3534" s="37"/>
      <c r="Z3534" s="37"/>
      <c r="AA3534" s="37"/>
      <c r="AB3534" s="37"/>
    </row>
    <row r="3535" spans="24:28" x14ac:dyDescent="0.25">
      <c r="X3535" s="37"/>
      <c r="Y3535" s="37"/>
      <c r="Z3535" s="37"/>
      <c r="AA3535" s="37"/>
      <c r="AB3535" s="37"/>
    </row>
    <row r="3536" spans="24:28" x14ac:dyDescent="0.25">
      <c r="X3536" s="37"/>
      <c r="Y3536" s="37"/>
      <c r="Z3536" s="37"/>
      <c r="AA3536" s="37"/>
      <c r="AB3536" s="37"/>
    </row>
    <row r="3537" spans="24:28" x14ac:dyDescent="0.25">
      <c r="X3537" s="37"/>
      <c r="Y3537" s="37"/>
      <c r="Z3537" s="37"/>
      <c r="AA3537" s="37"/>
      <c r="AB3537" s="37"/>
    </row>
    <row r="3538" spans="24:28" x14ac:dyDescent="0.25">
      <c r="X3538" s="37"/>
      <c r="Y3538" s="37"/>
      <c r="Z3538" s="37"/>
      <c r="AA3538" s="37"/>
      <c r="AB3538" s="37"/>
    </row>
    <row r="3539" spans="24:28" x14ac:dyDescent="0.25">
      <c r="X3539" s="37"/>
      <c r="Y3539" s="37"/>
      <c r="Z3539" s="37"/>
      <c r="AA3539" s="37"/>
      <c r="AB3539" s="37"/>
    </row>
    <row r="3540" spans="24:28" x14ac:dyDescent="0.25">
      <c r="X3540" s="37"/>
      <c r="Y3540" s="37"/>
      <c r="Z3540" s="37"/>
      <c r="AA3540" s="37"/>
      <c r="AB3540" s="37"/>
    </row>
    <row r="3541" spans="24:28" x14ac:dyDescent="0.25">
      <c r="X3541" s="37"/>
      <c r="Y3541" s="37"/>
      <c r="Z3541" s="37"/>
      <c r="AA3541" s="37"/>
      <c r="AB3541" s="37"/>
    </row>
    <row r="3542" spans="24:28" x14ac:dyDescent="0.25">
      <c r="X3542" s="37"/>
      <c r="Y3542" s="37"/>
      <c r="Z3542" s="37"/>
      <c r="AA3542" s="37"/>
      <c r="AB3542" s="37"/>
    </row>
    <row r="3543" spans="24:28" x14ac:dyDescent="0.25">
      <c r="X3543" s="37"/>
      <c r="Y3543" s="37"/>
      <c r="Z3543" s="37"/>
      <c r="AA3543" s="37"/>
      <c r="AB3543" s="37"/>
    </row>
    <row r="3544" spans="24:28" x14ac:dyDescent="0.25">
      <c r="X3544" s="37"/>
      <c r="Y3544" s="37"/>
      <c r="Z3544" s="37"/>
      <c r="AA3544" s="37"/>
      <c r="AB3544" s="37"/>
    </row>
    <row r="3545" spans="24:28" x14ac:dyDescent="0.25">
      <c r="X3545" s="37"/>
      <c r="Y3545" s="37"/>
      <c r="Z3545" s="37"/>
      <c r="AA3545" s="37"/>
      <c r="AB3545" s="37"/>
    </row>
    <row r="3546" spans="24:28" x14ac:dyDescent="0.25">
      <c r="X3546" s="37"/>
      <c r="Y3546" s="37"/>
      <c r="Z3546" s="37"/>
      <c r="AA3546" s="37"/>
      <c r="AB3546" s="37"/>
    </row>
    <row r="3547" spans="24:28" x14ac:dyDescent="0.25">
      <c r="X3547" s="37"/>
      <c r="Y3547" s="37"/>
      <c r="Z3547" s="37"/>
      <c r="AA3547" s="37"/>
      <c r="AB3547" s="37"/>
    </row>
    <row r="3548" spans="24:28" x14ac:dyDescent="0.25">
      <c r="X3548" s="37"/>
      <c r="Y3548" s="37"/>
      <c r="Z3548" s="37"/>
      <c r="AA3548" s="37"/>
      <c r="AB3548" s="37"/>
    </row>
    <row r="3549" spans="24:28" x14ac:dyDescent="0.25">
      <c r="X3549" s="37"/>
      <c r="Y3549" s="37"/>
      <c r="Z3549" s="37"/>
      <c r="AA3549" s="37"/>
      <c r="AB3549" s="37"/>
    </row>
    <row r="3550" spans="24:28" x14ac:dyDescent="0.25">
      <c r="X3550" s="37"/>
      <c r="Y3550" s="37"/>
      <c r="Z3550" s="37"/>
      <c r="AA3550" s="37"/>
      <c r="AB3550" s="37"/>
    </row>
    <row r="3551" spans="24:28" x14ac:dyDescent="0.25">
      <c r="X3551" s="37"/>
      <c r="Y3551" s="37"/>
      <c r="Z3551" s="37"/>
      <c r="AA3551" s="37"/>
      <c r="AB3551" s="37"/>
    </row>
    <row r="3552" spans="24:28" x14ac:dyDescent="0.25">
      <c r="X3552" s="37"/>
      <c r="Y3552" s="37"/>
      <c r="Z3552" s="37"/>
      <c r="AA3552" s="37"/>
      <c r="AB3552" s="37"/>
    </row>
    <row r="3553" spans="24:28" x14ac:dyDescent="0.25">
      <c r="X3553" s="37"/>
      <c r="Y3553" s="37"/>
      <c r="Z3553" s="37"/>
      <c r="AA3553" s="37"/>
      <c r="AB3553" s="37"/>
    </row>
    <row r="3554" spans="24:28" x14ac:dyDescent="0.25">
      <c r="X3554" s="37"/>
      <c r="Y3554" s="37"/>
      <c r="Z3554" s="37"/>
      <c r="AA3554" s="37"/>
      <c r="AB3554" s="37"/>
    </row>
    <row r="3555" spans="24:28" x14ac:dyDescent="0.25">
      <c r="X3555" s="37"/>
      <c r="Y3555" s="37"/>
      <c r="Z3555" s="37"/>
      <c r="AA3555" s="37"/>
      <c r="AB3555" s="37"/>
    </row>
    <row r="3556" spans="24:28" x14ac:dyDescent="0.25">
      <c r="X3556" s="37"/>
      <c r="Y3556" s="37"/>
      <c r="Z3556" s="37"/>
      <c r="AA3556" s="37"/>
      <c r="AB3556" s="37"/>
    </row>
    <row r="3557" spans="24:28" x14ac:dyDescent="0.25">
      <c r="X3557" s="37"/>
      <c r="Y3557" s="37"/>
      <c r="Z3557" s="37"/>
      <c r="AA3557" s="37"/>
      <c r="AB3557" s="37"/>
    </row>
    <row r="3558" spans="24:28" x14ac:dyDescent="0.25">
      <c r="X3558" s="37"/>
      <c r="Y3558" s="37"/>
      <c r="Z3558" s="37"/>
      <c r="AA3558" s="37"/>
      <c r="AB3558" s="37"/>
    </row>
    <row r="3559" spans="24:28" x14ac:dyDescent="0.25">
      <c r="X3559" s="37"/>
      <c r="Y3559" s="37"/>
      <c r="Z3559" s="37"/>
      <c r="AA3559" s="37"/>
      <c r="AB3559" s="37"/>
    </row>
    <row r="3560" spans="24:28" x14ac:dyDescent="0.25">
      <c r="X3560" s="37"/>
      <c r="Y3560" s="37"/>
      <c r="Z3560" s="37"/>
      <c r="AA3560" s="37"/>
      <c r="AB3560" s="37"/>
    </row>
    <row r="3561" spans="24:28" x14ac:dyDescent="0.25">
      <c r="X3561" s="37"/>
      <c r="Y3561" s="37"/>
      <c r="Z3561" s="37"/>
      <c r="AA3561" s="37"/>
      <c r="AB3561" s="37"/>
    </row>
    <row r="3562" spans="24:28" x14ac:dyDescent="0.25">
      <c r="X3562" s="37"/>
      <c r="Y3562" s="37"/>
      <c r="Z3562" s="37"/>
      <c r="AA3562" s="37"/>
      <c r="AB3562" s="37"/>
    </row>
    <row r="3563" spans="24:28" x14ac:dyDescent="0.25">
      <c r="X3563" s="37"/>
      <c r="Y3563" s="37"/>
      <c r="Z3563" s="37"/>
      <c r="AA3563" s="37"/>
      <c r="AB3563" s="37"/>
    </row>
    <row r="3564" spans="24:28" x14ac:dyDescent="0.25">
      <c r="X3564" s="37"/>
      <c r="Y3564" s="37"/>
      <c r="Z3564" s="37"/>
      <c r="AA3564" s="37"/>
      <c r="AB3564" s="37"/>
    </row>
    <row r="3565" spans="24:28" x14ac:dyDescent="0.25">
      <c r="X3565" s="37"/>
      <c r="Y3565" s="37"/>
      <c r="Z3565" s="37"/>
      <c r="AA3565" s="37"/>
      <c r="AB3565" s="37"/>
    </row>
    <row r="3566" spans="24:28" x14ac:dyDescent="0.25">
      <c r="X3566" s="37"/>
      <c r="Y3566" s="37"/>
      <c r="Z3566" s="37"/>
      <c r="AA3566" s="37"/>
      <c r="AB3566" s="37"/>
    </row>
    <row r="3567" spans="24:28" x14ac:dyDescent="0.25">
      <c r="X3567" s="37"/>
      <c r="Y3567" s="37"/>
      <c r="Z3567" s="37"/>
      <c r="AA3567" s="37"/>
      <c r="AB3567" s="37"/>
    </row>
    <row r="3568" spans="24:28" x14ac:dyDescent="0.25">
      <c r="X3568" s="37"/>
      <c r="Y3568" s="37"/>
      <c r="Z3568" s="37"/>
      <c r="AA3568" s="37"/>
      <c r="AB3568" s="37"/>
    </row>
    <row r="3569" spans="24:28" x14ac:dyDescent="0.25">
      <c r="X3569" s="37"/>
      <c r="Y3569" s="37"/>
      <c r="Z3569" s="37"/>
      <c r="AA3569" s="37"/>
      <c r="AB3569" s="37"/>
    </row>
    <row r="3570" spans="24:28" x14ac:dyDescent="0.25">
      <c r="X3570" s="37"/>
      <c r="Y3570" s="37"/>
      <c r="Z3570" s="37"/>
      <c r="AA3570" s="37"/>
      <c r="AB3570" s="37"/>
    </row>
    <row r="3571" spans="24:28" x14ac:dyDescent="0.25">
      <c r="X3571" s="37"/>
      <c r="Y3571" s="37"/>
      <c r="Z3571" s="37"/>
      <c r="AA3571" s="37"/>
      <c r="AB3571" s="37"/>
    </row>
    <row r="3572" spans="24:28" x14ac:dyDescent="0.25">
      <c r="X3572" s="37"/>
      <c r="Y3572" s="37"/>
      <c r="Z3572" s="37"/>
      <c r="AA3572" s="37"/>
      <c r="AB3572" s="37"/>
    </row>
    <row r="3573" spans="24:28" x14ac:dyDescent="0.25">
      <c r="X3573" s="37"/>
      <c r="Y3573" s="37"/>
      <c r="Z3573" s="37"/>
      <c r="AA3573" s="37"/>
      <c r="AB3573" s="37"/>
    </row>
    <row r="3574" spans="24:28" x14ac:dyDescent="0.25">
      <c r="X3574" s="37"/>
      <c r="Y3574" s="37"/>
      <c r="Z3574" s="37"/>
      <c r="AA3574" s="37"/>
      <c r="AB3574" s="37"/>
    </row>
    <row r="3575" spans="24:28" x14ac:dyDescent="0.25">
      <c r="X3575" s="37"/>
      <c r="Y3575" s="37"/>
      <c r="Z3575" s="37"/>
      <c r="AA3575" s="37"/>
      <c r="AB3575" s="37"/>
    </row>
    <row r="3576" spans="24:28" x14ac:dyDescent="0.25">
      <c r="X3576" s="37"/>
      <c r="Y3576" s="37"/>
      <c r="Z3576" s="37"/>
      <c r="AA3576" s="37"/>
      <c r="AB3576" s="37"/>
    </row>
    <row r="3577" spans="24:28" x14ac:dyDescent="0.25">
      <c r="X3577" s="37"/>
      <c r="Y3577" s="37"/>
      <c r="Z3577" s="37"/>
      <c r="AA3577" s="37"/>
      <c r="AB3577" s="37"/>
    </row>
    <row r="3578" spans="24:28" x14ac:dyDescent="0.25">
      <c r="X3578" s="37"/>
      <c r="Y3578" s="37"/>
      <c r="Z3578" s="37"/>
      <c r="AA3578" s="37"/>
      <c r="AB3578" s="37"/>
    </row>
    <row r="3579" spans="24:28" x14ac:dyDescent="0.25">
      <c r="X3579" s="37"/>
      <c r="Y3579" s="37"/>
      <c r="Z3579" s="37"/>
      <c r="AA3579" s="37"/>
      <c r="AB3579" s="37"/>
    </row>
    <row r="3580" spans="24:28" x14ac:dyDescent="0.25">
      <c r="X3580" s="37"/>
      <c r="Y3580" s="37"/>
      <c r="Z3580" s="37"/>
      <c r="AA3580" s="37"/>
      <c r="AB3580" s="37"/>
    </row>
    <row r="3581" spans="24:28" x14ac:dyDescent="0.25">
      <c r="X3581" s="37"/>
      <c r="Y3581" s="37"/>
      <c r="Z3581" s="37"/>
      <c r="AA3581" s="37"/>
      <c r="AB3581" s="37"/>
    </row>
    <row r="3582" spans="24:28" x14ac:dyDescent="0.25">
      <c r="X3582" s="37"/>
      <c r="Y3582" s="37"/>
      <c r="Z3582" s="37"/>
      <c r="AA3582" s="37"/>
      <c r="AB3582" s="37"/>
    </row>
    <row r="3583" spans="24:28" x14ac:dyDescent="0.25">
      <c r="X3583" s="37"/>
      <c r="Y3583" s="37"/>
      <c r="Z3583" s="37"/>
      <c r="AA3583" s="37"/>
      <c r="AB3583" s="37"/>
    </row>
    <row r="3584" spans="24:28" x14ac:dyDescent="0.25">
      <c r="X3584" s="37"/>
      <c r="Y3584" s="37"/>
      <c r="Z3584" s="37"/>
      <c r="AA3584" s="37"/>
      <c r="AB3584" s="37"/>
    </row>
    <row r="3585" spans="24:28" x14ac:dyDescent="0.25">
      <c r="X3585" s="37"/>
      <c r="Y3585" s="37"/>
      <c r="Z3585" s="37"/>
      <c r="AA3585" s="37"/>
      <c r="AB3585" s="37"/>
    </row>
    <row r="3586" spans="24:28" x14ac:dyDescent="0.25">
      <c r="X3586" s="37"/>
      <c r="Y3586" s="37"/>
      <c r="Z3586" s="37"/>
      <c r="AA3586" s="37"/>
      <c r="AB3586" s="37"/>
    </row>
    <row r="3587" spans="24:28" x14ac:dyDescent="0.25">
      <c r="X3587" s="37"/>
      <c r="Y3587" s="37"/>
      <c r="Z3587" s="37"/>
      <c r="AA3587" s="37"/>
      <c r="AB3587" s="37"/>
    </row>
    <row r="3588" spans="24:28" x14ac:dyDescent="0.25">
      <c r="X3588" s="37"/>
      <c r="Y3588" s="37"/>
      <c r="Z3588" s="37"/>
      <c r="AA3588" s="37"/>
      <c r="AB3588" s="37"/>
    </row>
    <row r="3589" spans="24:28" x14ac:dyDescent="0.25">
      <c r="X3589" s="37"/>
      <c r="Y3589" s="37"/>
      <c r="Z3589" s="37"/>
      <c r="AA3589" s="37"/>
      <c r="AB3589" s="37"/>
    </row>
    <row r="3590" spans="24:28" x14ac:dyDescent="0.25">
      <c r="X3590" s="37"/>
      <c r="Y3590" s="37"/>
      <c r="Z3590" s="37"/>
      <c r="AA3590" s="37"/>
      <c r="AB3590" s="37"/>
    </row>
    <row r="3591" spans="24:28" x14ac:dyDescent="0.25">
      <c r="X3591" s="37"/>
      <c r="Y3591" s="37"/>
      <c r="Z3591" s="37"/>
      <c r="AA3591" s="37"/>
      <c r="AB3591" s="37"/>
    </row>
    <row r="3592" spans="24:28" x14ac:dyDescent="0.25">
      <c r="X3592" s="37"/>
      <c r="Y3592" s="37"/>
      <c r="Z3592" s="37"/>
      <c r="AA3592" s="37"/>
      <c r="AB3592" s="37"/>
    </row>
    <row r="3593" spans="24:28" x14ac:dyDescent="0.25">
      <c r="X3593" s="37"/>
      <c r="Y3593" s="37"/>
      <c r="Z3593" s="37"/>
      <c r="AA3593" s="37"/>
      <c r="AB3593" s="37"/>
    </row>
    <row r="3594" spans="24:28" x14ac:dyDescent="0.25">
      <c r="X3594" s="37"/>
      <c r="Y3594" s="37"/>
      <c r="Z3594" s="37"/>
      <c r="AA3594" s="37"/>
      <c r="AB3594" s="37"/>
    </row>
    <row r="3595" spans="24:28" x14ac:dyDescent="0.25">
      <c r="X3595" s="37"/>
      <c r="Y3595" s="37"/>
      <c r="Z3595" s="37"/>
      <c r="AA3595" s="37"/>
      <c r="AB3595" s="37"/>
    </row>
    <row r="3596" spans="24:28" x14ac:dyDescent="0.25">
      <c r="X3596" s="37"/>
      <c r="Y3596" s="37"/>
      <c r="Z3596" s="37"/>
      <c r="AA3596" s="37"/>
      <c r="AB3596" s="37"/>
    </row>
    <row r="3597" spans="24:28" x14ac:dyDescent="0.25">
      <c r="X3597" s="37"/>
      <c r="Y3597" s="37"/>
      <c r="Z3597" s="37"/>
      <c r="AA3597" s="37"/>
      <c r="AB3597" s="37"/>
    </row>
    <row r="3598" spans="24:28" x14ac:dyDescent="0.25">
      <c r="X3598" s="37"/>
      <c r="Y3598" s="37"/>
      <c r="Z3598" s="37"/>
      <c r="AA3598" s="37"/>
      <c r="AB3598" s="37"/>
    </row>
    <row r="3599" spans="24:28" x14ac:dyDescent="0.25">
      <c r="X3599" s="37"/>
      <c r="Y3599" s="37"/>
      <c r="Z3599" s="37"/>
      <c r="AA3599" s="37"/>
      <c r="AB3599" s="37"/>
    </row>
    <row r="3600" spans="24:28" x14ac:dyDescent="0.25">
      <c r="X3600" s="37"/>
      <c r="Y3600" s="37"/>
      <c r="Z3600" s="37"/>
      <c r="AA3600" s="37"/>
      <c r="AB3600" s="37"/>
    </row>
    <row r="3601" spans="24:28" x14ac:dyDescent="0.25">
      <c r="X3601" s="37"/>
      <c r="Y3601" s="37"/>
      <c r="Z3601" s="37"/>
      <c r="AA3601" s="37"/>
      <c r="AB3601" s="37"/>
    </row>
    <row r="3602" spans="24:28" x14ac:dyDescent="0.25">
      <c r="X3602" s="37"/>
      <c r="Y3602" s="37"/>
      <c r="Z3602" s="37"/>
      <c r="AA3602" s="37"/>
      <c r="AB3602" s="37"/>
    </row>
    <row r="3603" spans="24:28" x14ac:dyDescent="0.25">
      <c r="X3603" s="37"/>
      <c r="Y3603" s="37"/>
      <c r="Z3603" s="37"/>
      <c r="AA3603" s="37"/>
      <c r="AB3603" s="37"/>
    </row>
    <row r="3604" spans="24:28" x14ac:dyDescent="0.25">
      <c r="X3604" s="37"/>
      <c r="Y3604" s="37"/>
      <c r="Z3604" s="37"/>
      <c r="AA3604" s="37"/>
      <c r="AB3604" s="37"/>
    </row>
    <row r="3605" spans="24:28" x14ac:dyDescent="0.25">
      <c r="X3605" s="37"/>
      <c r="Y3605" s="37"/>
      <c r="Z3605" s="37"/>
      <c r="AA3605" s="37"/>
      <c r="AB3605" s="37"/>
    </row>
    <row r="3606" spans="24:28" x14ac:dyDescent="0.25">
      <c r="X3606" s="37"/>
      <c r="Y3606" s="37"/>
      <c r="Z3606" s="37"/>
      <c r="AA3606" s="37"/>
      <c r="AB3606" s="37"/>
    </row>
    <row r="3607" spans="24:28" x14ac:dyDescent="0.25">
      <c r="X3607" s="37"/>
      <c r="Y3607" s="37"/>
      <c r="Z3607" s="37"/>
      <c r="AA3607" s="37"/>
      <c r="AB3607" s="37"/>
    </row>
    <row r="3608" spans="24:28" x14ac:dyDescent="0.25">
      <c r="X3608" s="37"/>
      <c r="Y3608" s="37"/>
      <c r="Z3608" s="37"/>
      <c r="AA3608" s="37"/>
      <c r="AB3608" s="37"/>
    </row>
    <row r="3609" spans="24:28" x14ac:dyDescent="0.25">
      <c r="X3609" s="37"/>
      <c r="Y3609" s="37"/>
      <c r="Z3609" s="37"/>
      <c r="AA3609" s="37"/>
      <c r="AB3609" s="37"/>
    </row>
    <row r="3610" spans="24:28" x14ac:dyDescent="0.25">
      <c r="X3610" s="37"/>
      <c r="Y3610" s="37"/>
      <c r="Z3610" s="37"/>
      <c r="AA3610" s="37"/>
      <c r="AB3610" s="37"/>
    </row>
    <row r="3611" spans="24:28" x14ac:dyDescent="0.25">
      <c r="X3611" s="37"/>
      <c r="Y3611" s="37"/>
      <c r="Z3611" s="37"/>
      <c r="AA3611" s="37"/>
      <c r="AB3611" s="37"/>
    </row>
    <row r="3612" spans="24:28" x14ac:dyDescent="0.25">
      <c r="X3612" s="37"/>
      <c r="Y3612" s="37"/>
      <c r="Z3612" s="37"/>
      <c r="AA3612" s="37"/>
      <c r="AB3612" s="37"/>
    </row>
    <row r="3613" spans="24:28" x14ac:dyDescent="0.25">
      <c r="X3613" s="37"/>
      <c r="Y3613" s="37"/>
      <c r="Z3613" s="37"/>
      <c r="AA3613" s="37"/>
      <c r="AB3613" s="37"/>
    </row>
    <row r="3614" spans="24:28" x14ac:dyDescent="0.25">
      <c r="X3614" s="37"/>
      <c r="Y3614" s="37"/>
      <c r="Z3614" s="37"/>
      <c r="AA3614" s="37"/>
      <c r="AB3614" s="37"/>
    </row>
    <row r="3615" spans="24:28" x14ac:dyDescent="0.25">
      <c r="X3615" s="37"/>
      <c r="Y3615" s="37"/>
      <c r="Z3615" s="37"/>
      <c r="AA3615" s="37"/>
      <c r="AB3615" s="37"/>
    </row>
    <row r="3616" spans="24:28" x14ac:dyDescent="0.25">
      <c r="X3616" s="37"/>
      <c r="Y3616" s="37"/>
      <c r="Z3616" s="37"/>
      <c r="AA3616" s="37"/>
      <c r="AB3616" s="37"/>
    </row>
    <row r="3617" spans="24:28" x14ac:dyDescent="0.25">
      <c r="X3617" s="37"/>
      <c r="Y3617" s="37"/>
      <c r="Z3617" s="37"/>
      <c r="AA3617" s="37"/>
      <c r="AB3617" s="37"/>
    </row>
    <row r="3618" spans="24:28" x14ac:dyDescent="0.25">
      <c r="X3618" s="37"/>
      <c r="Y3618" s="37"/>
      <c r="Z3618" s="37"/>
      <c r="AA3618" s="37"/>
      <c r="AB3618" s="37"/>
    </row>
    <row r="3619" spans="24:28" x14ac:dyDescent="0.25">
      <c r="X3619" s="37"/>
      <c r="Y3619" s="37"/>
      <c r="Z3619" s="37"/>
      <c r="AA3619" s="37"/>
      <c r="AB3619" s="37"/>
    </row>
    <row r="3620" spans="24:28" x14ac:dyDescent="0.25">
      <c r="X3620" s="37"/>
      <c r="Y3620" s="37"/>
      <c r="Z3620" s="37"/>
      <c r="AA3620" s="37"/>
      <c r="AB3620" s="37"/>
    </row>
    <row r="3621" spans="24:28" x14ac:dyDescent="0.25">
      <c r="X3621" s="37"/>
      <c r="Y3621" s="37"/>
      <c r="Z3621" s="37"/>
      <c r="AA3621" s="37"/>
      <c r="AB3621" s="37"/>
    </row>
    <row r="3622" spans="24:28" x14ac:dyDescent="0.25">
      <c r="X3622" s="37"/>
      <c r="Y3622" s="37"/>
      <c r="Z3622" s="37"/>
      <c r="AA3622" s="37"/>
      <c r="AB3622" s="37"/>
    </row>
    <row r="3623" spans="24:28" x14ac:dyDescent="0.25">
      <c r="X3623" s="37"/>
      <c r="Y3623" s="37"/>
      <c r="Z3623" s="37"/>
      <c r="AA3623" s="37"/>
      <c r="AB3623" s="37"/>
    </row>
    <row r="3624" spans="24:28" x14ac:dyDescent="0.25">
      <c r="X3624" s="37"/>
      <c r="Y3624" s="37"/>
      <c r="Z3624" s="37"/>
      <c r="AA3624" s="37"/>
      <c r="AB3624" s="37"/>
    </row>
    <row r="3625" spans="24:28" x14ac:dyDescent="0.25">
      <c r="X3625" s="37"/>
      <c r="Y3625" s="37"/>
      <c r="Z3625" s="37"/>
      <c r="AA3625" s="37"/>
      <c r="AB3625" s="37"/>
    </row>
    <row r="3626" spans="24:28" x14ac:dyDescent="0.25">
      <c r="X3626" s="37"/>
      <c r="Y3626" s="37"/>
      <c r="Z3626" s="37"/>
      <c r="AA3626" s="37"/>
      <c r="AB3626" s="37"/>
    </row>
    <row r="3627" spans="24:28" x14ac:dyDescent="0.25">
      <c r="X3627" s="37"/>
      <c r="Y3627" s="37"/>
      <c r="Z3627" s="37"/>
      <c r="AA3627" s="37"/>
      <c r="AB3627" s="37"/>
    </row>
    <row r="3628" spans="24:28" x14ac:dyDescent="0.25">
      <c r="X3628" s="37"/>
      <c r="Y3628" s="37"/>
      <c r="Z3628" s="37"/>
      <c r="AA3628" s="37"/>
      <c r="AB3628" s="37"/>
    </row>
    <row r="3629" spans="24:28" x14ac:dyDescent="0.25">
      <c r="X3629" s="37"/>
      <c r="Y3629" s="37"/>
      <c r="Z3629" s="37"/>
      <c r="AA3629" s="37"/>
      <c r="AB3629" s="37"/>
    </row>
    <row r="3630" spans="24:28" x14ac:dyDescent="0.25">
      <c r="X3630" s="37"/>
      <c r="Y3630" s="37"/>
      <c r="Z3630" s="37"/>
      <c r="AA3630" s="37"/>
      <c r="AB3630" s="37"/>
    </row>
    <row r="3631" spans="24:28" x14ac:dyDescent="0.25">
      <c r="X3631" s="37"/>
      <c r="Y3631" s="37"/>
      <c r="Z3631" s="37"/>
      <c r="AA3631" s="37"/>
      <c r="AB3631" s="37"/>
    </row>
    <row r="3632" spans="24:28" x14ac:dyDescent="0.25">
      <c r="X3632" s="37"/>
      <c r="Y3632" s="37"/>
      <c r="Z3632" s="37"/>
      <c r="AA3632" s="37"/>
      <c r="AB3632" s="37"/>
    </row>
    <row r="3633" spans="24:28" x14ac:dyDescent="0.25">
      <c r="X3633" s="37"/>
      <c r="Y3633" s="37"/>
      <c r="Z3633" s="37"/>
      <c r="AA3633" s="37"/>
      <c r="AB3633" s="37"/>
    </row>
    <row r="3634" spans="24:28" x14ac:dyDescent="0.25">
      <c r="X3634" s="37"/>
      <c r="Y3634" s="37"/>
      <c r="Z3634" s="37"/>
      <c r="AA3634" s="37"/>
      <c r="AB3634" s="37"/>
    </row>
    <row r="3635" spans="24:28" x14ac:dyDescent="0.25">
      <c r="X3635" s="37"/>
      <c r="Y3635" s="37"/>
      <c r="Z3635" s="37"/>
      <c r="AA3635" s="37"/>
      <c r="AB3635" s="37"/>
    </row>
    <row r="3636" spans="24:28" x14ac:dyDescent="0.25">
      <c r="X3636" s="37"/>
      <c r="Y3636" s="37"/>
      <c r="Z3636" s="37"/>
      <c r="AA3636" s="37"/>
      <c r="AB3636" s="37"/>
    </row>
    <row r="3637" spans="24:28" x14ac:dyDescent="0.25">
      <c r="X3637" s="37"/>
      <c r="Y3637" s="37"/>
      <c r="Z3637" s="37"/>
      <c r="AA3637" s="37"/>
      <c r="AB3637" s="37"/>
    </row>
    <row r="3638" spans="24:28" x14ac:dyDescent="0.25">
      <c r="X3638" s="37"/>
      <c r="Y3638" s="37"/>
      <c r="Z3638" s="37"/>
      <c r="AA3638" s="37"/>
      <c r="AB3638" s="37"/>
    </row>
    <row r="3639" spans="24:28" x14ac:dyDescent="0.25">
      <c r="X3639" s="37"/>
      <c r="Y3639" s="37"/>
      <c r="Z3639" s="37"/>
      <c r="AA3639" s="37"/>
      <c r="AB3639" s="37"/>
    </row>
    <row r="3640" spans="24:28" x14ac:dyDescent="0.25">
      <c r="X3640" s="37"/>
      <c r="Y3640" s="37"/>
      <c r="Z3640" s="37"/>
      <c r="AA3640" s="37"/>
      <c r="AB3640" s="37"/>
    </row>
    <row r="3641" spans="24:28" x14ac:dyDescent="0.25">
      <c r="X3641" s="37"/>
      <c r="Y3641" s="37"/>
      <c r="Z3641" s="37"/>
      <c r="AA3641" s="37"/>
      <c r="AB3641" s="37"/>
    </row>
    <row r="3642" spans="24:28" x14ac:dyDescent="0.25">
      <c r="X3642" s="37"/>
      <c r="Y3642" s="37"/>
      <c r="Z3642" s="37"/>
      <c r="AA3642" s="37"/>
      <c r="AB3642" s="37"/>
    </row>
    <row r="3643" spans="24:28" x14ac:dyDescent="0.25">
      <c r="X3643" s="37"/>
      <c r="Y3643" s="37"/>
      <c r="Z3643" s="37"/>
      <c r="AA3643" s="37"/>
      <c r="AB3643" s="37"/>
    </row>
    <row r="3644" spans="24:28" x14ac:dyDescent="0.25">
      <c r="X3644" s="37"/>
      <c r="Y3644" s="37"/>
      <c r="Z3644" s="37"/>
      <c r="AA3644" s="37"/>
      <c r="AB3644" s="37"/>
    </row>
    <row r="3645" spans="24:28" x14ac:dyDescent="0.25">
      <c r="X3645" s="37"/>
      <c r="Y3645" s="37"/>
      <c r="Z3645" s="37"/>
      <c r="AA3645" s="37"/>
      <c r="AB3645" s="37"/>
    </row>
    <row r="3646" spans="24:28" x14ac:dyDescent="0.25">
      <c r="X3646" s="37"/>
      <c r="Y3646" s="37"/>
      <c r="Z3646" s="37"/>
      <c r="AA3646" s="37"/>
      <c r="AB3646" s="37"/>
    </row>
    <row r="3647" spans="24:28" x14ac:dyDescent="0.25">
      <c r="X3647" s="37"/>
      <c r="Y3647" s="37"/>
      <c r="Z3647" s="37"/>
      <c r="AA3647" s="37"/>
      <c r="AB3647" s="37"/>
    </row>
    <row r="3648" spans="24:28" x14ac:dyDescent="0.25">
      <c r="X3648" s="37"/>
      <c r="Y3648" s="37"/>
      <c r="Z3648" s="37"/>
      <c r="AA3648" s="37"/>
      <c r="AB3648" s="37"/>
    </row>
    <row r="3649" spans="24:28" x14ac:dyDescent="0.25">
      <c r="X3649" s="37"/>
      <c r="Y3649" s="37"/>
      <c r="Z3649" s="37"/>
      <c r="AA3649" s="37"/>
      <c r="AB3649" s="37"/>
    </row>
    <row r="3650" spans="24:28" x14ac:dyDescent="0.25">
      <c r="X3650" s="37"/>
      <c r="Y3650" s="37"/>
      <c r="Z3650" s="37"/>
      <c r="AA3650" s="37"/>
      <c r="AB3650" s="37"/>
    </row>
    <row r="3651" spans="24:28" x14ac:dyDescent="0.25">
      <c r="X3651" s="37"/>
      <c r="Y3651" s="37"/>
      <c r="Z3651" s="37"/>
      <c r="AA3651" s="37"/>
      <c r="AB3651" s="37"/>
    </row>
    <row r="3652" spans="24:28" x14ac:dyDescent="0.25">
      <c r="X3652" s="37"/>
      <c r="Y3652" s="37"/>
      <c r="Z3652" s="37"/>
      <c r="AA3652" s="37"/>
      <c r="AB3652" s="37"/>
    </row>
    <row r="3653" spans="24:28" x14ac:dyDescent="0.25">
      <c r="X3653" s="37"/>
      <c r="Y3653" s="37"/>
      <c r="Z3653" s="37"/>
      <c r="AA3653" s="37"/>
      <c r="AB3653" s="37"/>
    </row>
    <row r="3654" spans="24:28" x14ac:dyDescent="0.25">
      <c r="X3654" s="37"/>
      <c r="Y3654" s="37"/>
      <c r="Z3654" s="37"/>
      <c r="AA3654" s="37"/>
      <c r="AB3654" s="37"/>
    </row>
    <row r="3655" spans="24:28" x14ac:dyDescent="0.25">
      <c r="X3655" s="37"/>
      <c r="Y3655" s="37"/>
      <c r="Z3655" s="37"/>
      <c r="AA3655" s="37"/>
      <c r="AB3655" s="37"/>
    </row>
    <row r="3656" spans="24:28" x14ac:dyDescent="0.25">
      <c r="X3656" s="37"/>
      <c r="Y3656" s="37"/>
      <c r="Z3656" s="37"/>
      <c r="AA3656" s="37"/>
      <c r="AB3656" s="37"/>
    </row>
    <row r="3657" spans="24:28" x14ac:dyDescent="0.25">
      <c r="X3657" s="37"/>
      <c r="Y3657" s="37"/>
      <c r="Z3657" s="37"/>
      <c r="AA3657" s="37"/>
      <c r="AB3657" s="37"/>
    </row>
    <row r="3658" spans="24:28" x14ac:dyDescent="0.25">
      <c r="X3658" s="37"/>
      <c r="Y3658" s="37"/>
      <c r="Z3658" s="37"/>
      <c r="AA3658" s="37"/>
      <c r="AB3658" s="37"/>
    </row>
    <row r="3659" spans="24:28" x14ac:dyDescent="0.25">
      <c r="X3659" s="37"/>
      <c r="Y3659" s="37"/>
      <c r="Z3659" s="37"/>
      <c r="AA3659" s="37"/>
      <c r="AB3659" s="37"/>
    </row>
    <row r="3660" spans="24:28" x14ac:dyDescent="0.25">
      <c r="X3660" s="37"/>
      <c r="Y3660" s="37"/>
      <c r="Z3660" s="37"/>
      <c r="AA3660" s="37"/>
      <c r="AB3660" s="37"/>
    </row>
    <row r="3661" spans="24:28" x14ac:dyDescent="0.25">
      <c r="X3661" s="37"/>
      <c r="Y3661" s="37"/>
      <c r="Z3661" s="37"/>
      <c r="AA3661" s="37"/>
      <c r="AB3661" s="37"/>
    </row>
    <row r="3662" spans="24:28" x14ac:dyDescent="0.25">
      <c r="X3662" s="37"/>
      <c r="Y3662" s="37"/>
      <c r="Z3662" s="37"/>
      <c r="AA3662" s="37"/>
      <c r="AB3662" s="37"/>
    </row>
    <row r="3663" spans="24:28" x14ac:dyDescent="0.25">
      <c r="X3663" s="37"/>
      <c r="Y3663" s="37"/>
      <c r="Z3663" s="37"/>
      <c r="AA3663" s="37"/>
      <c r="AB3663" s="37"/>
    </row>
    <row r="3664" spans="24:28" x14ac:dyDescent="0.25">
      <c r="X3664" s="37"/>
      <c r="Y3664" s="37"/>
      <c r="Z3664" s="37"/>
      <c r="AA3664" s="37"/>
      <c r="AB3664" s="37"/>
    </row>
    <row r="3665" spans="24:28" x14ac:dyDescent="0.25">
      <c r="X3665" s="37"/>
      <c r="Y3665" s="37"/>
      <c r="Z3665" s="37"/>
      <c r="AA3665" s="37"/>
      <c r="AB3665" s="37"/>
    </row>
    <row r="3666" spans="24:28" x14ac:dyDescent="0.25">
      <c r="X3666" s="37"/>
      <c r="Y3666" s="37"/>
      <c r="Z3666" s="37"/>
      <c r="AA3666" s="37"/>
      <c r="AB3666" s="37"/>
    </row>
    <row r="3667" spans="24:28" x14ac:dyDescent="0.25">
      <c r="X3667" s="37"/>
      <c r="Y3667" s="37"/>
      <c r="Z3667" s="37"/>
      <c r="AA3667" s="37"/>
      <c r="AB3667" s="37"/>
    </row>
    <row r="3668" spans="24:28" x14ac:dyDescent="0.25">
      <c r="X3668" s="37"/>
      <c r="Y3668" s="37"/>
      <c r="Z3668" s="37"/>
      <c r="AA3668" s="37"/>
      <c r="AB3668" s="37"/>
    </row>
    <row r="3669" spans="24:28" x14ac:dyDescent="0.25">
      <c r="X3669" s="37"/>
      <c r="Y3669" s="37"/>
      <c r="Z3669" s="37"/>
      <c r="AA3669" s="37"/>
      <c r="AB3669" s="37"/>
    </row>
    <row r="3670" spans="24:28" x14ac:dyDescent="0.25">
      <c r="X3670" s="37"/>
      <c r="Y3670" s="37"/>
      <c r="Z3670" s="37"/>
      <c r="AA3670" s="37"/>
      <c r="AB3670" s="37"/>
    </row>
    <row r="3671" spans="24:28" x14ac:dyDescent="0.25">
      <c r="X3671" s="37"/>
      <c r="Y3671" s="37"/>
      <c r="Z3671" s="37"/>
      <c r="AA3671" s="37"/>
      <c r="AB3671" s="37"/>
    </row>
    <row r="3672" spans="24:28" x14ac:dyDescent="0.25">
      <c r="X3672" s="37"/>
      <c r="Y3672" s="37"/>
      <c r="Z3672" s="37"/>
      <c r="AA3672" s="37"/>
      <c r="AB3672" s="37"/>
    </row>
    <row r="3673" spans="24:28" x14ac:dyDescent="0.25">
      <c r="X3673" s="37"/>
      <c r="Y3673" s="37"/>
      <c r="Z3673" s="37"/>
      <c r="AA3673" s="37"/>
      <c r="AB3673" s="37"/>
    </row>
    <row r="3674" spans="24:28" x14ac:dyDescent="0.25">
      <c r="X3674" s="37"/>
      <c r="Y3674" s="37"/>
      <c r="Z3674" s="37"/>
      <c r="AA3674" s="37"/>
      <c r="AB3674" s="37"/>
    </row>
    <row r="3675" spans="24:28" x14ac:dyDescent="0.25">
      <c r="X3675" s="37"/>
      <c r="Y3675" s="37"/>
      <c r="Z3675" s="37"/>
      <c r="AA3675" s="37"/>
      <c r="AB3675" s="37"/>
    </row>
    <row r="3676" spans="24:28" x14ac:dyDescent="0.25">
      <c r="X3676" s="37"/>
      <c r="Y3676" s="37"/>
      <c r="Z3676" s="37"/>
      <c r="AA3676" s="37"/>
      <c r="AB3676" s="37"/>
    </row>
    <row r="3677" spans="24:28" x14ac:dyDescent="0.25">
      <c r="X3677" s="37"/>
      <c r="Y3677" s="37"/>
      <c r="Z3677" s="37"/>
      <c r="AA3677" s="37"/>
      <c r="AB3677" s="37"/>
    </row>
    <row r="3678" spans="24:28" x14ac:dyDescent="0.25">
      <c r="X3678" s="37"/>
      <c r="Y3678" s="37"/>
      <c r="Z3678" s="37"/>
      <c r="AA3678" s="37"/>
      <c r="AB3678" s="37"/>
    </row>
    <row r="3679" spans="24:28" x14ac:dyDescent="0.25">
      <c r="X3679" s="37"/>
      <c r="Y3679" s="37"/>
      <c r="Z3679" s="37"/>
      <c r="AA3679" s="37"/>
      <c r="AB3679" s="37"/>
    </row>
    <row r="3680" spans="24:28" x14ac:dyDescent="0.25">
      <c r="X3680" s="37"/>
      <c r="Y3680" s="37"/>
      <c r="Z3680" s="37"/>
      <c r="AA3680" s="37"/>
      <c r="AB3680" s="37"/>
    </row>
    <row r="3681" spans="24:28" x14ac:dyDescent="0.25">
      <c r="X3681" s="37"/>
      <c r="Y3681" s="37"/>
      <c r="Z3681" s="37"/>
      <c r="AA3681" s="37"/>
      <c r="AB3681" s="37"/>
    </row>
    <row r="3682" spans="24:28" x14ac:dyDescent="0.25">
      <c r="X3682" s="37"/>
      <c r="Y3682" s="37"/>
      <c r="Z3682" s="37"/>
      <c r="AA3682" s="37"/>
      <c r="AB3682" s="37"/>
    </row>
    <row r="3683" spans="24:28" x14ac:dyDescent="0.25">
      <c r="X3683" s="37"/>
      <c r="Y3683" s="37"/>
      <c r="Z3683" s="37"/>
      <c r="AA3683" s="37"/>
      <c r="AB3683" s="37"/>
    </row>
    <row r="3684" spans="24:28" x14ac:dyDescent="0.25">
      <c r="X3684" s="37"/>
      <c r="Y3684" s="37"/>
      <c r="Z3684" s="37"/>
      <c r="AA3684" s="37"/>
      <c r="AB3684" s="37"/>
    </row>
    <row r="3685" spans="24:28" x14ac:dyDescent="0.25">
      <c r="X3685" s="37"/>
      <c r="Y3685" s="37"/>
      <c r="Z3685" s="37"/>
      <c r="AA3685" s="37"/>
      <c r="AB3685" s="37"/>
    </row>
    <row r="3686" spans="24:28" x14ac:dyDescent="0.25">
      <c r="X3686" s="37"/>
      <c r="Y3686" s="37"/>
      <c r="Z3686" s="37"/>
      <c r="AA3686" s="37"/>
      <c r="AB3686" s="37"/>
    </row>
    <row r="3687" spans="24:28" x14ac:dyDescent="0.25">
      <c r="X3687" s="37"/>
      <c r="Y3687" s="37"/>
      <c r="Z3687" s="37"/>
      <c r="AA3687" s="37"/>
      <c r="AB3687" s="37"/>
    </row>
    <row r="3688" spans="24:28" x14ac:dyDescent="0.25">
      <c r="X3688" s="37"/>
      <c r="Y3688" s="37"/>
      <c r="Z3688" s="37"/>
      <c r="AA3688" s="37"/>
      <c r="AB3688" s="37"/>
    </row>
    <row r="3689" spans="24:28" x14ac:dyDescent="0.25">
      <c r="X3689" s="37"/>
      <c r="Y3689" s="37"/>
      <c r="Z3689" s="37"/>
      <c r="AA3689" s="37"/>
      <c r="AB3689" s="37"/>
    </row>
    <row r="3690" spans="24:28" x14ac:dyDescent="0.25">
      <c r="X3690" s="37"/>
      <c r="Y3690" s="37"/>
      <c r="Z3690" s="37"/>
      <c r="AA3690" s="37"/>
      <c r="AB3690" s="37"/>
    </row>
    <row r="3691" spans="24:28" x14ac:dyDescent="0.25">
      <c r="X3691" s="37"/>
      <c r="Y3691" s="37"/>
      <c r="Z3691" s="37"/>
      <c r="AA3691" s="37"/>
      <c r="AB3691" s="37"/>
    </row>
    <row r="3692" spans="24:28" x14ac:dyDescent="0.25">
      <c r="X3692" s="37"/>
      <c r="Y3692" s="37"/>
      <c r="Z3692" s="37"/>
      <c r="AA3692" s="37"/>
      <c r="AB3692" s="37"/>
    </row>
    <row r="3693" spans="24:28" x14ac:dyDescent="0.25">
      <c r="X3693" s="37"/>
      <c r="Y3693" s="37"/>
      <c r="Z3693" s="37"/>
      <c r="AA3693" s="37"/>
      <c r="AB3693" s="37"/>
    </row>
    <row r="3694" spans="24:28" x14ac:dyDescent="0.25">
      <c r="X3694" s="37"/>
      <c r="Y3694" s="37"/>
      <c r="Z3694" s="37"/>
      <c r="AA3694" s="37"/>
      <c r="AB3694" s="37"/>
    </row>
    <row r="3695" spans="24:28" x14ac:dyDescent="0.25">
      <c r="X3695" s="37"/>
      <c r="Y3695" s="37"/>
      <c r="Z3695" s="37"/>
      <c r="AA3695" s="37"/>
      <c r="AB3695" s="37"/>
    </row>
    <row r="3696" spans="24:28" x14ac:dyDescent="0.25">
      <c r="X3696" s="37"/>
      <c r="Y3696" s="37"/>
      <c r="Z3696" s="37"/>
      <c r="AA3696" s="37"/>
      <c r="AB3696" s="37"/>
    </row>
    <row r="3697" spans="24:28" x14ac:dyDescent="0.25">
      <c r="X3697" s="37"/>
      <c r="Y3697" s="37"/>
      <c r="Z3697" s="37"/>
      <c r="AA3697" s="37"/>
      <c r="AB3697" s="37"/>
    </row>
    <row r="3698" spans="24:28" x14ac:dyDescent="0.25">
      <c r="X3698" s="37"/>
      <c r="Y3698" s="37"/>
      <c r="Z3698" s="37"/>
      <c r="AA3698" s="37"/>
      <c r="AB3698" s="37"/>
    </row>
    <row r="3699" spans="24:28" x14ac:dyDescent="0.25">
      <c r="X3699" s="37"/>
      <c r="Y3699" s="37"/>
      <c r="Z3699" s="37"/>
      <c r="AA3699" s="37"/>
      <c r="AB3699" s="37"/>
    </row>
    <row r="3700" spans="24:28" x14ac:dyDescent="0.25">
      <c r="X3700" s="37"/>
      <c r="Y3700" s="37"/>
      <c r="Z3700" s="37"/>
      <c r="AA3700" s="37"/>
      <c r="AB3700" s="37"/>
    </row>
    <row r="3701" spans="24:28" x14ac:dyDescent="0.25">
      <c r="X3701" s="37"/>
      <c r="Y3701" s="37"/>
      <c r="Z3701" s="37"/>
      <c r="AA3701" s="37"/>
      <c r="AB3701" s="37"/>
    </row>
    <row r="3702" spans="24:28" x14ac:dyDescent="0.25">
      <c r="X3702" s="37"/>
      <c r="Y3702" s="37"/>
      <c r="Z3702" s="37"/>
      <c r="AA3702" s="37"/>
      <c r="AB3702" s="37"/>
    </row>
    <row r="3703" spans="24:28" x14ac:dyDescent="0.25">
      <c r="X3703" s="37"/>
      <c r="Y3703" s="37"/>
      <c r="Z3703" s="37"/>
      <c r="AA3703" s="37"/>
      <c r="AB3703" s="37"/>
    </row>
    <row r="3704" spans="24:28" x14ac:dyDescent="0.25">
      <c r="X3704" s="37"/>
      <c r="Y3704" s="37"/>
      <c r="Z3704" s="37"/>
      <c r="AA3704" s="37"/>
      <c r="AB3704" s="37"/>
    </row>
    <row r="3705" spans="24:28" x14ac:dyDescent="0.25">
      <c r="X3705" s="37"/>
      <c r="Y3705" s="37"/>
      <c r="Z3705" s="37"/>
      <c r="AA3705" s="37"/>
      <c r="AB3705" s="37"/>
    </row>
    <row r="3706" spans="24:28" x14ac:dyDescent="0.25">
      <c r="X3706" s="37"/>
      <c r="Y3706" s="37"/>
      <c r="Z3706" s="37"/>
      <c r="AA3706" s="37"/>
      <c r="AB3706" s="37"/>
    </row>
    <row r="3707" spans="24:28" x14ac:dyDescent="0.25">
      <c r="X3707" s="37"/>
      <c r="Y3707" s="37"/>
      <c r="Z3707" s="37"/>
      <c r="AA3707" s="37"/>
      <c r="AB3707" s="37"/>
    </row>
    <row r="3708" spans="24:28" x14ac:dyDescent="0.25">
      <c r="X3708" s="37"/>
      <c r="Y3708" s="37"/>
      <c r="Z3708" s="37"/>
      <c r="AA3708" s="37"/>
      <c r="AB3708" s="37"/>
    </row>
    <row r="3709" spans="24:28" x14ac:dyDescent="0.25">
      <c r="X3709" s="37"/>
      <c r="Y3709" s="37"/>
      <c r="Z3709" s="37"/>
      <c r="AA3709" s="37"/>
      <c r="AB3709" s="37"/>
    </row>
    <row r="3710" spans="24:28" x14ac:dyDescent="0.25">
      <c r="X3710" s="37"/>
      <c r="Y3710" s="37"/>
      <c r="Z3710" s="37"/>
      <c r="AA3710" s="37"/>
      <c r="AB3710" s="37"/>
    </row>
    <row r="3711" spans="24:28" x14ac:dyDescent="0.25">
      <c r="X3711" s="37"/>
      <c r="Y3711" s="37"/>
      <c r="Z3711" s="37"/>
      <c r="AA3711" s="37"/>
      <c r="AB3711" s="37"/>
    </row>
    <row r="3712" spans="24:28" x14ac:dyDescent="0.25">
      <c r="X3712" s="37"/>
      <c r="Y3712" s="37"/>
      <c r="Z3712" s="37"/>
      <c r="AA3712" s="37"/>
      <c r="AB3712" s="37"/>
    </row>
    <row r="3713" spans="24:28" x14ac:dyDescent="0.25">
      <c r="X3713" s="37"/>
      <c r="Y3713" s="37"/>
      <c r="Z3713" s="37"/>
      <c r="AA3713" s="37"/>
      <c r="AB3713" s="37"/>
    </row>
    <row r="3714" spans="24:28" x14ac:dyDescent="0.25">
      <c r="X3714" s="37"/>
      <c r="Y3714" s="37"/>
      <c r="Z3714" s="37"/>
      <c r="AA3714" s="37"/>
      <c r="AB3714" s="37"/>
    </row>
    <row r="3715" spans="24:28" x14ac:dyDescent="0.25">
      <c r="X3715" s="37"/>
      <c r="Y3715" s="37"/>
      <c r="Z3715" s="37"/>
      <c r="AA3715" s="37"/>
      <c r="AB3715" s="37"/>
    </row>
    <row r="3716" spans="24:28" x14ac:dyDescent="0.25">
      <c r="X3716" s="37"/>
      <c r="Y3716" s="37"/>
      <c r="Z3716" s="37"/>
      <c r="AA3716" s="37"/>
      <c r="AB3716" s="37"/>
    </row>
    <row r="3717" spans="24:28" x14ac:dyDescent="0.25">
      <c r="X3717" s="37"/>
      <c r="Y3717" s="37"/>
      <c r="Z3717" s="37"/>
      <c r="AA3717" s="37"/>
      <c r="AB3717" s="37"/>
    </row>
    <row r="3718" spans="24:28" x14ac:dyDescent="0.25">
      <c r="X3718" s="37"/>
      <c r="Y3718" s="37"/>
      <c r="Z3718" s="37"/>
      <c r="AA3718" s="37"/>
      <c r="AB3718" s="37"/>
    </row>
    <row r="3719" spans="24:28" x14ac:dyDescent="0.25">
      <c r="X3719" s="37"/>
      <c r="Y3719" s="37"/>
      <c r="Z3719" s="37"/>
      <c r="AA3719" s="37"/>
      <c r="AB3719" s="37"/>
    </row>
    <row r="3720" spans="24:28" x14ac:dyDescent="0.25">
      <c r="X3720" s="37"/>
      <c r="Y3720" s="37"/>
      <c r="Z3720" s="37"/>
      <c r="AA3720" s="37"/>
      <c r="AB3720" s="37"/>
    </row>
    <row r="3721" spans="24:28" x14ac:dyDescent="0.25">
      <c r="X3721" s="37"/>
      <c r="Y3721" s="37"/>
      <c r="Z3721" s="37"/>
      <c r="AA3721" s="37"/>
      <c r="AB3721" s="37"/>
    </row>
    <row r="3722" spans="24:28" x14ac:dyDescent="0.25">
      <c r="X3722" s="37"/>
      <c r="Y3722" s="37"/>
      <c r="Z3722" s="37"/>
      <c r="AA3722" s="37"/>
      <c r="AB3722" s="37"/>
    </row>
    <row r="3723" spans="24:28" x14ac:dyDescent="0.25">
      <c r="X3723" s="37"/>
      <c r="Y3723" s="37"/>
      <c r="Z3723" s="37"/>
      <c r="AA3723" s="37"/>
      <c r="AB3723" s="37"/>
    </row>
    <row r="3724" spans="24:28" x14ac:dyDescent="0.25">
      <c r="X3724" s="37"/>
      <c r="Y3724" s="37"/>
      <c r="Z3724" s="37"/>
      <c r="AA3724" s="37"/>
      <c r="AB3724" s="37"/>
    </row>
    <row r="3725" spans="24:28" x14ac:dyDescent="0.25">
      <c r="X3725" s="37"/>
      <c r="Y3725" s="37"/>
      <c r="Z3725" s="37"/>
      <c r="AA3725" s="37"/>
      <c r="AB3725" s="37"/>
    </row>
    <row r="3726" spans="24:28" x14ac:dyDescent="0.25">
      <c r="X3726" s="37"/>
      <c r="Y3726" s="37"/>
      <c r="Z3726" s="37"/>
      <c r="AA3726" s="37"/>
      <c r="AB3726" s="37"/>
    </row>
    <row r="3727" spans="24:28" x14ac:dyDescent="0.25">
      <c r="X3727" s="37"/>
      <c r="Y3727" s="37"/>
      <c r="Z3727" s="37"/>
      <c r="AA3727" s="37"/>
      <c r="AB3727" s="37"/>
    </row>
    <row r="3728" spans="24:28" x14ac:dyDescent="0.25">
      <c r="X3728" s="37"/>
      <c r="Y3728" s="37"/>
      <c r="Z3728" s="37"/>
      <c r="AA3728" s="37"/>
      <c r="AB3728" s="37"/>
    </row>
    <row r="3729" spans="24:28" x14ac:dyDescent="0.25">
      <c r="X3729" s="37"/>
      <c r="Y3729" s="37"/>
      <c r="Z3729" s="37"/>
      <c r="AA3729" s="37"/>
      <c r="AB3729" s="37"/>
    </row>
    <row r="3730" spans="24:28" x14ac:dyDescent="0.25">
      <c r="X3730" s="37"/>
      <c r="Y3730" s="37"/>
      <c r="Z3730" s="37"/>
      <c r="AA3730" s="37"/>
      <c r="AB3730" s="37"/>
    </row>
    <row r="3731" spans="24:28" x14ac:dyDescent="0.25">
      <c r="X3731" s="37"/>
      <c r="Y3731" s="37"/>
      <c r="Z3731" s="37"/>
      <c r="AA3731" s="37"/>
      <c r="AB3731" s="37"/>
    </row>
    <row r="3732" spans="24:28" x14ac:dyDescent="0.25">
      <c r="X3732" s="37"/>
      <c r="Y3732" s="37"/>
      <c r="Z3732" s="37"/>
      <c r="AA3732" s="37"/>
      <c r="AB3732" s="37"/>
    </row>
    <row r="3733" spans="24:28" x14ac:dyDescent="0.25">
      <c r="X3733" s="37"/>
      <c r="Y3733" s="37"/>
      <c r="Z3733" s="37"/>
      <c r="AA3733" s="37"/>
      <c r="AB3733" s="37"/>
    </row>
    <row r="3734" spans="24:28" x14ac:dyDescent="0.25">
      <c r="X3734" s="37"/>
      <c r="Y3734" s="37"/>
      <c r="Z3734" s="37"/>
      <c r="AA3734" s="37"/>
      <c r="AB3734" s="37"/>
    </row>
    <row r="3735" spans="24:28" x14ac:dyDescent="0.25">
      <c r="X3735" s="37"/>
      <c r="Y3735" s="37"/>
      <c r="Z3735" s="37"/>
      <c r="AA3735" s="37"/>
      <c r="AB3735" s="37"/>
    </row>
    <row r="3736" spans="24:28" x14ac:dyDescent="0.25">
      <c r="X3736" s="37"/>
      <c r="Y3736" s="37"/>
      <c r="Z3736" s="37"/>
      <c r="AA3736" s="37"/>
      <c r="AB3736" s="37"/>
    </row>
    <row r="3737" spans="24:28" x14ac:dyDescent="0.25">
      <c r="X3737" s="37"/>
      <c r="Y3737" s="37"/>
      <c r="Z3737" s="37"/>
      <c r="AA3737" s="37"/>
      <c r="AB3737" s="37"/>
    </row>
    <row r="3738" spans="24:28" x14ac:dyDescent="0.25">
      <c r="X3738" s="37"/>
      <c r="Y3738" s="37"/>
      <c r="Z3738" s="37"/>
      <c r="AA3738" s="37"/>
      <c r="AB3738" s="37"/>
    </row>
    <row r="3739" spans="24:28" x14ac:dyDescent="0.25">
      <c r="X3739" s="37"/>
      <c r="Y3739" s="37"/>
      <c r="Z3739" s="37"/>
      <c r="AA3739" s="37"/>
      <c r="AB3739" s="37"/>
    </row>
    <row r="3740" spans="24:28" x14ac:dyDescent="0.25">
      <c r="X3740" s="37"/>
      <c r="Y3740" s="37"/>
      <c r="Z3740" s="37"/>
      <c r="AA3740" s="37"/>
      <c r="AB3740" s="37"/>
    </row>
    <row r="3741" spans="24:28" x14ac:dyDescent="0.25">
      <c r="X3741" s="37"/>
      <c r="Y3741" s="37"/>
      <c r="Z3741" s="37"/>
      <c r="AA3741" s="37"/>
      <c r="AB3741" s="37"/>
    </row>
    <row r="3742" spans="24:28" x14ac:dyDescent="0.25">
      <c r="X3742" s="37"/>
      <c r="Y3742" s="37"/>
      <c r="Z3742" s="37"/>
      <c r="AA3742" s="37"/>
      <c r="AB3742" s="37"/>
    </row>
    <row r="3743" spans="24:28" x14ac:dyDescent="0.25">
      <c r="X3743" s="37"/>
      <c r="Y3743" s="37"/>
      <c r="Z3743" s="37"/>
      <c r="AA3743" s="37"/>
      <c r="AB3743" s="37"/>
    </row>
    <row r="3744" spans="24:28" x14ac:dyDescent="0.25">
      <c r="X3744" s="37"/>
      <c r="Y3744" s="37"/>
      <c r="Z3744" s="37"/>
      <c r="AA3744" s="37"/>
      <c r="AB3744" s="37"/>
    </row>
    <row r="3745" spans="24:28" x14ac:dyDescent="0.25">
      <c r="X3745" s="37"/>
      <c r="Y3745" s="37"/>
      <c r="Z3745" s="37"/>
      <c r="AA3745" s="37"/>
      <c r="AB3745" s="37"/>
    </row>
    <row r="3746" spans="24:28" x14ac:dyDescent="0.25">
      <c r="X3746" s="37"/>
      <c r="Y3746" s="37"/>
      <c r="Z3746" s="37"/>
      <c r="AA3746" s="37"/>
      <c r="AB3746" s="37"/>
    </row>
    <row r="3747" spans="24:28" x14ac:dyDescent="0.25">
      <c r="X3747" s="37"/>
      <c r="Y3747" s="37"/>
      <c r="Z3747" s="37"/>
      <c r="AA3747" s="37"/>
      <c r="AB3747" s="37"/>
    </row>
    <row r="3748" spans="24:28" x14ac:dyDescent="0.25">
      <c r="X3748" s="37"/>
      <c r="Y3748" s="37"/>
      <c r="Z3748" s="37"/>
      <c r="AA3748" s="37"/>
      <c r="AB3748" s="37"/>
    </row>
    <row r="3749" spans="24:28" x14ac:dyDescent="0.25">
      <c r="X3749" s="37"/>
      <c r="Y3749" s="37"/>
      <c r="Z3749" s="37"/>
      <c r="AA3749" s="37"/>
      <c r="AB3749" s="37"/>
    </row>
    <row r="3750" spans="24:28" x14ac:dyDescent="0.25">
      <c r="X3750" s="37"/>
      <c r="Y3750" s="37"/>
      <c r="Z3750" s="37"/>
      <c r="AA3750" s="37"/>
      <c r="AB3750" s="37"/>
    </row>
    <row r="3751" spans="24:28" x14ac:dyDescent="0.25">
      <c r="X3751" s="37"/>
      <c r="Y3751" s="37"/>
      <c r="Z3751" s="37"/>
      <c r="AA3751" s="37"/>
      <c r="AB3751" s="37"/>
    </row>
    <row r="3752" spans="24:28" x14ac:dyDescent="0.25">
      <c r="X3752" s="37"/>
      <c r="Y3752" s="37"/>
      <c r="Z3752" s="37"/>
      <c r="AA3752" s="37"/>
      <c r="AB3752" s="37"/>
    </row>
    <row r="3753" spans="24:28" x14ac:dyDescent="0.25">
      <c r="X3753" s="37"/>
      <c r="Y3753" s="37"/>
      <c r="Z3753" s="37"/>
      <c r="AA3753" s="37"/>
      <c r="AB3753" s="37"/>
    </row>
    <row r="3754" spans="24:28" x14ac:dyDescent="0.25">
      <c r="X3754" s="37"/>
      <c r="Y3754" s="37"/>
      <c r="Z3754" s="37"/>
      <c r="AA3754" s="37"/>
      <c r="AB3754" s="37"/>
    </row>
    <row r="3755" spans="24:28" x14ac:dyDescent="0.25">
      <c r="X3755" s="37"/>
      <c r="Y3755" s="37"/>
      <c r="Z3755" s="37"/>
      <c r="AA3755" s="37"/>
      <c r="AB3755" s="37"/>
    </row>
    <row r="3756" spans="24:28" x14ac:dyDescent="0.25">
      <c r="X3756" s="37"/>
      <c r="Y3756" s="37"/>
      <c r="Z3756" s="37"/>
      <c r="AA3756" s="37"/>
      <c r="AB3756" s="37"/>
    </row>
    <row r="3757" spans="24:28" x14ac:dyDescent="0.25">
      <c r="X3757" s="37"/>
      <c r="Y3757" s="37"/>
      <c r="Z3757" s="37"/>
      <c r="AA3757" s="37"/>
      <c r="AB3757" s="37"/>
    </row>
    <row r="3758" spans="24:28" x14ac:dyDescent="0.25">
      <c r="X3758" s="37"/>
      <c r="Y3758" s="37"/>
      <c r="Z3758" s="37"/>
      <c r="AA3758" s="37"/>
      <c r="AB3758" s="37"/>
    </row>
    <row r="3759" spans="24:28" x14ac:dyDescent="0.25">
      <c r="X3759" s="37"/>
      <c r="Y3759" s="37"/>
      <c r="Z3759" s="37"/>
      <c r="AA3759" s="37"/>
      <c r="AB3759" s="37"/>
    </row>
    <row r="3760" spans="24:28" x14ac:dyDescent="0.25">
      <c r="X3760" s="37"/>
      <c r="Y3760" s="37"/>
      <c r="Z3760" s="37"/>
      <c r="AA3760" s="37"/>
      <c r="AB3760" s="37"/>
    </row>
    <row r="3761" spans="24:28" x14ac:dyDescent="0.25">
      <c r="X3761" s="37"/>
      <c r="Y3761" s="37"/>
      <c r="Z3761" s="37"/>
      <c r="AA3761" s="37"/>
      <c r="AB3761" s="37"/>
    </row>
    <row r="3762" spans="24:28" x14ac:dyDescent="0.25">
      <c r="X3762" s="37"/>
      <c r="Y3762" s="37"/>
      <c r="Z3762" s="37"/>
      <c r="AA3762" s="37"/>
      <c r="AB3762" s="37"/>
    </row>
    <row r="3763" spans="24:28" x14ac:dyDescent="0.25">
      <c r="X3763" s="37"/>
      <c r="Y3763" s="37"/>
      <c r="Z3763" s="37"/>
      <c r="AA3763" s="37"/>
      <c r="AB3763" s="37"/>
    </row>
    <row r="3764" spans="24:28" x14ac:dyDescent="0.25">
      <c r="X3764" s="37"/>
      <c r="Y3764" s="37"/>
      <c r="Z3764" s="37"/>
      <c r="AA3764" s="37"/>
      <c r="AB3764" s="37"/>
    </row>
    <row r="3765" spans="24:28" x14ac:dyDescent="0.25">
      <c r="X3765" s="37"/>
      <c r="Y3765" s="37"/>
      <c r="Z3765" s="37"/>
      <c r="AA3765" s="37"/>
      <c r="AB3765" s="37"/>
    </row>
    <row r="3766" spans="24:28" x14ac:dyDescent="0.25">
      <c r="X3766" s="37"/>
      <c r="Y3766" s="37"/>
      <c r="Z3766" s="37"/>
      <c r="AA3766" s="37"/>
      <c r="AB3766" s="37"/>
    </row>
    <row r="3767" spans="24:28" x14ac:dyDescent="0.25">
      <c r="X3767" s="37"/>
      <c r="Y3767" s="37"/>
      <c r="Z3767" s="37"/>
      <c r="AA3767" s="37"/>
      <c r="AB3767" s="37"/>
    </row>
    <row r="3768" spans="24:28" x14ac:dyDescent="0.25">
      <c r="X3768" s="37"/>
      <c r="Y3768" s="37"/>
      <c r="Z3768" s="37"/>
      <c r="AA3768" s="37"/>
      <c r="AB3768" s="37"/>
    </row>
    <row r="3769" spans="24:28" x14ac:dyDescent="0.25">
      <c r="X3769" s="37"/>
      <c r="Y3769" s="37"/>
      <c r="Z3769" s="37"/>
      <c r="AA3769" s="37"/>
      <c r="AB3769" s="37"/>
    </row>
    <row r="3770" spans="24:28" x14ac:dyDescent="0.25">
      <c r="X3770" s="37"/>
      <c r="Y3770" s="37"/>
      <c r="Z3770" s="37"/>
      <c r="AA3770" s="37"/>
      <c r="AB3770" s="37"/>
    </row>
    <row r="3771" spans="24:28" x14ac:dyDescent="0.25">
      <c r="X3771" s="37"/>
      <c r="Y3771" s="37"/>
      <c r="Z3771" s="37"/>
      <c r="AA3771" s="37"/>
      <c r="AB3771" s="37"/>
    </row>
    <row r="3772" spans="24:28" x14ac:dyDescent="0.25">
      <c r="X3772" s="37"/>
      <c r="Y3772" s="37"/>
      <c r="Z3772" s="37"/>
      <c r="AA3772" s="37"/>
      <c r="AB3772" s="37"/>
    </row>
    <row r="3773" spans="24:28" x14ac:dyDescent="0.25">
      <c r="X3773" s="37"/>
      <c r="Y3773" s="37"/>
      <c r="Z3773" s="37"/>
      <c r="AA3773" s="37"/>
      <c r="AB3773" s="37"/>
    </row>
    <row r="3774" spans="24:28" x14ac:dyDescent="0.25">
      <c r="X3774" s="37"/>
      <c r="Y3774" s="37"/>
      <c r="Z3774" s="37"/>
      <c r="AA3774" s="37"/>
      <c r="AB3774" s="37"/>
    </row>
    <row r="3775" spans="24:28" x14ac:dyDescent="0.25">
      <c r="X3775" s="37"/>
      <c r="Y3775" s="37"/>
      <c r="Z3775" s="37"/>
      <c r="AA3775" s="37"/>
      <c r="AB3775" s="37"/>
    </row>
    <row r="3776" spans="24:28" x14ac:dyDescent="0.25">
      <c r="X3776" s="37"/>
      <c r="Y3776" s="37"/>
      <c r="Z3776" s="37"/>
      <c r="AA3776" s="37"/>
      <c r="AB3776" s="37"/>
    </row>
    <row r="3777" spans="24:28" x14ac:dyDescent="0.25">
      <c r="X3777" s="37"/>
      <c r="Y3777" s="37"/>
      <c r="Z3777" s="37"/>
      <c r="AA3777" s="37"/>
      <c r="AB3777" s="37"/>
    </row>
    <row r="3778" spans="24:28" x14ac:dyDescent="0.25">
      <c r="X3778" s="37"/>
      <c r="Y3778" s="37"/>
      <c r="Z3778" s="37"/>
      <c r="AA3778" s="37"/>
      <c r="AB3778" s="37"/>
    </row>
    <row r="3779" spans="24:28" x14ac:dyDescent="0.25">
      <c r="X3779" s="37"/>
      <c r="Y3779" s="37"/>
      <c r="Z3779" s="37"/>
      <c r="AA3779" s="37"/>
      <c r="AB3779" s="37"/>
    </row>
    <row r="3780" spans="24:28" x14ac:dyDescent="0.25">
      <c r="X3780" s="37"/>
      <c r="Y3780" s="37"/>
      <c r="Z3780" s="37"/>
      <c r="AA3780" s="37"/>
      <c r="AB3780" s="37"/>
    </row>
    <row r="3781" spans="24:28" x14ac:dyDescent="0.25">
      <c r="X3781" s="37"/>
      <c r="Y3781" s="37"/>
      <c r="Z3781" s="37"/>
      <c r="AA3781" s="37"/>
      <c r="AB3781" s="37"/>
    </row>
    <row r="3782" spans="24:28" x14ac:dyDescent="0.25">
      <c r="X3782" s="37"/>
      <c r="Y3782" s="37"/>
      <c r="Z3782" s="37"/>
      <c r="AA3782" s="37"/>
      <c r="AB3782" s="37"/>
    </row>
    <row r="3783" spans="24:28" x14ac:dyDescent="0.25">
      <c r="X3783" s="37"/>
      <c r="Y3783" s="37"/>
      <c r="Z3783" s="37"/>
      <c r="AA3783" s="37"/>
      <c r="AB3783" s="37"/>
    </row>
    <row r="3784" spans="24:28" x14ac:dyDescent="0.25">
      <c r="X3784" s="37"/>
      <c r="Y3784" s="37"/>
      <c r="Z3784" s="37"/>
      <c r="AA3784" s="37"/>
      <c r="AB3784" s="37"/>
    </row>
    <row r="3785" spans="24:28" x14ac:dyDescent="0.25">
      <c r="X3785" s="37"/>
      <c r="Y3785" s="37"/>
      <c r="Z3785" s="37"/>
      <c r="AA3785" s="37"/>
      <c r="AB3785" s="37"/>
    </row>
    <row r="3786" spans="24:28" x14ac:dyDescent="0.25">
      <c r="X3786" s="37"/>
      <c r="Y3786" s="37"/>
      <c r="Z3786" s="37"/>
      <c r="AA3786" s="37"/>
      <c r="AB3786" s="37"/>
    </row>
    <row r="3787" spans="24:28" x14ac:dyDescent="0.25">
      <c r="X3787" s="37"/>
      <c r="Y3787" s="37"/>
      <c r="Z3787" s="37"/>
      <c r="AA3787" s="37"/>
      <c r="AB3787" s="37"/>
    </row>
    <row r="3788" spans="24:28" x14ac:dyDescent="0.25">
      <c r="X3788" s="37"/>
      <c r="Y3788" s="37"/>
      <c r="Z3788" s="37"/>
      <c r="AA3788" s="37"/>
      <c r="AB3788" s="37"/>
    </row>
    <row r="3789" spans="24:28" x14ac:dyDescent="0.25">
      <c r="X3789" s="37"/>
      <c r="Y3789" s="37"/>
      <c r="Z3789" s="37"/>
      <c r="AA3789" s="37"/>
      <c r="AB3789" s="37"/>
    </row>
    <row r="3790" spans="24:28" x14ac:dyDescent="0.25">
      <c r="X3790" s="37"/>
      <c r="Y3790" s="37"/>
      <c r="Z3790" s="37"/>
      <c r="AA3790" s="37"/>
      <c r="AB3790" s="37"/>
    </row>
    <row r="3791" spans="24:28" x14ac:dyDescent="0.25">
      <c r="X3791" s="37"/>
      <c r="Y3791" s="37"/>
      <c r="Z3791" s="37"/>
      <c r="AA3791" s="37"/>
      <c r="AB3791" s="37"/>
    </row>
    <row r="3792" spans="24:28" x14ac:dyDescent="0.25">
      <c r="X3792" s="37"/>
      <c r="Y3792" s="37"/>
      <c r="Z3792" s="37"/>
      <c r="AA3792" s="37"/>
      <c r="AB3792" s="37"/>
    </row>
    <row r="3793" spans="24:28" x14ac:dyDescent="0.25">
      <c r="X3793" s="37"/>
      <c r="Y3793" s="37"/>
      <c r="Z3793" s="37"/>
      <c r="AA3793" s="37"/>
      <c r="AB3793" s="37"/>
    </row>
    <row r="3794" spans="24:28" x14ac:dyDescent="0.25">
      <c r="X3794" s="37"/>
      <c r="Y3794" s="37"/>
      <c r="Z3794" s="37"/>
      <c r="AA3794" s="37"/>
      <c r="AB3794" s="37"/>
    </row>
    <row r="3795" spans="24:28" x14ac:dyDescent="0.25">
      <c r="X3795" s="37"/>
      <c r="Y3795" s="37"/>
      <c r="Z3795" s="37"/>
      <c r="AA3795" s="37"/>
      <c r="AB3795" s="37"/>
    </row>
    <row r="3796" spans="24:28" x14ac:dyDescent="0.25">
      <c r="X3796" s="37"/>
      <c r="Y3796" s="37"/>
      <c r="Z3796" s="37"/>
      <c r="AA3796" s="37"/>
      <c r="AB3796" s="37"/>
    </row>
    <row r="3797" spans="24:28" x14ac:dyDescent="0.25">
      <c r="X3797" s="37"/>
      <c r="Y3797" s="37"/>
      <c r="Z3797" s="37"/>
      <c r="AA3797" s="37"/>
      <c r="AB3797" s="37"/>
    </row>
    <row r="3798" spans="24:28" x14ac:dyDescent="0.25">
      <c r="X3798" s="37"/>
      <c r="Y3798" s="37"/>
      <c r="Z3798" s="37"/>
      <c r="AA3798" s="37"/>
      <c r="AB3798" s="37"/>
    </row>
    <row r="3799" spans="24:28" x14ac:dyDescent="0.25">
      <c r="X3799" s="37"/>
      <c r="Y3799" s="37"/>
      <c r="Z3799" s="37"/>
      <c r="AA3799" s="37"/>
      <c r="AB3799" s="37"/>
    </row>
    <row r="3800" spans="24:28" x14ac:dyDescent="0.25">
      <c r="X3800" s="37"/>
      <c r="Y3800" s="37"/>
      <c r="Z3800" s="37"/>
      <c r="AA3800" s="37"/>
      <c r="AB3800" s="37"/>
    </row>
    <row r="3801" spans="24:28" x14ac:dyDescent="0.25">
      <c r="X3801" s="37"/>
      <c r="Y3801" s="37"/>
      <c r="Z3801" s="37"/>
      <c r="AA3801" s="37"/>
      <c r="AB3801" s="37"/>
    </row>
    <row r="3802" spans="24:28" x14ac:dyDescent="0.25">
      <c r="X3802" s="37"/>
      <c r="Y3802" s="37"/>
      <c r="Z3802" s="37"/>
      <c r="AA3802" s="37"/>
      <c r="AB3802" s="37"/>
    </row>
    <row r="3803" spans="24:28" x14ac:dyDescent="0.25">
      <c r="X3803" s="37"/>
      <c r="Y3803" s="37"/>
      <c r="Z3803" s="37"/>
      <c r="AA3803" s="37"/>
      <c r="AB3803" s="37"/>
    </row>
    <row r="3804" spans="24:28" x14ac:dyDescent="0.25">
      <c r="X3804" s="37"/>
      <c r="Y3804" s="37"/>
      <c r="Z3804" s="37"/>
      <c r="AA3804" s="37"/>
      <c r="AB3804" s="37"/>
    </row>
    <row r="3805" spans="24:28" x14ac:dyDescent="0.25">
      <c r="X3805" s="37"/>
      <c r="Y3805" s="37"/>
      <c r="Z3805" s="37"/>
      <c r="AA3805" s="37"/>
      <c r="AB3805" s="37"/>
    </row>
    <row r="3806" spans="24:28" x14ac:dyDescent="0.25">
      <c r="X3806" s="37"/>
      <c r="Y3806" s="37"/>
      <c r="Z3806" s="37"/>
      <c r="AA3806" s="37"/>
      <c r="AB3806" s="37"/>
    </row>
    <row r="3807" spans="24:28" x14ac:dyDescent="0.25">
      <c r="X3807" s="37"/>
      <c r="Y3807" s="37"/>
      <c r="Z3807" s="37"/>
      <c r="AA3807" s="37"/>
      <c r="AB3807" s="37"/>
    </row>
    <row r="3808" spans="24:28" x14ac:dyDescent="0.25">
      <c r="X3808" s="37"/>
      <c r="Y3808" s="37"/>
      <c r="Z3808" s="37"/>
      <c r="AA3808" s="37"/>
      <c r="AB3808" s="37"/>
    </row>
    <row r="3809" spans="24:28" x14ac:dyDescent="0.25">
      <c r="X3809" s="37"/>
      <c r="Y3809" s="37"/>
      <c r="Z3809" s="37"/>
      <c r="AA3809" s="37"/>
      <c r="AB3809" s="37"/>
    </row>
    <row r="3810" spans="24:28" x14ac:dyDescent="0.25">
      <c r="X3810" s="37"/>
      <c r="Y3810" s="37"/>
      <c r="Z3810" s="37"/>
      <c r="AA3810" s="37"/>
      <c r="AB3810" s="37"/>
    </row>
    <row r="3811" spans="24:28" x14ac:dyDescent="0.25">
      <c r="X3811" s="37"/>
      <c r="Y3811" s="37"/>
      <c r="Z3811" s="37"/>
      <c r="AA3811" s="37"/>
      <c r="AB3811" s="37"/>
    </row>
    <row r="3812" spans="24:28" x14ac:dyDescent="0.25">
      <c r="X3812" s="37"/>
      <c r="Y3812" s="37"/>
      <c r="Z3812" s="37"/>
      <c r="AA3812" s="37"/>
      <c r="AB3812" s="37"/>
    </row>
    <row r="3813" spans="24:28" x14ac:dyDescent="0.25">
      <c r="X3813" s="37"/>
      <c r="Y3813" s="37"/>
      <c r="Z3813" s="37"/>
      <c r="AA3813" s="37"/>
      <c r="AB3813" s="37"/>
    </row>
    <row r="3814" spans="24:28" x14ac:dyDescent="0.25">
      <c r="X3814" s="37"/>
      <c r="Y3814" s="37"/>
      <c r="Z3814" s="37"/>
      <c r="AA3814" s="37"/>
      <c r="AB3814" s="37"/>
    </row>
    <row r="3815" spans="24:28" x14ac:dyDescent="0.25">
      <c r="X3815" s="37"/>
      <c r="Y3815" s="37"/>
      <c r="Z3815" s="37"/>
      <c r="AA3815" s="37"/>
      <c r="AB3815" s="37"/>
    </row>
    <row r="3816" spans="24:28" x14ac:dyDescent="0.25">
      <c r="X3816" s="37"/>
      <c r="Y3816" s="37"/>
      <c r="Z3816" s="37"/>
      <c r="AA3816" s="37"/>
      <c r="AB3816" s="37"/>
    </row>
    <row r="3817" spans="24:28" x14ac:dyDescent="0.25">
      <c r="X3817" s="37"/>
      <c r="Y3817" s="37"/>
      <c r="Z3817" s="37"/>
      <c r="AA3817" s="37"/>
      <c r="AB3817" s="37"/>
    </row>
    <row r="3818" spans="24:28" x14ac:dyDescent="0.25">
      <c r="X3818" s="37"/>
      <c r="Y3818" s="37"/>
      <c r="Z3818" s="37"/>
      <c r="AA3818" s="37"/>
      <c r="AB3818" s="37"/>
    </row>
    <row r="3819" spans="24:28" x14ac:dyDescent="0.25">
      <c r="X3819" s="37"/>
      <c r="Y3819" s="37"/>
      <c r="Z3819" s="37"/>
      <c r="AA3819" s="37"/>
      <c r="AB3819" s="37"/>
    </row>
    <row r="3820" spans="24:28" x14ac:dyDescent="0.25">
      <c r="X3820" s="37"/>
      <c r="Y3820" s="37"/>
      <c r="Z3820" s="37"/>
      <c r="AA3820" s="37"/>
      <c r="AB3820" s="37"/>
    </row>
    <row r="3821" spans="24:28" x14ac:dyDescent="0.25">
      <c r="X3821" s="37"/>
      <c r="Y3821" s="37"/>
      <c r="Z3821" s="37"/>
      <c r="AA3821" s="37"/>
      <c r="AB3821" s="37"/>
    </row>
    <row r="3822" spans="24:28" x14ac:dyDescent="0.25">
      <c r="X3822" s="37"/>
      <c r="Y3822" s="37"/>
      <c r="Z3822" s="37"/>
      <c r="AA3822" s="37"/>
      <c r="AB3822" s="37"/>
    </row>
    <row r="3823" spans="24:28" x14ac:dyDescent="0.25">
      <c r="X3823" s="37"/>
      <c r="Y3823" s="37"/>
      <c r="Z3823" s="37"/>
      <c r="AA3823" s="37"/>
      <c r="AB3823" s="37"/>
    </row>
    <row r="3824" spans="24:28" x14ac:dyDescent="0.25">
      <c r="X3824" s="37"/>
      <c r="Y3824" s="37"/>
      <c r="Z3824" s="37"/>
      <c r="AA3824" s="37"/>
      <c r="AB3824" s="37"/>
    </row>
    <row r="3825" spans="24:28" x14ac:dyDescent="0.25">
      <c r="X3825" s="37"/>
      <c r="Y3825" s="37"/>
      <c r="Z3825" s="37"/>
      <c r="AA3825" s="37"/>
      <c r="AB3825" s="37"/>
    </row>
    <row r="3826" spans="24:28" x14ac:dyDescent="0.25">
      <c r="X3826" s="37"/>
      <c r="Y3826" s="37"/>
      <c r="Z3826" s="37"/>
      <c r="AA3826" s="37"/>
      <c r="AB3826" s="37"/>
    </row>
    <row r="3827" spans="24:28" x14ac:dyDescent="0.25">
      <c r="X3827" s="37"/>
      <c r="Y3827" s="37"/>
      <c r="Z3827" s="37"/>
      <c r="AA3827" s="37"/>
      <c r="AB3827" s="37"/>
    </row>
    <row r="3828" spans="24:28" x14ac:dyDescent="0.25">
      <c r="X3828" s="37"/>
      <c r="Y3828" s="37"/>
      <c r="Z3828" s="37"/>
      <c r="AA3828" s="37"/>
      <c r="AB3828" s="37"/>
    </row>
    <row r="3829" spans="24:28" x14ac:dyDescent="0.25">
      <c r="X3829" s="37"/>
      <c r="Y3829" s="37"/>
      <c r="Z3829" s="37"/>
      <c r="AA3829" s="37"/>
      <c r="AB3829" s="37"/>
    </row>
    <row r="3830" spans="24:28" x14ac:dyDescent="0.25">
      <c r="X3830" s="37"/>
      <c r="Y3830" s="37"/>
      <c r="Z3830" s="37"/>
      <c r="AA3830" s="37"/>
      <c r="AB3830" s="37"/>
    </row>
    <row r="3831" spans="24:28" x14ac:dyDescent="0.25">
      <c r="X3831" s="37"/>
      <c r="Y3831" s="37"/>
      <c r="Z3831" s="37"/>
      <c r="AA3831" s="37"/>
      <c r="AB3831" s="37"/>
    </row>
    <row r="3832" spans="24:28" x14ac:dyDescent="0.25">
      <c r="X3832" s="37"/>
      <c r="Y3832" s="37"/>
      <c r="Z3832" s="37"/>
      <c r="AA3832" s="37"/>
      <c r="AB3832" s="37"/>
    </row>
    <row r="3833" spans="24:28" x14ac:dyDescent="0.25">
      <c r="X3833" s="37"/>
      <c r="Y3833" s="37"/>
      <c r="Z3833" s="37"/>
      <c r="AA3833" s="37"/>
      <c r="AB3833" s="37"/>
    </row>
    <row r="3834" spans="24:28" x14ac:dyDescent="0.25">
      <c r="X3834" s="37"/>
      <c r="Y3834" s="37"/>
      <c r="Z3834" s="37"/>
      <c r="AA3834" s="37"/>
      <c r="AB3834" s="37"/>
    </row>
    <row r="3835" spans="24:28" x14ac:dyDescent="0.25">
      <c r="X3835" s="37"/>
      <c r="Y3835" s="37"/>
      <c r="Z3835" s="37"/>
      <c r="AA3835" s="37"/>
      <c r="AB3835" s="37"/>
    </row>
    <row r="3836" spans="24:28" x14ac:dyDescent="0.25">
      <c r="X3836" s="37"/>
      <c r="Y3836" s="37"/>
      <c r="Z3836" s="37"/>
      <c r="AA3836" s="37"/>
      <c r="AB3836" s="37"/>
    </row>
    <row r="3837" spans="24:28" x14ac:dyDescent="0.25">
      <c r="X3837" s="37"/>
      <c r="Y3837" s="37"/>
      <c r="Z3837" s="37"/>
      <c r="AA3837" s="37"/>
      <c r="AB3837" s="37"/>
    </row>
    <row r="3838" spans="24:28" x14ac:dyDescent="0.25">
      <c r="X3838" s="37"/>
      <c r="Y3838" s="37"/>
      <c r="Z3838" s="37"/>
      <c r="AA3838" s="37"/>
      <c r="AB3838" s="37"/>
    </row>
    <row r="3839" spans="24:28" x14ac:dyDescent="0.25">
      <c r="X3839" s="37"/>
      <c r="Y3839" s="37"/>
      <c r="Z3839" s="37"/>
      <c r="AA3839" s="37"/>
      <c r="AB3839" s="37"/>
    </row>
    <row r="3840" spans="24:28" x14ac:dyDescent="0.25">
      <c r="X3840" s="37"/>
      <c r="Y3840" s="37"/>
      <c r="Z3840" s="37"/>
      <c r="AA3840" s="37"/>
      <c r="AB3840" s="37"/>
    </row>
    <row r="3841" spans="24:28" x14ac:dyDescent="0.25">
      <c r="X3841" s="37"/>
      <c r="Y3841" s="37"/>
      <c r="Z3841" s="37"/>
      <c r="AA3841" s="37"/>
      <c r="AB3841" s="37"/>
    </row>
    <row r="3842" spans="24:28" x14ac:dyDescent="0.25">
      <c r="X3842" s="37"/>
      <c r="Y3842" s="37"/>
      <c r="Z3842" s="37"/>
      <c r="AA3842" s="37"/>
      <c r="AB3842" s="37"/>
    </row>
    <row r="3843" spans="24:28" x14ac:dyDescent="0.25">
      <c r="X3843" s="37"/>
      <c r="Y3843" s="37"/>
      <c r="Z3843" s="37"/>
      <c r="AA3843" s="37"/>
      <c r="AB3843" s="37"/>
    </row>
    <row r="3844" spans="24:28" x14ac:dyDescent="0.25">
      <c r="X3844" s="37"/>
      <c r="Y3844" s="37"/>
      <c r="Z3844" s="37"/>
      <c r="AA3844" s="37"/>
      <c r="AB3844" s="37"/>
    </row>
    <row r="3845" spans="24:28" x14ac:dyDescent="0.25">
      <c r="X3845" s="37"/>
      <c r="Y3845" s="37"/>
      <c r="Z3845" s="37"/>
      <c r="AA3845" s="37"/>
      <c r="AB3845" s="37"/>
    </row>
    <row r="3846" spans="24:28" x14ac:dyDescent="0.25">
      <c r="X3846" s="37"/>
      <c r="Y3846" s="37"/>
      <c r="Z3846" s="37"/>
      <c r="AA3846" s="37"/>
      <c r="AB3846" s="37"/>
    </row>
    <row r="3847" spans="24:28" x14ac:dyDescent="0.25">
      <c r="X3847" s="37"/>
      <c r="Y3847" s="37"/>
      <c r="Z3847" s="37"/>
      <c r="AA3847" s="37"/>
      <c r="AB3847" s="37"/>
    </row>
    <row r="3848" spans="24:28" x14ac:dyDescent="0.25">
      <c r="X3848" s="37"/>
      <c r="Y3848" s="37"/>
      <c r="Z3848" s="37"/>
      <c r="AA3848" s="37"/>
      <c r="AB3848" s="37"/>
    </row>
    <row r="3849" spans="24:28" x14ac:dyDescent="0.25">
      <c r="X3849" s="37"/>
      <c r="Y3849" s="37"/>
      <c r="Z3849" s="37"/>
      <c r="AA3849" s="37"/>
      <c r="AB3849" s="37"/>
    </row>
    <row r="3850" spans="24:28" x14ac:dyDescent="0.25">
      <c r="X3850" s="37"/>
      <c r="Y3850" s="37"/>
      <c r="Z3850" s="37"/>
      <c r="AA3850" s="37"/>
      <c r="AB3850" s="37"/>
    </row>
    <row r="3851" spans="24:28" x14ac:dyDescent="0.25">
      <c r="X3851" s="37"/>
      <c r="Y3851" s="37"/>
      <c r="Z3851" s="37"/>
      <c r="AA3851" s="37"/>
      <c r="AB3851" s="37"/>
    </row>
    <row r="3852" spans="24:28" x14ac:dyDescent="0.25">
      <c r="X3852" s="37"/>
      <c r="Y3852" s="37"/>
      <c r="Z3852" s="37"/>
      <c r="AA3852" s="37"/>
      <c r="AB3852" s="37"/>
    </row>
    <row r="3853" spans="24:28" x14ac:dyDescent="0.25">
      <c r="X3853" s="37"/>
      <c r="Y3853" s="37"/>
      <c r="Z3853" s="37"/>
      <c r="AA3853" s="37"/>
      <c r="AB3853" s="37"/>
    </row>
    <row r="3854" spans="24:28" x14ac:dyDescent="0.25">
      <c r="X3854" s="37"/>
      <c r="Y3854" s="37"/>
      <c r="Z3854" s="37"/>
      <c r="AA3854" s="37"/>
      <c r="AB3854" s="37"/>
    </row>
    <row r="3855" spans="24:28" x14ac:dyDescent="0.25">
      <c r="X3855" s="37"/>
      <c r="Y3855" s="37"/>
      <c r="Z3855" s="37"/>
      <c r="AA3855" s="37"/>
      <c r="AB3855" s="37"/>
    </row>
    <row r="3856" spans="24:28" x14ac:dyDescent="0.25">
      <c r="X3856" s="37"/>
      <c r="Y3856" s="37"/>
      <c r="Z3856" s="37"/>
      <c r="AA3856" s="37"/>
      <c r="AB3856" s="37"/>
    </row>
    <row r="3857" spans="24:28" x14ac:dyDescent="0.25">
      <c r="X3857" s="37"/>
      <c r="Y3857" s="37"/>
      <c r="Z3857" s="37"/>
      <c r="AA3857" s="37"/>
      <c r="AB3857" s="37"/>
    </row>
    <row r="3858" spans="24:28" x14ac:dyDescent="0.25">
      <c r="X3858" s="37"/>
      <c r="Y3858" s="37"/>
      <c r="Z3858" s="37"/>
      <c r="AA3858" s="37"/>
      <c r="AB3858" s="37"/>
    </row>
    <row r="3859" spans="24:28" x14ac:dyDescent="0.25">
      <c r="X3859" s="37"/>
      <c r="Y3859" s="37"/>
      <c r="Z3859" s="37"/>
      <c r="AA3859" s="37"/>
      <c r="AB3859" s="37"/>
    </row>
    <row r="3860" spans="24:28" x14ac:dyDescent="0.25">
      <c r="X3860" s="37"/>
      <c r="Y3860" s="37"/>
      <c r="Z3860" s="37"/>
      <c r="AA3860" s="37"/>
      <c r="AB3860" s="37"/>
    </row>
    <row r="3861" spans="24:28" x14ac:dyDescent="0.25">
      <c r="X3861" s="37"/>
      <c r="Y3861" s="37"/>
      <c r="Z3861" s="37"/>
      <c r="AA3861" s="37"/>
      <c r="AB3861" s="37"/>
    </row>
    <row r="3862" spans="24:28" x14ac:dyDescent="0.25">
      <c r="X3862" s="37"/>
      <c r="Y3862" s="37"/>
      <c r="Z3862" s="37"/>
      <c r="AA3862" s="37"/>
      <c r="AB3862" s="37"/>
    </row>
    <row r="3863" spans="24:28" x14ac:dyDescent="0.25">
      <c r="X3863" s="37"/>
      <c r="Y3863" s="37"/>
      <c r="Z3863" s="37"/>
      <c r="AA3863" s="37"/>
      <c r="AB3863" s="37"/>
    </row>
    <row r="3864" spans="24:28" x14ac:dyDescent="0.25">
      <c r="X3864" s="37"/>
      <c r="Y3864" s="37"/>
      <c r="Z3864" s="37"/>
      <c r="AA3864" s="37"/>
      <c r="AB3864" s="37"/>
    </row>
    <row r="3865" spans="24:28" x14ac:dyDescent="0.25">
      <c r="X3865" s="37"/>
      <c r="Y3865" s="37"/>
      <c r="Z3865" s="37"/>
      <c r="AA3865" s="37"/>
      <c r="AB3865" s="37"/>
    </row>
    <row r="3866" spans="24:28" x14ac:dyDescent="0.25">
      <c r="X3866" s="37"/>
      <c r="Y3866" s="37"/>
      <c r="Z3866" s="37"/>
      <c r="AA3866" s="37"/>
      <c r="AB3866" s="37"/>
    </row>
    <row r="3867" spans="24:28" x14ac:dyDescent="0.25">
      <c r="X3867" s="37"/>
      <c r="Y3867" s="37"/>
      <c r="Z3867" s="37"/>
      <c r="AA3867" s="37"/>
      <c r="AB3867" s="37"/>
    </row>
    <row r="3868" spans="24:28" x14ac:dyDescent="0.25">
      <c r="X3868" s="37"/>
      <c r="Y3868" s="37"/>
      <c r="Z3868" s="37"/>
      <c r="AA3868" s="37"/>
      <c r="AB3868" s="37"/>
    </row>
    <row r="3869" spans="24:28" x14ac:dyDescent="0.25">
      <c r="X3869" s="37"/>
      <c r="Y3869" s="37"/>
      <c r="Z3869" s="37"/>
      <c r="AA3869" s="37"/>
      <c r="AB3869" s="37"/>
    </row>
    <row r="3870" spans="24:28" x14ac:dyDescent="0.25">
      <c r="X3870" s="37"/>
      <c r="Y3870" s="37"/>
      <c r="Z3870" s="37"/>
      <c r="AA3870" s="37"/>
      <c r="AB3870" s="37"/>
    </row>
    <row r="3871" spans="24:28" x14ac:dyDescent="0.25">
      <c r="X3871" s="37"/>
      <c r="Y3871" s="37"/>
      <c r="Z3871" s="37"/>
      <c r="AA3871" s="37"/>
      <c r="AB3871" s="37"/>
    </row>
    <row r="3872" spans="24:28" x14ac:dyDescent="0.25">
      <c r="X3872" s="37"/>
      <c r="Y3872" s="37"/>
      <c r="Z3872" s="37"/>
      <c r="AA3872" s="37"/>
      <c r="AB3872" s="37"/>
    </row>
    <row r="3873" spans="24:28" x14ac:dyDescent="0.25">
      <c r="X3873" s="37"/>
      <c r="Y3873" s="37"/>
      <c r="Z3873" s="37"/>
      <c r="AA3873" s="37"/>
      <c r="AB3873" s="37"/>
    </row>
    <row r="3874" spans="24:28" x14ac:dyDescent="0.25">
      <c r="X3874" s="37"/>
      <c r="Y3874" s="37"/>
      <c r="Z3874" s="37"/>
      <c r="AA3874" s="37"/>
      <c r="AB3874" s="37"/>
    </row>
    <row r="3875" spans="24:28" x14ac:dyDescent="0.25">
      <c r="X3875" s="37"/>
      <c r="Y3875" s="37"/>
      <c r="Z3875" s="37"/>
      <c r="AA3875" s="37"/>
      <c r="AB3875" s="37"/>
    </row>
    <row r="3876" spans="24:28" x14ac:dyDescent="0.25">
      <c r="X3876" s="37"/>
      <c r="Y3876" s="37"/>
      <c r="Z3876" s="37"/>
      <c r="AA3876" s="37"/>
      <c r="AB3876" s="37"/>
    </row>
    <row r="3877" spans="24:28" x14ac:dyDescent="0.25">
      <c r="X3877" s="37"/>
      <c r="Y3877" s="37"/>
      <c r="Z3877" s="37"/>
      <c r="AA3877" s="37"/>
      <c r="AB3877" s="37"/>
    </row>
    <row r="3878" spans="24:28" x14ac:dyDescent="0.25">
      <c r="X3878" s="37"/>
      <c r="Y3878" s="37"/>
      <c r="Z3878" s="37"/>
      <c r="AA3878" s="37"/>
      <c r="AB3878" s="37"/>
    </row>
    <row r="3879" spans="24:28" x14ac:dyDescent="0.25">
      <c r="X3879" s="37"/>
      <c r="Y3879" s="37"/>
      <c r="Z3879" s="37"/>
      <c r="AA3879" s="37"/>
      <c r="AB3879" s="37"/>
    </row>
    <row r="3880" spans="24:28" x14ac:dyDescent="0.25">
      <c r="X3880" s="37"/>
      <c r="Y3880" s="37"/>
      <c r="Z3880" s="37"/>
      <c r="AA3880" s="37"/>
      <c r="AB3880" s="37"/>
    </row>
    <row r="3881" spans="24:28" x14ac:dyDescent="0.25">
      <c r="X3881" s="37"/>
      <c r="Y3881" s="37"/>
      <c r="Z3881" s="37"/>
      <c r="AA3881" s="37"/>
      <c r="AB3881" s="37"/>
    </row>
    <row r="3882" spans="24:28" x14ac:dyDescent="0.25">
      <c r="X3882" s="37"/>
      <c r="Y3882" s="37"/>
      <c r="Z3882" s="37"/>
      <c r="AA3882" s="37"/>
      <c r="AB3882" s="37"/>
    </row>
    <row r="3883" spans="24:28" x14ac:dyDescent="0.25">
      <c r="X3883" s="37"/>
      <c r="Y3883" s="37"/>
      <c r="Z3883" s="37"/>
      <c r="AA3883" s="37"/>
      <c r="AB3883" s="37"/>
    </row>
    <row r="3884" spans="24:28" x14ac:dyDescent="0.25">
      <c r="X3884" s="37"/>
      <c r="Y3884" s="37"/>
      <c r="Z3884" s="37"/>
      <c r="AA3884" s="37"/>
      <c r="AB3884" s="37"/>
    </row>
    <row r="3885" spans="24:28" x14ac:dyDescent="0.25">
      <c r="X3885" s="37"/>
      <c r="Y3885" s="37"/>
      <c r="Z3885" s="37"/>
      <c r="AA3885" s="37"/>
      <c r="AB3885" s="37"/>
    </row>
    <row r="3886" spans="24:28" x14ac:dyDescent="0.25">
      <c r="X3886" s="37"/>
      <c r="Y3886" s="37"/>
      <c r="Z3886" s="37"/>
      <c r="AA3886" s="37"/>
      <c r="AB3886" s="37"/>
    </row>
    <row r="3887" spans="24:28" x14ac:dyDescent="0.25">
      <c r="X3887" s="37"/>
      <c r="Y3887" s="37"/>
      <c r="Z3887" s="37"/>
      <c r="AA3887" s="37"/>
      <c r="AB3887" s="37"/>
    </row>
    <row r="3888" spans="24:28" x14ac:dyDescent="0.25">
      <c r="X3888" s="37"/>
      <c r="Y3888" s="37"/>
      <c r="Z3888" s="37"/>
      <c r="AA3888" s="37"/>
      <c r="AB3888" s="37"/>
    </row>
    <row r="3889" spans="24:28" x14ac:dyDescent="0.25">
      <c r="X3889" s="37"/>
      <c r="Y3889" s="37"/>
      <c r="Z3889" s="37"/>
      <c r="AA3889" s="37"/>
      <c r="AB3889" s="37"/>
    </row>
    <row r="3890" spans="24:28" x14ac:dyDescent="0.25">
      <c r="X3890" s="37"/>
      <c r="Y3890" s="37"/>
      <c r="Z3890" s="37"/>
      <c r="AA3890" s="37"/>
      <c r="AB3890" s="37"/>
    </row>
    <row r="3891" spans="24:28" x14ac:dyDescent="0.25">
      <c r="X3891" s="37"/>
      <c r="Y3891" s="37"/>
      <c r="Z3891" s="37"/>
      <c r="AA3891" s="37"/>
      <c r="AB3891" s="37"/>
    </row>
    <row r="3892" spans="24:28" x14ac:dyDescent="0.25">
      <c r="X3892" s="37"/>
      <c r="Y3892" s="37"/>
      <c r="Z3892" s="37"/>
      <c r="AA3892" s="37"/>
      <c r="AB3892" s="37"/>
    </row>
    <row r="3893" spans="24:28" x14ac:dyDescent="0.25">
      <c r="X3893" s="37"/>
      <c r="Y3893" s="37"/>
      <c r="Z3893" s="37"/>
      <c r="AA3893" s="37"/>
      <c r="AB3893" s="37"/>
    </row>
    <row r="3894" spans="24:28" x14ac:dyDescent="0.25">
      <c r="X3894" s="37"/>
      <c r="Y3894" s="37"/>
      <c r="Z3894" s="37"/>
      <c r="AA3894" s="37"/>
      <c r="AB3894" s="37"/>
    </row>
    <row r="3895" spans="24:28" x14ac:dyDescent="0.25">
      <c r="X3895" s="37"/>
      <c r="Y3895" s="37"/>
      <c r="Z3895" s="37"/>
      <c r="AA3895" s="37"/>
      <c r="AB3895" s="37"/>
    </row>
    <row r="3896" spans="24:28" x14ac:dyDescent="0.25">
      <c r="X3896" s="37"/>
      <c r="Y3896" s="37"/>
      <c r="Z3896" s="37"/>
      <c r="AA3896" s="37"/>
      <c r="AB3896" s="37"/>
    </row>
    <row r="3897" spans="24:28" x14ac:dyDescent="0.25">
      <c r="X3897" s="37"/>
      <c r="Y3897" s="37"/>
      <c r="Z3897" s="37"/>
      <c r="AA3897" s="37"/>
      <c r="AB3897" s="37"/>
    </row>
    <row r="3898" spans="24:28" x14ac:dyDescent="0.25">
      <c r="X3898" s="37"/>
      <c r="Y3898" s="37"/>
      <c r="Z3898" s="37"/>
      <c r="AA3898" s="37"/>
      <c r="AB3898" s="37"/>
    </row>
    <row r="3899" spans="24:28" x14ac:dyDescent="0.25">
      <c r="X3899" s="37"/>
      <c r="Y3899" s="37"/>
      <c r="Z3899" s="37"/>
      <c r="AA3899" s="37"/>
      <c r="AB3899" s="37"/>
    </row>
    <row r="3900" spans="24:28" x14ac:dyDescent="0.25">
      <c r="X3900" s="37"/>
      <c r="Y3900" s="37"/>
      <c r="Z3900" s="37"/>
      <c r="AA3900" s="37"/>
      <c r="AB3900" s="37"/>
    </row>
    <row r="3901" spans="24:28" x14ac:dyDescent="0.25">
      <c r="X3901" s="37"/>
      <c r="Y3901" s="37"/>
      <c r="Z3901" s="37"/>
      <c r="AA3901" s="37"/>
      <c r="AB3901" s="37"/>
    </row>
    <row r="3902" spans="24:28" x14ac:dyDescent="0.25">
      <c r="X3902" s="37"/>
      <c r="Y3902" s="37"/>
      <c r="Z3902" s="37"/>
      <c r="AA3902" s="37"/>
      <c r="AB3902" s="37"/>
    </row>
    <row r="3903" spans="24:28" x14ac:dyDescent="0.25">
      <c r="X3903" s="37"/>
      <c r="Y3903" s="37"/>
      <c r="Z3903" s="37"/>
      <c r="AA3903" s="37"/>
      <c r="AB3903" s="37"/>
    </row>
    <row r="3904" spans="24:28" x14ac:dyDescent="0.25">
      <c r="X3904" s="37"/>
      <c r="Y3904" s="37"/>
      <c r="Z3904" s="37"/>
      <c r="AA3904" s="37"/>
      <c r="AB3904" s="37"/>
    </row>
    <row r="3905" spans="24:28" x14ac:dyDescent="0.25">
      <c r="X3905" s="37"/>
      <c r="Y3905" s="37"/>
      <c r="Z3905" s="37"/>
      <c r="AA3905" s="37"/>
      <c r="AB3905" s="37"/>
    </row>
    <row r="3906" spans="24:28" x14ac:dyDescent="0.25">
      <c r="X3906" s="37"/>
      <c r="Y3906" s="37"/>
      <c r="Z3906" s="37"/>
      <c r="AA3906" s="37"/>
      <c r="AB3906" s="37"/>
    </row>
    <row r="3907" spans="24:28" x14ac:dyDescent="0.25">
      <c r="X3907" s="37"/>
      <c r="Y3907" s="37"/>
      <c r="Z3907" s="37"/>
      <c r="AA3907" s="37"/>
      <c r="AB3907" s="37"/>
    </row>
    <row r="3908" spans="24:28" x14ac:dyDescent="0.25">
      <c r="X3908" s="37"/>
      <c r="Y3908" s="37"/>
      <c r="Z3908" s="37"/>
      <c r="AA3908" s="37"/>
      <c r="AB3908" s="37"/>
    </row>
    <row r="3909" spans="24:28" x14ac:dyDescent="0.25">
      <c r="X3909" s="37"/>
      <c r="Y3909" s="37"/>
      <c r="Z3909" s="37"/>
      <c r="AA3909" s="37"/>
      <c r="AB3909" s="37"/>
    </row>
    <row r="3910" spans="24:28" x14ac:dyDescent="0.25">
      <c r="X3910" s="37"/>
      <c r="Y3910" s="37"/>
      <c r="Z3910" s="37"/>
      <c r="AA3910" s="37"/>
      <c r="AB3910" s="37"/>
    </row>
    <row r="3911" spans="24:28" x14ac:dyDescent="0.25">
      <c r="X3911" s="37"/>
      <c r="Y3911" s="37"/>
      <c r="Z3911" s="37"/>
      <c r="AA3911" s="37"/>
      <c r="AB3911" s="37"/>
    </row>
    <row r="3912" spans="24:28" x14ac:dyDescent="0.25">
      <c r="X3912" s="37"/>
      <c r="Y3912" s="37"/>
      <c r="Z3912" s="37"/>
      <c r="AA3912" s="37"/>
      <c r="AB3912" s="37"/>
    </row>
    <row r="3913" spans="24:28" x14ac:dyDescent="0.25">
      <c r="X3913" s="37"/>
      <c r="Y3913" s="37"/>
      <c r="Z3913" s="37"/>
      <c r="AA3913" s="37"/>
      <c r="AB3913" s="37"/>
    </row>
    <row r="3914" spans="24:28" x14ac:dyDescent="0.25">
      <c r="X3914" s="37"/>
      <c r="Y3914" s="37"/>
      <c r="Z3914" s="37"/>
      <c r="AA3914" s="37"/>
      <c r="AB3914" s="37"/>
    </row>
    <row r="3915" spans="24:28" x14ac:dyDescent="0.25">
      <c r="X3915" s="37"/>
      <c r="Y3915" s="37"/>
      <c r="Z3915" s="37"/>
      <c r="AA3915" s="37"/>
      <c r="AB3915" s="37"/>
    </row>
    <row r="3916" spans="24:28" x14ac:dyDescent="0.25">
      <c r="X3916" s="37"/>
      <c r="Y3916" s="37"/>
      <c r="Z3916" s="37"/>
      <c r="AA3916" s="37"/>
      <c r="AB3916" s="37"/>
    </row>
    <row r="3917" spans="24:28" x14ac:dyDescent="0.25">
      <c r="X3917" s="37"/>
      <c r="Y3917" s="37"/>
      <c r="Z3917" s="37"/>
      <c r="AA3917" s="37"/>
      <c r="AB3917" s="37"/>
    </row>
    <row r="3918" spans="24:28" x14ac:dyDescent="0.25">
      <c r="X3918" s="37"/>
      <c r="Y3918" s="37"/>
      <c r="Z3918" s="37"/>
      <c r="AA3918" s="37"/>
      <c r="AB3918" s="37"/>
    </row>
    <row r="3919" spans="24:28" x14ac:dyDescent="0.25">
      <c r="X3919" s="37"/>
      <c r="Y3919" s="37"/>
      <c r="Z3919" s="37"/>
      <c r="AA3919" s="37"/>
      <c r="AB3919" s="37"/>
    </row>
    <row r="3920" spans="24:28" x14ac:dyDescent="0.25">
      <c r="X3920" s="37"/>
      <c r="Y3920" s="37"/>
      <c r="Z3920" s="37"/>
      <c r="AA3920" s="37"/>
      <c r="AB3920" s="37"/>
    </row>
    <row r="3921" spans="24:28" x14ac:dyDescent="0.25">
      <c r="X3921" s="37"/>
      <c r="Y3921" s="37"/>
      <c r="Z3921" s="37"/>
      <c r="AA3921" s="37"/>
      <c r="AB3921" s="37"/>
    </row>
    <row r="3922" spans="24:28" x14ac:dyDescent="0.25">
      <c r="X3922" s="37"/>
      <c r="Y3922" s="37"/>
      <c r="Z3922" s="37"/>
      <c r="AA3922" s="37"/>
      <c r="AB3922" s="37"/>
    </row>
    <row r="3923" spans="24:28" x14ac:dyDescent="0.25">
      <c r="X3923" s="37"/>
      <c r="Y3923" s="37"/>
      <c r="Z3923" s="37"/>
      <c r="AA3923" s="37"/>
      <c r="AB3923" s="37"/>
    </row>
    <row r="3924" spans="24:28" x14ac:dyDescent="0.25">
      <c r="X3924" s="37"/>
      <c r="Y3924" s="37"/>
      <c r="Z3924" s="37"/>
      <c r="AA3924" s="37"/>
      <c r="AB3924" s="37"/>
    </row>
    <row r="3925" spans="24:28" x14ac:dyDescent="0.25">
      <c r="X3925" s="37"/>
      <c r="Y3925" s="37"/>
      <c r="Z3925" s="37"/>
      <c r="AA3925" s="37"/>
      <c r="AB3925" s="37"/>
    </row>
    <row r="3926" spans="24:28" x14ac:dyDescent="0.25">
      <c r="X3926" s="37"/>
      <c r="Y3926" s="37"/>
      <c r="Z3926" s="37"/>
      <c r="AA3926" s="37"/>
      <c r="AB3926" s="37"/>
    </row>
    <row r="3927" spans="24:28" x14ac:dyDescent="0.25">
      <c r="X3927" s="37"/>
      <c r="Y3927" s="37"/>
      <c r="Z3927" s="37"/>
      <c r="AA3927" s="37"/>
      <c r="AB3927" s="37"/>
    </row>
    <row r="3928" spans="24:28" x14ac:dyDescent="0.25">
      <c r="X3928" s="37"/>
      <c r="Y3928" s="37"/>
      <c r="Z3928" s="37"/>
      <c r="AA3928" s="37"/>
      <c r="AB3928" s="37"/>
    </row>
    <row r="3929" spans="24:28" x14ac:dyDescent="0.25">
      <c r="X3929" s="37"/>
      <c r="Y3929" s="37"/>
      <c r="Z3929" s="37"/>
      <c r="AA3929" s="37"/>
      <c r="AB3929" s="37"/>
    </row>
    <row r="3930" spans="24:28" x14ac:dyDescent="0.25">
      <c r="X3930" s="37"/>
      <c r="Y3930" s="37"/>
      <c r="Z3930" s="37"/>
      <c r="AA3930" s="37"/>
      <c r="AB3930" s="37"/>
    </row>
    <row r="3931" spans="24:28" x14ac:dyDescent="0.25">
      <c r="X3931" s="37"/>
      <c r="Y3931" s="37"/>
      <c r="Z3931" s="37"/>
      <c r="AA3931" s="37"/>
      <c r="AB3931" s="37"/>
    </row>
    <row r="3932" spans="24:28" x14ac:dyDescent="0.25">
      <c r="X3932" s="37"/>
      <c r="Y3932" s="37"/>
      <c r="Z3932" s="37"/>
      <c r="AA3932" s="37"/>
      <c r="AB3932" s="37"/>
    </row>
    <row r="3933" spans="24:28" x14ac:dyDescent="0.25">
      <c r="X3933" s="37"/>
      <c r="Y3933" s="37"/>
      <c r="Z3933" s="37"/>
      <c r="AA3933" s="37"/>
      <c r="AB3933" s="37"/>
    </row>
    <row r="3934" spans="24:28" x14ac:dyDescent="0.25">
      <c r="X3934" s="37"/>
      <c r="Y3934" s="37"/>
      <c r="Z3934" s="37"/>
      <c r="AA3934" s="37"/>
      <c r="AB3934" s="37"/>
    </row>
    <row r="3935" spans="24:28" x14ac:dyDescent="0.25">
      <c r="X3935" s="37"/>
      <c r="Y3935" s="37"/>
      <c r="Z3935" s="37"/>
      <c r="AA3935" s="37"/>
      <c r="AB3935" s="37"/>
    </row>
    <row r="3936" spans="24:28" x14ac:dyDescent="0.25">
      <c r="X3936" s="37"/>
      <c r="Y3936" s="37"/>
      <c r="Z3936" s="37"/>
      <c r="AA3936" s="37"/>
      <c r="AB3936" s="37"/>
    </row>
    <row r="3937" spans="24:28" x14ac:dyDescent="0.25">
      <c r="X3937" s="37"/>
      <c r="Y3937" s="37"/>
      <c r="Z3937" s="37"/>
      <c r="AA3937" s="37"/>
      <c r="AB3937" s="37"/>
    </row>
    <row r="3938" spans="24:28" x14ac:dyDescent="0.25">
      <c r="X3938" s="37"/>
      <c r="Y3938" s="37"/>
      <c r="Z3938" s="37"/>
      <c r="AA3938" s="37"/>
      <c r="AB3938" s="37"/>
    </row>
    <row r="3939" spans="24:28" x14ac:dyDescent="0.25">
      <c r="X3939" s="37"/>
      <c r="Y3939" s="37"/>
      <c r="Z3939" s="37"/>
      <c r="AA3939" s="37"/>
      <c r="AB3939" s="37"/>
    </row>
    <row r="3940" spans="24:28" x14ac:dyDescent="0.25">
      <c r="X3940" s="37"/>
      <c r="Y3940" s="37"/>
      <c r="Z3940" s="37"/>
      <c r="AA3940" s="37"/>
      <c r="AB3940" s="37"/>
    </row>
    <row r="3941" spans="24:28" x14ac:dyDescent="0.25">
      <c r="X3941" s="37"/>
      <c r="Y3941" s="37"/>
      <c r="Z3941" s="37"/>
      <c r="AA3941" s="37"/>
      <c r="AB3941" s="37"/>
    </row>
    <row r="3942" spans="24:28" x14ac:dyDescent="0.25">
      <c r="X3942" s="37"/>
      <c r="Y3942" s="37"/>
      <c r="Z3942" s="37"/>
      <c r="AA3942" s="37"/>
      <c r="AB3942" s="37"/>
    </row>
    <row r="3943" spans="24:28" x14ac:dyDescent="0.25">
      <c r="X3943" s="37"/>
      <c r="Y3943" s="37"/>
      <c r="Z3943" s="37"/>
      <c r="AA3943" s="37"/>
      <c r="AB3943" s="37"/>
    </row>
    <row r="3944" spans="24:28" x14ac:dyDescent="0.25">
      <c r="X3944" s="37"/>
      <c r="Y3944" s="37"/>
      <c r="Z3944" s="37"/>
      <c r="AA3944" s="37"/>
      <c r="AB3944" s="37"/>
    </row>
    <row r="3945" spans="24:28" x14ac:dyDescent="0.25">
      <c r="X3945" s="37"/>
      <c r="Y3945" s="37"/>
      <c r="Z3945" s="37"/>
      <c r="AA3945" s="37"/>
      <c r="AB3945" s="37"/>
    </row>
    <row r="3946" spans="24:28" x14ac:dyDescent="0.25">
      <c r="X3946" s="37"/>
      <c r="Y3946" s="37"/>
      <c r="Z3946" s="37"/>
      <c r="AA3946" s="37"/>
      <c r="AB3946" s="37"/>
    </row>
    <row r="3947" spans="24:28" x14ac:dyDescent="0.25">
      <c r="X3947" s="37"/>
      <c r="Y3947" s="37"/>
      <c r="Z3947" s="37"/>
      <c r="AA3947" s="37"/>
      <c r="AB3947" s="37"/>
    </row>
    <row r="3948" spans="24:28" x14ac:dyDescent="0.25">
      <c r="X3948" s="37"/>
      <c r="Y3948" s="37"/>
      <c r="Z3948" s="37"/>
      <c r="AA3948" s="37"/>
      <c r="AB3948" s="37"/>
    </row>
    <row r="3949" spans="24:28" x14ac:dyDescent="0.25">
      <c r="X3949" s="37"/>
      <c r="Y3949" s="37"/>
      <c r="Z3949" s="37"/>
      <c r="AA3949" s="37"/>
      <c r="AB3949" s="37"/>
    </row>
    <row r="3950" spans="24:28" x14ac:dyDescent="0.25">
      <c r="X3950" s="37"/>
      <c r="Y3950" s="37"/>
      <c r="Z3950" s="37"/>
      <c r="AA3950" s="37"/>
      <c r="AB3950" s="37"/>
    </row>
    <row r="3951" spans="24:28" x14ac:dyDescent="0.25">
      <c r="X3951" s="37"/>
      <c r="Y3951" s="37"/>
      <c r="Z3951" s="37"/>
      <c r="AA3951" s="37"/>
      <c r="AB3951" s="37"/>
    </row>
    <row r="3952" spans="24:28" x14ac:dyDescent="0.25">
      <c r="X3952" s="37"/>
      <c r="Y3952" s="37"/>
      <c r="Z3952" s="37"/>
      <c r="AA3952" s="37"/>
      <c r="AB3952" s="37"/>
    </row>
    <row r="3953" spans="24:28" x14ac:dyDescent="0.25">
      <c r="X3953" s="37"/>
      <c r="Y3953" s="37"/>
      <c r="Z3953" s="37"/>
      <c r="AA3953" s="37"/>
      <c r="AB3953" s="37"/>
    </row>
    <row r="3954" spans="24:28" x14ac:dyDescent="0.25">
      <c r="X3954" s="37"/>
      <c r="Y3954" s="37"/>
      <c r="Z3954" s="37"/>
      <c r="AA3954" s="37"/>
      <c r="AB3954" s="37"/>
    </row>
    <row r="3955" spans="24:28" x14ac:dyDescent="0.25">
      <c r="X3955" s="37"/>
      <c r="Y3955" s="37"/>
      <c r="Z3955" s="37"/>
      <c r="AA3955" s="37"/>
      <c r="AB3955" s="37"/>
    </row>
    <row r="3956" spans="24:28" x14ac:dyDescent="0.25">
      <c r="X3956" s="37"/>
      <c r="Y3956" s="37"/>
      <c r="Z3956" s="37"/>
      <c r="AA3956" s="37"/>
      <c r="AB3956" s="37"/>
    </row>
    <row r="3957" spans="24:28" x14ac:dyDescent="0.25">
      <c r="X3957" s="37"/>
      <c r="Y3957" s="37"/>
      <c r="Z3957" s="37"/>
      <c r="AA3957" s="37"/>
      <c r="AB3957" s="37"/>
    </row>
    <row r="3958" spans="24:28" x14ac:dyDescent="0.25">
      <c r="X3958" s="37"/>
      <c r="Y3958" s="37"/>
      <c r="Z3958" s="37"/>
      <c r="AA3958" s="37"/>
      <c r="AB3958" s="37"/>
    </row>
    <row r="3959" spans="24:28" x14ac:dyDescent="0.25">
      <c r="X3959" s="37"/>
      <c r="Y3959" s="37"/>
      <c r="Z3959" s="37"/>
      <c r="AA3959" s="37"/>
      <c r="AB3959" s="37"/>
    </row>
    <row r="3960" spans="24:28" x14ac:dyDescent="0.25">
      <c r="X3960" s="37"/>
      <c r="Y3960" s="37"/>
      <c r="Z3960" s="37"/>
      <c r="AA3960" s="37"/>
      <c r="AB3960" s="37"/>
    </row>
    <row r="3961" spans="24:28" x14ac:dyDescent="0.25">
      <c r="X3961" s="37"/>
      <c r="Y3961" s="37"/>
      <c r="Z3961" s="37"/>
      <c r="AA3961" s="37"/>
      <c r="AB3961" s="37"/>
    </row>
    <row r="3962" spans="24:28" x14ac:dyDescent="0.25">
      <c r="X3962" s="37"/>
      <c r="Y3962" s="37"/>
      <c r="Z3962" s="37"/>
      <c r="AA3962" s="37"/>
      <c r="AB3962" s="37"/>
    </row>
    <row r="3963" spans="24:28" x14ac:dyDescent="0.25">
      <c r="X3963" s="37"/>
      <c r="Y3963" s="37"/>
      <c r="Z3963" s="37"/>
      <c r="AA3963" s="37"/>
      <c r="AB3963" s="37"/>
    </row>
    <row r="3964" spans="24:28" x14ac:dyDescent="0.25">
      <c r="X3964" s="37"/>
      <c r="Y3964" s="37"/>
      <c r="Z3964" s="37"/>
      <c r="AA3964" s="37"/>
      <c r="AB3964" s="37"/>
    </row>
    <row r="3965" spans="24:28" x14ac:dyDescent="0.25">
      <c r="X3965" s="37"/>
      <c r="Y3965" s="37"/>
      <c r="Z3965" s="37"/>
      <c r="AA3965" s="37"/>
      <c r="AB3965" s="37"/>
    </row>
    <row r="3966" spans="24:28" x14ac:dyDescent="0.25">
      <c r="X3966" s="37"/>
      <c r="Y3966" s="37"/>
      <c r="Z3966" s="37"/>
      <c r="AA3966" s="37"/>
      <c r="AB3966" s="37"/>
    </row>
    <row r="3967" spans="24:28" x14ac:dyDescent="0.25">
      <c r="X3967" s="37"/>
      <c r="Y3967" s="37"/>
      <c r="Z3967" s="37"/>
      <c r="AA3967" s="37"/>
      <c r="AB3967" s="37"/>
    </row>
    <row r="3968" spans="24:28" x14ac:dyDescent="0.25">
      <c r="X3968" s="37"/>
      <c r="Y3968" s="37"/>
      <c r="Z3968" s="37"/>
      <c r="AA3968" s="37"/>
      <c r="AB3968" s="37"/>
    </row>
    <row r="3969" spans="24:28" x14ac:dyDescent="0.25">
      <c r="X3969" s="37"/>
      <c r="Y3969" s="37"/>
      <c r="Z3969" s="37"/>
      <c r="AA3969" s="37"/>
      <c r="AB3969" s="37"/>
    </row>
    <row r="3970" spans="24:28" x14ac:dyDescent="0.25">
      <c r="X3970" s="37"/>
      <c r="Y3970" s="37"/>
      <c r="Z3970" s="37"/>
      <c r="AA3970" s="37"/>
      <c r="AB3970" s="37"/>
    </row>
    <row r="3971" spans="24:28" x14ac:dyDescent="0.25">
      <c r="X3971" s="37"/>
      <c r="Y3971" s="37"/>
      <c r="Z3971" s="37"/>
      <c r="AA3971" s="37"/>
      <c r="AB3971" s="37"/>
    </row>
    <row r="3972" spans="24:28" x14ac:dyDescent="0.25">
      <c r="X3972" s="37"/>
      <c r="Y3972" s="37"/>
      <c r="Z3972" s="37"/>
      <c r="AA3972" s="37"/>
      <c r="AB3972" s="37"/>
    </row>
    <row r="3973" spans="24:28" x14ac:dyDescent="0.25">
      <c r="X3973" s="37"/>
      <c r="Y3973" s="37"/>
      <c r="Z3973" s="37"/>
      <c r="AA3973" s="37"/>
      <c r="AB3973" s="37"/>
    </row>
    <row r="3974" spans="24:28" x14ac:dyDescent="0.25">
      <c r="X3974" s="37"/>
      <c r="Y3974" s="37"/>
      <c r="Z3974" s="37"/>
      <c r="AA3974" s="37"/>
      <c r="AB3974" s="37"/>
    </row>
    <row r="3975" spans="24:28" x14ac:dyDescent="0.25">
      <c r="X3975" s="37"/>
      <c r="Y3975" s="37"/>
      <c r="Z3975" s="37"/>
      <c r="AA3975" s="37"/>
      <c r="AB3975" s="37"/>
    </row>
    <row r="3976" spans="24:28" x14ac:dyDescent="0.25">
      <c r="X3976" s="37"/>
      <c r="Y3976" s="37"/>
      <c r="Z3976" s="37"/>
      <c r="AA3976" s="37"/>
      <c r="AB3976" s="37"/>
    </row>
    <row r="3977" spans="24:28" x14ac:dyDescent="0.25">
      <c r="X3977" s="37"/>
      <c r="Y3977" s="37"/>
      <c r="Z3977" s="37"/>
      <c r="AA3977" s="37"/>
      <c r="AB3977" s="37"/>
    </row>
    <row r="3978" spans="24:28" x14ac:dyDescent="0.25">
      <c r="X3978" s="37"/>
      <c r="Y3978" s="37"/>
      <c r="Z3978" s="37"/>
      <c r="AA3978" s="37"/>
      <c r="AB3978" s="37"/>
    </row>
    <row r="3979" spans="24:28" x14ac:dyDescent="0.25">
      <c r="X3979" s="37"/>
      <c r="Y3979" s="37"/>
      <c r="Z3979" s="37"/>
      <c r="AA3979" s="37"/>
      <c r="AB3979" s="37"/>
    </row>
    <row r="3980" spans="24:28" x14ac:dyDescent="0.25">
      <c r="X3980" s="37"/>
      <c r="Y3980" s="37"/>
      <c r="Z3980" s="37"/>
      <c r="AA3980" s="37"/>
      <c r="AB3980" s="37"/>
    </row>
    <row r="3981" spans="24:28" x14ac:dyDescent="0.25">
      <c r="X3981" s="37"/>
      <c r="Y3981" s="37"/>
      <c r="Z3981" s="37"/>
      <c r="AA3981" s="37"/>
      <c r="AB3981" s="37"/>
    </row>
    <row r="3982" spans="24:28" x14ac:dyDescent="0.25">
      <c r="X3982" s="37"/>
      <c r="Y3982" s="37"/>
      <c r="Z3982" s="37"/>
      <c r="AA3982" s="37"/>
      <c r="AB3982" s="37"/>
    </row>
    <row r="3983" spans="24:28" x14ac:dyDescent="0.25">
      <c r="X3983" s="37"/>
      <c r="Y3983" s="37"/>
      <c r="Z3983" s="37"/>
      <c r="AA3983" s="37"/>
      <c r="AB3983" s="37"/>
    </row>
    <row r="3984" spans="24:28" x14ac:dyDescent="0.25">
      <c r="X3984" s="37"/>
      <c r="Y3984" s="37"/>
      <c r="Z3984" s="37"/>
      <c r="AA3984" s="37"/>
      <c r="AB3984" s="37"/>
    </row>
    <row r="3985" spans="24:28" x14ac:dyDescent="0.25">
      <c r="X3985" s="37"/>
      <c r="Y3985" s="37"/>
      <c r="Z3985" s="37"/>
      <c r="AA3985" s="37"/>
      <c r="AB3985" s="37"/>
    </row>
    <row r="3986" spans="24:28" x14ac:dyDescent="0.25">
      <c r="X3986" s="37"/>
      <c r="Y3986" s="37"/>
      <c r="Z3986" s="37"/>
      <c r="AA3986" s="37"/>
      <c r="AB3986" s="37"/>
    </row>
    <row r="3987" spans="24:28" x14ac:dyDescent="0.25">
      <c r="X3987" s="37"/>
      <c r="Y3987" s="37"/>
      <c r="Z3987" s="37"/>
      <c r="AA3987" s="37"/>
      <c r="AB3987" s="37"/>
    </row>
    <row r="3988" spans="24:28" x14ac:dyDescent="0.25">
      <c r="X3988" s="37"/>
      <c r="Y3988" s="37"/>
      <c r="Z3988" s="37"/>
      <c r="AA3988" s="37"/>
      <c r="AB3988" s="37"/>
    </row>
    <row r="3989" spans="24:28" x14ac:dyDescent="0.25">
      <c r="X3989" s="37"/>
      <c r="Y3989" s="37"/>
      <c r="Z3989" s="37"/>
      <c r="AA3989" s="37"/>
      <c r="AB3989" s="37"/>
    </row>
    <row r="3990" spans="24:28" x14ac:dyDescent="0.25">
      <c r="X3990" s="37"/>
      <c r="Y3990" s="37"/>
      <c r="Z3990" s="37"/>
      <c r="AA3990" s="37"/>
      <c r="AB3990" s="37"/>
    </row>
    <row r="3991" spans="24:28" x14ac:dyDescent="0.25">
      <c r="X3991" s="37"/>
      <c r="Y3991" s="37"/>
      <c r="Z3991" s="37"/>
      <c r="AA3991" s="37"/>
      <c r="AB3991" s="37"/>
    </row>
    <row r="3992" spans="24:28" x14ac:dyDescent="0.25">
      <c r="X3992" s="37"/>
      <c r="Y3992" s="37"/>
      <c r="Z3992" s="37"/>
      <c r="AA3992" s="37"/>
      <c r="AB3992" s="37"/>
    </row>
    <row r="3993" spans="24:28" x14ac:dyDescent="0.25">
      <c r="X3993" s="37"/>
      <c r="Y3993" s="37"/>
      <c r="Z3993" s="37"/>
      <c r="AA3993" s="37"/>
      <c r="AB3993" s="37"/>
    </row>
    <row r="3994" spans="24:28" x14ac:dyDescent="0.25">
      <c r="X3994" s="37"/>
      <c r="Y3994" s="37"/>
      <c r="Z3994" s="37"/>
      <c r="AA3994" s="37"/>
      <c r="AB3994" s="37"/>
    </row>
    <row r="3995" spans="24:28" x14ac:dyDescent="0.25">
      <c r="X3995" s="37"/>
      <c r="Y3995" s="37"/>
      <c r="Z3995" s="37"/>
      <c r="AA3995" s="37"/>
      <c r="AB3995" s="37"/>
    </row>
    <row r="3996" spans="24:28" x14ac:dyDescent="0.25">
      <c r="X3996" s="37"/>
      <c r="Y3996" s="37"/>
      <c r="Z3996" s="37"/>
      <c r="AA3996" s="37"/>
      <c r="AB3996" s="37"/>
    </row>
    <row r="3997" spans="24:28" x14ac:dyDescent="0.25">
      <c r="X3997" s="37"/>
      <c r="Y3997" s="37"/>
      <c r="Z3997" s="37"/>
      <c r="AA3997" s="37"/>
      <c r="AB3997" s="37"/>
    </row>
    <row r="3998" spans="24:28" x14ac:dyDescent="0.25">
      <c r="X3998" s="37"/>
      <c r="Y3998" s="37"/>
      <c r="Z3998" s="37"/>
      <c r="AA3998" s="37"/>
      <c r="AB3998" s="37"/>
    </row>
    <row r="3999" spans="24:28" x14ac:dyDescent="0.25">
      <c r="X3999" s="37"/>
      <c r="Y3999" s="37"/>
      <c r="Z3999" s="37"/>
      <c r="AA3999" s="37"/>
      <c r="AB3999" s="37"/>
    </row>
    <row r="4000" spans="24:28" x14ac:dyDescent="0.25">
      <c r="X4000" s="37"/>
      <c r="Y4000" s="37"/>
      <c r="Z4000" s="37"/>
      <c r="AA4000" s="37"/>
      <c r="AB4000" s="37"/>
    </row>
    <row r="4001" spans="24:28" x14ac:dyDescent="0.25">
      <c r="X4001" s="37"/>
      <c r="Y4001" s="37"/>
      <c r="Z4001" s="37"/>
      <c r="AA4001" s="37"/>
      <c r="AB4001" s="37"/>
    </row>
    <row r="4002" spans="24:28" x14ac:dyDescent="0.25">
      <c r="X4002" s="37"/>
      <c r="Y4002" s="37"/>
      <c r="Z4002" s="37"/>
      <c r="AA4002" s="37"/>
      <c r="AB4002" s="37"/>
    </row>
    <row r="4003" spans="24:28" x14ac:dyDescent="0.25">
      <c r="X4003" s="37"/>
      <c r="Y4003" s="37"/>
      <c r="Z4003" s="37"/>
      <c r="AA4003" s="37"/>
      <c r="AB4003" s="37"/>
    </row>
    <row r="4004" spans="24:28" x14ac:dyDescent="0.25">
      <c r="X4004" s="37"/>
      <c r="Y4004" s="37"/>
      <c r="Z4004" s="37"/>
      <c r="AA4004" s="37"/>
      <c r="AB4004" s="37"/>
    </row>
    <row r="4005" spans="24:28" x14ac:dyDescent="0.25">
      <c r="X4005" s="37"/>
      <c r="Y4005" s="37"/>
      <c r="Z4005" s="37"/>
      <c r="AA4005" s="37"/>
      <c r="AB4005" s="37"/>
    </row>
    <row r="4006" spans="24:28" x14ac:dyDescent="0.25">
      <c r="X4006" s="37"/>
      <c r="Y4006" s="37"/>
      <c r="Z4006" s="37"/>
      <c r="AA4006" s="37"/>
      <c r="AB4006" s="37"/>
    </row>
    <row r="4007" spans="24:28" x14ac:dyDescent="0.25">
      <c r="X4007" s="37"/>
      <c r="Y4007" s="37"/>
      <c r="Z4007" s="37"/>
      <c r="AA4007" s="37"/>
      <c r="AB4007" s="37"/>
    </row>
    <row r="4008" spans="24:28" x14ac:dyDescent="0.25">
      <c r="X4008" s="37"/>
      <c r="Y4008" s="37"/>
      <c r="Z4008" s="37"/>
      <c r="AA4008" s="37"/>
      <c r="AB4008" s="37"/>
    </row>
    <row r="4009" spans="24:28" x14ac:dyDescent="0.25">
      <c r="X4009" s="37"/>
      <c r="Y4009" s="37"/>
      <c r="Z4009" s="37"/>
      <c r="AA4009" s="37"/>
      <c r="AB4009" s="37"/>
    </row>
    <row r="4010" spans="24:28" x14ac:dyDescent="0.25">
      <c r="X4010" s="37"/>
      <c r="Y4010" s="37"/>
      <c r="Z4010" s="37"/>
      <c r="AA4010" s="37"/>
      <c r="AB4010" s="37"/>
    </row>
    <row r="4011" spans="24:28" x14ac:dyDescent="0.25">
      <c r="X4011" s="37"/>
      <c r="Y4011" s="37"/>
      <c r="Z4011" s="37"/>
      <c r="AA4011" s="37"/>
      <c r="AB4011" s="37"/>
    </row>
    <row r="4012" spans="24:28" x14ac:dyDescent="0.25">
      <c r="X4012" s="37"/>
      <c r="Y4012" s="37"/>
      <c r="Z4012" s="37"/>
      <c r="AA4012" s="37"/>
      <c r="AB4012" s="37"/>
    </row>
    <row r="4013" spans="24:28" x14ac:dyDescent="0.25">
      <c r="X4013" s="37"/>
      <c r="Y4013" s="37"/>
      <c r="Z4013" s="37"/>
      <c r="AA4013" s="37"/>
      <c r="AB4013" s="37"/>
    </row>
    <row r="4014" spans="24:28" x14ac:dyDescent="0.25">
      <c r="X4014" s="37"/>
      <c r="Y4014" s="37"/>
      <c r="Z4014" s="37"/>
      <c r="AA4014" s="37"/>
      <c r="AB4014" s="37"/>
    </row>
    <row r="4015" spans="24:28" x14ac:dyDescent="0.25">
      <c r="X4015" s="37"/>
      <c r="Y4015" s="37"/>
      <c r="Z4015" s="37"/>
      <c r="AA4015" s="37"/>
      <c r="AB4015" s="37"/>
    </row>
    <row r="4016" spans="24:28" x14ac:dyDescent="0.25">
      <c r="X4016" s="37"/>
      <c r="Y4016" s="37"/>
      <c r="Z4016" s="37"/>
      <c r="AA4016" s="37"/>
      <c r="AB4016" s="37"/>
    </row>
    <row r="4017" spans="24:28" x14ac:dyDescent="0.25">
      <c r="X4017" s="37"/>
      <c r="Y4017" s="37"/>
      <c r="Z4017" s="37"/>
      <c r="AA4017" s="37"/>
      <c r="AB4017" s="37"/>
    </row>
    <row r="4018" spans="24:28" x14ac:dyDescent="0.25">
      <c r="X4018" s="37"/>
      <c r="Y4018" s="37"/>
      <c r="Z4018" s="37"/>
      <c r="AA4018" s="37"/>
      <c r="AB4018" s="37"/>
    </row>
    <row r="4019" spans="24:28" x14ac:dyDescent="0.25">
      <c r="X4019" s="37"/>
      <c r="Y4019" s="37"/>
      <c r="Z4019" s="37"/>
      <c r="AA4019" s="37"/>
      <c r="AB4019" s="37"/>
    </row>
    <row r="4020" spans="24:28" x14ac:dyDescent="0.25">
      <c r="X4020" s="37"/>
      <c r="Y4020" s="37"/>
      <c r="Z4020" s="37"/>
      <c r="AA4020" s="37"/>
      <c r="AB4020" s="37"/>
    </row>
    <row r="4021" spans="24:28" x14ac:dyDescent="0.25">
      <c r="X4021" s="37"/>
      <c r="Y4021" s="37"/>
      <c r="Z4021" s="37"/>
      <c r="AA4021" s="37"/>
      <c r="AB4021" s="37"/>
    </row>
    <row r="4022" spans="24:28" x14ac:dyDescent="0.25">
      <c r="X4022" s="37"/>
      <c r="Y4022" s="37"/>
      <c r="Z4022" s="37"/>
      <c r="AA4022" s="37"/>
      <c r="AB4022" s="37"/>
    </row>
    <row r="4023" spans="24:28" x14ac:dyDescent="0.25">
      <c r="X4023" s="37"/>
      <c r="Y4023" s="37"/>
      <c r="Z4023" s="37"/>
      <c r="AA4023" s="37"/>
      <c r="AB4023" s="37"/>
    </row>
    <row r="4024" spans="24:28" x14ac:dyDescent="0.25">
      <c r="X4024" s="37"/>
      <c r="Y4024" s="37"/>
      <c r="Z4024" s="37"/>
      <c r="AA4024" s="37"/>
      <c r="AB4024" s="37"/>
    </row>
    <row r="4025" spans="24:28" x14ac:dyDescent="0.25">
      <c r="X4025" s="37"/>
      <c r="Y4025" s="37"/>
      <c r="Z4025" s="37"/>
      <c r="AA4025" s="37"/>
      <c r="AB4025" s="37"/>
    </row>
    <row r="4026" spans="24:28" x14ac:dyDescent="0.25">
      <c r="X4026" s="37"/>
      <c r="Y4026" s="37"/>
      <c r="Z4026" s="37"/>
      <c r="AA4026" s="37"/>
      <c r="AB4026" s="37"/>
    </row>
    <row r="4027" spans="24:28" x14ac:dyDescent="0.25">
      <c r="X4027" s="37"/>
      <c r="Y4027" s="37"/>
      <c r="Z4027" s="37"/>
      <c r="AA4027" s="37"/>
      <c r="AB4027" s="37"/>
    </row>
    <row r="4028" spans="24:28" x14ac:dyDescent="0.25">
      <c r="X4028" s="37"/>
      <c r="Y4028" s="37"/>
      <c r="Z4028" s="37"/>
      <c r="AA4028" s="37"/>
      <c r="AB4028" s="37"/>
    </row>
    <row r="4029" spans="24:28" x14ac:dyDescent="0.25">
      <c r="X4029" s="37"/>
      <c r="Y4029" s="37"/>
      <c r="Z4029" s="37"/>
      <c r="AA4029" s="37"/>
      <c r="AB4029" s="37"/>
    </row>
    <row r="4030" spans="24:28" x14ac:dyDescent="0.25">
      <c r="X4030" s="37"/>
      <c r="Y4030" s="37"/>
      <c r="Z4030" s="37"/>
      <c r="AA4030" s="37"/>
      <c r="AB4030" s="37"/>
    </row>
    <row r="4031" spans="24:28" x14ac:dyDescent="0.25">
      <c r="X4031" s="37"/>
      <c r="Y4031" s="37"/>
      <c r="Z4031" s="37"/>
      <c r="AA4031" s="37"/>
      <c r="AB4031" s="37"/>
    </row>
    <row r="4032" spans="24:28" x14ac:dyDescent="0.25">
      <c r="X4032" s="37"/>
      <c r="Y4032" s="37"/>
      <c r="Z4032" s="37"/>
      <c r="AA4032" s="37"/>
      <c r="AB4032" s="37"/>
    </row>
    <row r="4033" spans="24:28" x14ac:dyDescent="0.25">
      <c r="X4033" s="37"/>
      <c r="Y4033" s="37"/>
      <c r="Z4033" s="37"/>
      <c r="AA4033" s="37"/>
      <c r="AB4033" s="37"/>
    </row>
    <row r="4034" spans="24:28" x14ac:dyDescent="0.25">
      <c r="X4034" s="37"/>
      <c r="Y4034" s="37"/>
      <c r="Z4034" s="37"/>
      <c r="AA4034" s="37"/>
      <c r="AB4034" s="37"/>
    </row>
    <row r="4035" spans="24:28" x14ac:dyDescent="0.25">
      <c r="X4035" s="37"/>
      <c r="Y4035" s="37"/>
      <c r="Z4035" s="37"/>
      <c r="AA4035" s="37"/>
      <c r="AB4035" s="37"/>
    </row>
    <row r="4036" spans="24:28" x14ac:dyDescent="0.25">
      <c r="X4036" s="37"/>
      <c r="Y4036" s="37"/>
      <c r="Z4036" s="37"/>
      <c r="AA4036" s="37"/>
      <c r="AB4036" s="37"/>
    </row>
    <row r="4037" spans="24:28" x14ac:dyDescent="0.25">
      <c r="X4037" s="37"/>
      <c r="Y4037" s="37"/>
      <c r="Z4037" s="37"/>
      <c r="AA4037" s="37"/>
      <c r="AB4037" s="37"/>
    </row>
    <row r="4038" spans="24:28" x14ac:dyDescent="0.25">
      <c r="X4038" s="37"/>
      <c r="Y4038" s="37"/>
      <c r="Z4038" s="37"/>
      <c r="AA4038" s="37"/>
      <c r="AB4038" s="37"/>
    </row>
    <row r="4039" spans="24:28" x14ac:dyDescent="0.25">
      <c r="X4039" s="37"/>
      <c r="Y4039" s="37"/>
      <c r="Z4039" s="37"/>
      <c r="AA4039" s="37"/>
      <c r="AB4039" s="37"/>
    </row>
    <row r="4040" spans="24:28" x14ac:dyDescent="0.25">
      <c r="X4040" s="37"/>
      <c r="Y4040" s="37"/>
      <c r="Z4040" s="37"/>
      <c r="AA4040" s="37"/>
      <c r="AB4040" s="37"/>
    </row>
    <row r="4041" spans="24:28" x14ac:dyDescent="0.25">
      <c r="X4041" s="37"/>
      <c r="Y4041" s="37"/>
      <c r="Z4041" s="37"/>
      <c r="AA4041" s="37"/>
      <c r="AB4041" s="37"/>
    </row>
    <row r="4042" spans="24:28" x14ac:dyDescent="0.25">
      <c r="X4042" s="37"/>
      <c r="Y4042" s="37"/>
      <c r="Z4042" s="37"/>
      <c r="AA4042" s="37"/>
      <c r="AB4042" s="37"/>
    </row>
    <row r="4043" spans="24:28" x14ac:dyDescent="0.25">
      <c r="X4043" s="37"/>
      <c r="Y4043" s="37"/>
      <c r="Z4043" s="37"/>
      <c r="AA4043" s="37"/>
      <c r="AB4043" s="37"/>
    </row>
    <row r="4044" spans="24:28" x14ac:dyDescent="0.25">
      <c r="X4044" s="37"/>
      <c r="Y4044" s="37"/>
      <c r="Z4044" s="37"/>
      <c r="AA4044" s="37"/>
      <c r="AB4044" s="37"/>
    </row>
    <row r="4045" spans="24:28" x14ac:dyDescent="0.25">
      <c r="X4045" s="37"/>
      <c r="Y4045" s="37"/>
      <c r="Z4045" s="37"/>
      <c r="AA4045" s="37"/>
      <c r="AB4045" s="37"/>
    </row>
    <row r="4046" spans="24:28" x14ac:dyDescent="0.25">
      <c r="X4046" s="37"/>
      <c r="Y4046" s="37"/>
      <c r="Z4046" s="37"/>
      <c r="AA4046" s="37"/>
      <c r="AB4046" s="37"/>
    </row>
    <row r="4047" spans="24:28" x14ac:dyDescent="0.25">
      <c r="X4047" s="37"/>
      <c r="Y4047" s="37"/>
      <c r="Z4047" s="37"/>
      <c r="AA4047" s="37"/>
      <c r="AB4047" s="37"/>
    </row>
    <row r="4048" spans="24:28" x14ac:dyDescent="0.25">
      <c r="X4048" s="37"/>
      <c r="Y4048" s="37"/>
      <c r="Z4048" s="37"/>
      <c r="AA4048" s="37"/>
      <c r="AB4048" s="37"/>
    </row>
    <row r="4049" spans="24:28" x14ac:dyDescent="0.25">
      <c r="X4049" s="37"/>
      <c r="Y4049" s="37"/>
      <c r="Z4049" s="37"/>
      <c r="AA4049" s="37"/>
      <c r="AB4049" s="37"/>
    </row>
    <row r="4050" spans="24:28" x14ac:dyDescent="0.25">
      <c r="X4050" s="37"/>
      <c r="Y4050" s="37"/>
      <c r="Z4050" s="37"/>
      <c r="AA4050" s="37"/>
      <c r="AB4050" s="37"/>
    </row>
    <row r="4051" spans="24:28" x14ac:dyDescent="0.25">
      <c r="X4051" s="37"/>
      <c r="Y4051" s="37"/>
      <c r="Z4051" s="37"/>
      <c r="AA4051" s="37"/>
      <c r="AB4051" s="37"/>
    </row>
    <row r="4052" spans="24:28" x14ac:dyDescent="0.25">
      <c r="X4052" s="37"/>
      <c r="Y4052" s="37"/>
      <c r="Z4052" s="37"/>
      <c r="AA4052" s="37"/>
      <c r="AB4052" s="37"/>
    </row>
    <row r="4053" spans="24:28" x14ac:dyDescent="0.25">
      <c r="X4053" s="37"/>
      <c r="Y4053" s="37"/>
      <c r="Z4053" s="37"/>
      <c r="AA4053" s="37"/>
      <c r="AB4053" s="37"/>
    </row>
    <row r="4054" spans="24:28" x14ac:dyDescent="0.25">
      <c r="X4054" s="37"/>
      <c r="Y4054" s="37"/>
      <c r="Z4054" s="37"/>
      <c r="AA4054" s="37"/>
      <c r="AB4054" s="37"/>
    </row>
    <row r="4055" spans="24:28" x14ac:dyDescent="0.25">
      <c r="X4055" s="37"/>
      <c r="Y4055" s="37"/>
      <c r="Z4055" s="37"/>
      <c r="AA4055" s="37"/>
      <c r="AB4055" s="37"/>
    </row>
    <row r="4056" spans="24:28" x14ac:dyDescent="0.25">
      <c r="X4056" s="37"/>
      <c r="Y4056" s="37"/>
      <c r="Z4056" s="37"/>
      <c r="AA4056" s="37"/>
      <c r="AB4056" s="37"/>
    </row>
    <row r="4057" spans="24:28" x14ac:dyDescent="0.25">
      <c r="X4057" s="37"/>
      <c r="Y4057" s="37"/>
      <c r="Z4057" s="37"/>
      <c r="AA4057" s="37"/>
      <c r="AB4057" s="37"/>
    </row>
    <row r="4058" spans="24:28" x14ac:dyDescent="0.25">
      <c r="X4058" s="37"/>
      <c r="Y4058" s="37"/>
      <c r="Z4058" s="37"/>
      <c r="AA4058" s="37"/>
      <c r="AB4058" s="37"/>
    </row>
    <row r="4059" spans="24:28" x14ac:dyDescent="0.25">
      <c r="X4059" s="37"/>
      <c r="Y4059" s="37"/>
      <c r="Z4059" s="37"/>
      <c r="AA4059" s="37"/>
      <c r="AB4059" s="37"/>
    </row>
    <row r="4060" spans="24:28" x14ac:dyDescent="0.25">
      <c r="X4060" s="37"/>
      <c r="Y4060" s="37"/>
      <c r="Z4060" s="37"/>
      <c r="AA4060" s="37"/>
      <c r="AB4060" s="37"/>
    </row>
    <row r="4061" spans="24:28" x14ac:dyDescent="0.25">
      <c r="X4061" s="37"/>
      <c r="Y4061" s="37"/>
      <c r="Z4061" s="37"/>
      <c r="AA4061" s="37"/>
      <c r="AB4061" s="37"/>
    </row>
    <row r="4062" spans="24:28" x14ac:dyDescent="0.25">
      <c r="X4062" s="37"/>
      <c r="Y4062" s="37"/>
      <c r="Z4062" s="37"/>
      <c r="AA4062" s="37"/>
      <c r="AB4062" s="37"/>
    </row>
    <row r="4063" spans="24:28" x14ac:dyDescent="0.25">
      <c r="X4063" s="37"/>
      <c r="Y4063" s="37"/>
      <c r="Z4063" s="37"/>
      <c r="AA4063" s="37"/>
      <c r="AB4063" s="37"/>
    </row>
    <row r="4064" spans="24:28" x14ac:dyDescent="0.25">
      <c r="X4064" s="37"/>
      <c r="Y4064" s="37"/>
      <c r="Z4064" s="37"/>
      <c r="AA4064" s="37"/>
      <c r="AB4064" s="37"/>
    </row>
    <row r="4065" spans="24:28" x14ac:dyDescent="0.25">
      <c r="X4065" s="37"/>
      <c r="Y4065" s="37"/>
      <c r="Z4065" s="37"/>
      <c r="AA4065" s="37"/>
      <c r="AB4065" s="37"/>
    </row>
    <row r="4066" spans="24:28" x14ac:dyDescent="0.25">
      <c r="X4066" s="37"/>
      <c r="Y4066" s="37"/>
      <c r="Z4066" s="37"/>
      <c r="AA4066" s="37"/>
      <c r="AB4066" s="37"/>
    </row>
    <row r="4067" spans="24:28" x14ac:dyDescent="0.25">
      <c r="X4067" s="37"/>
      <c r="Y4067" s="37"/>
      <c r="Z4067" s="37"/>
      <c r="AA4067" s="37"/>
      <c r="AB4067" s="37"/>
    </row>
    <row r="4068" spans="24:28" x14ac:dyDescent="0.25">
      <c r="X4068" s="37"/>
      <c r="Y4068" s="37"/>
      <c r="Z4068" s="37"/>
      <c r="AA4068" s="37"/>
      <c r="AB4068" s="37"/>
    </row>
    <row r="4069" spans="24:28" x14ac:dyDescent="0.25">
      <c r="X4069" s="37"/>
      <c r="Y4069" s="37"/>
      <c r="Z4069" s="37"/>
      <c r="AA4069" s="37"/>
      <c r="AB4069" s="37"/>
    </row>
    <row r="4070" spans="24:28" x14ac:dyDescent="0.25">
      <c r="X4070" s="37"/>
      <c r="Y4070" s="37"/>
      <c r="Z4070" s="37"/>
      <c r="AA4070" s="37"/>
      <c r="AB4070" s="37"/>
    </row>
    <row r="4071" spans="24:28" x14ac:dyDescent="0.25">
      <c r="X4071" s="37"/>
      <c r="Y4071" s="37"/>
      <c r="Z4071" s="37"/>
      <c r="AA4071" s="37"/>
      <c r="AB4071" s="37"/>
    </row>
    <row r="4072" spans="24:28" x14ac:dyDescent="0.25">
      <c r="X4072" s="37"/>
      <c r="Y4072" s="37"/>
      <c r="Z4072" s="37"/>
      <c r="AA4072" s="37"/>
      <c r="AB4072" s="37"/>
    </row>
    <row r="4073" spans="24:28" x14ac:dyDescent="0.25">
      <c r="X4073" s="37"/>
      <c r="Y4073" s="37"/>
      <c r="Z4073" s="37"/>
      <c r="AA4073" s="37"/>
      <c r="AB4073" s="37"/>
    </row>
    <row r="4074" spans="24:28" x14ac:dyDescent="0.25">
      <c r="X4074" s="37"/>
      <c r="Y4074" s="37"/>
      <c r="Z4074" s="37"/>
      <c r="AA4074" s="37"/>
      <c r="AB4074" s="37"/>
    </row>
    <row r="4075" spans="24:28" x14ac:dyDescent="0.25">
      <c r="X4075" s="37"/>
      <c r="Y4075" s="37"/>
      <c r="Z4075" s="37"/>
      <c r="AA4075" s="37"/>
      <c r="AB4075" s="37"/>
    </row>
    <row r="4076" spans="24:28" x14ac:dyDescent="0.25">
      <c r="X4076" s="37"/>
      <c r="Y4076" s="37"/>
      <c r="Z4076" s="37"/>
      <c r="AA4076" s="37"/>
      <c r="AB4076" s="37"/>
    </row>
    <row r="4077" spans="24:28" x14ac:dyDescent="0.25">
      <c r="X4077" s="37"/>
      <c r="Y4077" s="37"/>
      <c r="Z4077" s="37"/>
      <c r="AA4077" s="37"/>
      <c r="AB4077" s="37"/>
    </row>
    <row r="4078" spans="24:28" x14ac:dyDescent="0.25">
      <c r="X4078" s="37"/>
      <c r="Y4078" s="37"/>
      <c r="Z4078" s="37"/>
      <c r="AA4078" s="37"/>
      <c r="AB4078" s="37"/>
    </row>
    <row r="4079" spans="24:28" x14ac:dyDescent="0.25">
      <c r="X4079" s="37"/>
      <c r="Y4079" s="37"/>
      <c r="Z4079" s="37"/>
      <c r="AA4079" s="37"/>
      <c r="AB4079" s="37"/>
    </row>
    <row r="4080" spans="24:28" x14ac:dyDescent="0.25">
      <c r="X4080" s="37"/>
      <c r="Y4080" s="37"/>
      <c r="Z4080" s="37"/>
      <c r="AA4080" s="37"/>
      <c r="AB4080" s="37"/>
    </row>
    <row r="4081" spans="24:28" x14ac:dyDescent="0.25">
      <c r="X4081" s="37"/>
      <c r="Y4081" s="37"/>
      <c r="Z4081" s="37"/>
      <c r="AA4081" s="37"/>
      <c r="AB4081" s="37"/>
    </row>
    <row r="4082" spans="24:28" x14ac:dyDescent="0.25">
      <c r="X4082" s="37"/>
      <c r="Y4082" s="37"/>
      <c r="Z4082" s="37"/>
      <c r="AA4082" s="37"/>
      <c r="AB4082" s="37"/>
    </row>
    <row r="4083" spans="24:28" x14ac:dyDescent="0.25">
      <c r="X4083" s="37"/>
      <c r="Y4083" s="37"/>
      <c r="Z4083" s="37"/>
      <c r="AA4083" s="37"/>
      <c r="AB4083" s="37"/>
    </row>
    <row r="4084" spans="24:28" x14ac:dyDescent="0.25">
      <c r="X4084" s="37"/>
      <c r="Y4084" s="37"/>
      <c r="Z4084" s="37"/>
      <c r="AA4084" s="37"/>
      <c r="AB4084" s="37"/>
    </row>
    <row r="4085" spans="24:28" x14ac:dyDescent="0.25">
      <c r="X4085" s="37"/>
      <c r="Y4085" s="37"/>
      <c r="Z4085" s="37"/>
      <c r="AA4085" s="37"/>
      <c r="AB4085" s="37"/>
    </row>
    <row r="4086" spans="24:28" x14ac:dyDescent="0.25">
      <c r="X4086" s="37"/>
      <c r="Y4086" s="37"/>
      <c r="Z4086" s="37"/>
      <c r="AA4086" s="37"/>
      <c r="AB4086" s="37"/>
    </row>
    <row r="4087" spans="24:28" x14ac:dyDescent="0.25">
      <c r="X4087" s="37"/>
      <c r="Y4087" s="37"/>
      <c r="Z4087" s="37"/>
      <c r="AA4087" s="37"/>
      <c r="AB4087" s="37"/>
    </row>
    <row r="4088" spans="24:28" x14ac:dyDescent="0.25">
      <c r="X4088" s="37"/>
      <c r="Y4088" s="37"/>
      <c r="Z4088" s="37"/>
      <c r="AA4088" s="37"/>
      <c r="AB4088" s="37"/>
    </row>
    <row r="4089" spans="24:28" x14ac:dyDescent="0.25">
      <c r="X4089" s="37"/>
      <c r="Y4089" s="37"/>
      <c r="Z4089" s="37"/>
      <c r="AA4089" s="37"/>
      <c r="AB4089" s="37"/>
    </row>
    <row r="4090" spans="24:28" x14ac:dyDescent="0.25">
      <c r="X4090" s="37"/>
      <c r="Y4090" s="37"/>
      <c r="Z4090" s="37"/>
      <c r="AA4090" s="37"/>
      <c r="AB4090" s="37"/>
    </row>
    <row r="4091" spans="24:28" x14ac:dyDescent="0.25">
      <c r="X4091" s="37"/>
      <c r="Y4091" s="37"/>
      <c r="Z4091" s="37"/>
      <c r="AA4091" s="37"/>
      <c r="AB4091" s="37"/>
    </row>
    <row r="4092" spans="24:28" x14ac:dyDescent="0.25">
      <c r="X4092" s="37"/>
      <c r="Y4092" s="37"/>
      <c r="Z4092" s="37"/>
      <c r="AA4092" s="37"/>
      <c r="AB4092" s="37"/>
    </row>
    <row r="4093" spans="24:28" x14ac:dyDescent="0.25">
      <c r="X4093" s="37"/>
      <c r="Y4093" s="37"/>
      <c r="Z4093" s="37"/>
      <c r="AA4093" s="37"/>
      <c r="AB4093" s="37"/>
    </row>
    <row r="4094" spans="24:28" x14ac:dyDescent="0.25">
      <c r="X4094" s="37"/>
      <c r="Y4094" s="37"/>
      <c r="Z4094" s="37"/>
      <c r="AA4094" s="37"/>
      <c r="AB4094" s="37"/>
    </row>
    <row r="4095" spans="24:28" x14ac:dyDescent="0.25">
      <c r="X4095" s="37"/>
      <c r="Y4095" s="37"/>
      <c r="Z4095" s="37"/>
      <c r="AA4095" s="37"/>
      <c r="AB4095" s="37"/>
    </row>
    <row r="4096" spans="24:28" x14ac:dyDescent="0.25">
      <c r="X4096" s="37"/>
      <c r="Y4096" s="37"/>
      <c r="Z4096" s="37"/>
      <c r="AA4096" s="37"/>
      <c r="AB4096" s="37"/>
    </row>
    <row r="4097" spans="24:28" x14ac:dyDescent="0.25">
      <c r="X4097" s="37"/>
      <c r="Y4097" s="37"/>
      <c r="Z4097" s="37"/>
      <c r="AA4097" s="37"/>
      <c r="AB4097" s="37"/>
    </row>
    <row r="4098" spans="24:28" x14ac:dyDescent="0.25">
      <c r="X4098" s="37"/>
      <c r="Y4098" s="37"/>
      <c r="Z4098" s="37"/>
      <c r="AA4098" s="37"/>
      <c r="AB4098" s="37"/>
    </row>
    <row r="4099" spans="24:28" x14ac:dyDescent="0.25">
      <c r="X4099" s="37"/>
      <c r="Y4099" s="37"/>
      <c r="Z4099" s="37"/>
      <c r="AA4099" s="37"/>
      <c r="AB4099" s="37"/>
    </row>
    <row r="4100" spans="24:28" x14ac:dyDescent="0.25">
      <c r="X4100" s="37"/>
      <c r="Y4100" s="37"/>
      <c r="Z4100" s="37"/>
      <c r="AA4100" s="37"/>
      <c r="AB4100" s="37"/>
    </row>
    <row r="4101" spans="24:28" x14ac:dyDescent="0.25">
      <c r="X4101" s="37"/>
      <c r="Y4101" s="37"/>
      <c r="Z4101" s="37"/>
      <c r="AA4101" s="37"/>
      <c r="AB4101" s="37"/>
    </row>
    <row r="4102" spans="24:28" x14ac:dyDescent="0.25">
      <c r="X4102" s="37"/>
      <c r="Y4102" s="37"/>
      <c r="Z4102" s="37"/>
      <c r="AA4102" s="37"/>
      <c r="AB4102" s="37"/>
    </row>
    <row r="4103" spans="24:28" x14ac:dyDescent="0.25">
      <c r="X4103" s="37"/>
      <c r="Y4103" s="37"/>
      <c r="Z4103" s="37"/>
      <c r="AA4103" s="37"/>
      <c r="AB4103" s="37"/>
    </row>
    <row r="4104" spans="24:28" x14ac:dyDescent="0.25">
      <c r="X4104" s="37"/>
      <c r="Y4104" s="37"/>
      <c r="Z4104" s="37"/>
      <c r="AA4104" s="37"/>
      <c r="AB4104" s="37"/>
    </row>
    <row r="4105" spans="24:28" x14ac:dyDescent="0.25">
      <c r="X4105" s="37"/>
      <c r="Y4105" s="37"/>
      <c r="Z4105" s="37"/>
      <c r="AA4105" s="37"/>
      <c r="AB4105" s="37"/>
    </row>
    <row r="4106" spans="24:28" x14ac:dyDescent="0.25">
      <c r="X4106" s="37"/>
      <c r="Y4106" s="37"/>
      <c r="Z4106" s="37"/>
      <c r="AA4106" s="37"/>
      <c r="AB4106" s="37"/>
    </row>
    <row r="4107" spans="24:28" x14ac:dyDescent="0.25">
      <c r="X4107" s="37"/>
      <c r="Y4107" s="37"/>
      <c r="Z4107" s="37"/>
      <c r="AA4107" s="37"/>
      <c r="AB4107" s="37"/>
    </row>
    <row r="4108" spans="24:28" x14ac:dyDescent="0.25">
      <c r="X4108" s="37"/>
      <c r="Y4108" s="37"/>
      <c r="Z4108" s="37"/>
      <c r="AA4108" s="37"/>
      <c r="AB4108" s="37"/>
    </row>
    <row r="4109" spans="24:28" x14ac:dyDescent="0.25">
      <c r="X4109" s="37"/>
      <c r="Y4109" s="37"/>
      <c r="Z4109" s="37"/>
      <c r="AA4109" s="37"/>
      <c r="AB4109" s="37"/>
    </row>
    <row r="4110" spans="24:28" x14ac:dyDescent="0.25">
      <c r="X4110" s="37"/>
      <c r="Y4110" s="37"/>
      <c r="Z4110" s="37"/>
      <c r="AA4110" s="37"/>
      <c r="AB4110" s="37"/>
    </row>
    <row r="4111" spans="24:28" x14ac:dyDescent="0.25">
      <c r="X4111" s="37"/>
      <c r="Y4111" s="37"/>
      <c r="Z4111" s="37"/>
      <c r="AA4111" s="37"/>
      <c r="AB4111" s="37"/>
    </row>
    <row r="4112" spans="24:28" x14ac:dyDescent="0.25">
      <c r="X4112" s="37"/>
      <c r="Y4112" s="37"/>
      <c r="Z4112" s="37"/>
      <c r="AA4112" s="37"/>
      <c r="AB4112" s="37"/>
    </row>
    <row r="4113" spans="24:28" x14ac:dyDescent="0.25">
      <c r="X4113" s="37"/>
      <c r="Y4113" s="37"/>
      <c r="Z4113" s="37"/>
      <c r="AA4113" s="37"/>
      <c r="AB4113" s="37"/>
    </row>
    <row r="4114" spans="24:28" x14ac:dyDescent="0.25">
      <c r="X4114" s="37"/>
      <c r="Y4114" s="37"/>
      <c r="Z4114" s="37"/>
      <c r="AA4114" s="37"/>
      <c r="AB4114" s="37"/>
    </row>
    <row r="4115" spans="24:28" x14ac:dyDescent="0.25">
      <c r="X4115" s="37"/>
      <c r="Y4115" s="37"/>
      <c r="Z4115" s="37"/>
      <c r="AA4115" s="37"/>
      <c r="AB4115" s="37"/>
    </row>
    <row r="4116" spans="24:28" x14ac:dyDescent="0.25">
      <c r="X4116" s="37"/>
      <c r="Y4116" s="37"/>
      <c r="Z4116" s="37"/>
      <c r="AA4116" s="37"/>
      <c r="AB4116" s="37"/>
    </row>
    <row r="4117" spans="24:28" x14ac:dyDescent="0.25">
      <c r="X4117" s="37"/>
      <c r="Y4117" s="37"/>
      <c r="Z4117" s="37"/>
      <c r="AA4117" s="37"/>
      <c r="AB4117" s="37"/>
    </row>
    <row r="4118" spans="24:28" x14ac:dyDescent="0.25">
      <c r="X4118" s="37"/>
      <c r="Y4118" s="37"/>
      <c r="Z4118" s="37"/>
      <c r="AA4118" s="37"/>
      <c r="AB4118" s="37"/>
    </row>
    <row r="4119" spans="24:28" x14ac:dyDescent="0.25">
      <c r="X4119" s="37"/>
      <c r="Y4119" s="37"/>
      <c r="Z4119" s="37"/>
      <c r="AA4119" s="37"/>
      <c r="AB4119" s="37"/>
    </row>
    <row r="4120" spans="24:28" x14ac:dyDescent="0.25">
      <c r="X4120" s="37"/>
      <c r="Y4120" s="37"/>
      <c r="Z4120" s="37"/>
      <c r="AA4120" s="37"/>
      <c r="AB4120" s="37"/>
    </row>
    <row r="4121" spans="24:28" x14ac:dyDescent="0.25">
      <c r="X4121" s="37"/>
      <c r="Y4121" s="37"/>
      <c r="Z4121" s="37"/>
      <c r="AA4121" s="37"/>
      <c r="AB4121" s="37"/>
    </row>
    <row r="4122" spans="24:28" x14ac:dyDescent="0.25">
      <c r="X4122" s="37"/>
      <c r="Y4122" s="37"/>
      <c r="Z4122" s="37"/>
      <c r="AA4122" s="37"/>
      <c r="AB4122" s="37"/>
    </row>
    <row r="4123" spans="24:28" x14ac:dyDescent="0.25">
      <c r="X4123" s="37"/>
      <c r="Y4123" s="37"/>
      <c r="Z4123" s="37"/>
      <c r="AA4123" s="37"/>
      <c r="AB4123" s="37"/>
    </row>
    <row r="4124" spans="24:28" x14ac:dyDescent="0.25">
      <c r="X4124" s="37"/>
      <c r="Y4124" s="37"/>
      <c r="Z4124" s="37"/>
      <c r="AA4124" s="37"/>
      <c r="AB4124" s="37"/>
    </row>
    <row r="4125" spans="24:28" x14ac:dyDescent="0.25">
      <c r="X4125" s="37"/>
      <c r="Y4125" s="37"/>
      <c r="Z4125" s="37"/>
      <c r="AA4125" s="37"/>
      <c r="AB4125" s="37"/>
    </row>
    <row r="4126" spans="24:28" x14ac:dyDescent="0.25">
      <c r="X4126" s="37"/>
      <c r="Y4126" s="37"/>
      <c r="Z4126" s="37"/>
      <c r="AA4126" s="37"/>
      <c r="AB4126" s="37"/>
    </row>
    <row r="4127" spans="24:28" x14ac:dyDescent="0.25">
      <c r="X4127" s="37"/>
      <c r="Y4127" s="37"/>
      <c r="Z4127" s="37"/>
      <c r="AA4127" s="37"/>
      <c r="AB4127" s="37"/>
    </row>
    <row r="4128" spans="24:28" x14ac:dyDescent="0.25">
      <c r="X4128" s="37"/>
      <c r="Y4128" s="37"/>
      <c r="Z4128" s="37"/>
      <c r="AA4128" s="37"/>
      <c r="AB4128" s="37"/>
    </row>
    <row r="4129" spans="24:28" x14ac:dyDescent="0.25">
      <c r="X4129" s="37"/>
      <c r="Y4129" s="37"/>
      <c r="Z4129" s="37"/>
      <c r="AA4129" s="37"/>
      <c r="AB4129" s="37"/>
    </row>
    <row r="4130" spans="24:28" x14ac:dyDescent="0.25">
      <c r="X4130" s="37"/>
      <c r="Y4130" s="37"/>
      <c r="Z4130" s="37"/>
      <c r="AA4130" s="37"/>
      <c r="AB4130" s="37"/>
    </row>
    <row r="4131" spans="24:28" x14ac:dyDescent="0.25">
      <c r="X4131" s="37"/>
      <c r="Y4131" s="37"/>
      <c r="Z4131" s="37"/>
      <c r="AA4131" s="37"/>
      <c r="AB4131" s="37"/>
    </row>
    <row r="4132" spans="24:28" x14ac:dyDescent="0.25">
      <c r="X4132" s="37"/>
      <c r="Y4132" s="37"/>
      <c r="Z4132" s="37"/>
      <c r="AA4132" s="37"/>
      <c r="AB4132" s="37"/>
    </row>
    <row r="4133" spans="24:28" x14ac:dyDescent="0.25">
      <c r="X4133" s="37"/>
      <c r="Y4133" s="37"/>
      <c r="Z4133" s="37"/>
      <c r="AA4133" s="37"/>
      <c r="AB4133" s="37"/>
    </row>
    <row r="4134" spans="24:28" x14ac:dyDescent="0.25">
      <c r="X4134" s="37"/>
      <c r="Y4134" s="37"/>
      <c r="Z4134" s="37"/>
      <c r="AA4134" s="37"/>
      <c r="AB4134" s="37"/>
    </row>
    <row r="4135" spans="24:28" x14ac:dyDescent="0.25">
      <c r="X4135" s="37"/>
      <c r="Y4135" s="37"/>
      <c r="Z4135" s="37"/>
      <c r="AA4135" s="37"/>
      <c r="AB4135" s="37"/>
    </row>
    <row r="4136" spans="24:28" x14ac:dyDescent="0.25">
      <c r="X4136" s="37"/>
      <c r="Y4136" s="37"/>
      <c r="Z4136" s="37"/>
      <c r="AA4136" s="37"/>
      <c r="AB4136" s="37"/>
    </row>
    <row r="4137" spans="24:28" x14ac:dyDescent="0.25">
      <c r="X4137" s="37"/>
      <c r="Y4137" s="37"/>
      <c r="Z4137" s="37"/>
      <c r="AA4137" s="37"/>
      <c r="AB4137" s="37"/>
    </row>
    <row r="4138" spans="24:28" x14ac:dyDescent="0.25">
      <c r="X4138" s="37"/>
      <c r="Y4138" s="37"/>
      <c r="Z4138" s="37"/>
      <c r="AA4138" s="37"/>
      <c r="AB4138" s="37"/>
    </row>
    <row r="4139" spans="24:28" x14ac:dyDescent="0.25">
      <c r="X4139" s="37"/>
      <c r="Y4139" s="37"/>
      <c r="Z4139" s="37"/>
      <c r="AA4139" s="37"/>
      <c r="AB4139" s="37"/>
    </row>
    <row r="4140" spans="24:28" x14ac:dyDescent="0.25">
      <c r="X4140" s="37"/>
      <c r="Y4140" s="37"/>
      <c r="Z4140" s="37"/>
      <c r="AA4140" s="37"/>
      <c r="AB4140" s="37"/>
    </row>
    <row r="4141" spans="24:28" x14ac:dyDescent="0.25">
      <c r="X4141" s="37"/>
      <c r="Y4141" s="37"/>
      <c r="Z4141" s="37"/>
      <c r="AA4141" s="37"/>
      <c r="AB4141" s="37"/>
    </row>
    <row r="4142" spans="24:28" x14ac:dyDescent="0.25">
      <c r="X4142" s="37"/>
      <c r="Y4142" s="37"/>
      <c r="Z4142" s="37"/>
      <c r="AA4142" s="37"/>
      <c r="AB4142" s="37"/>
    </row>
    <row r="4143" spans="24:28" x14ac:dyDescent="0.25">
      <c r="X4143" s="37"/>
      <c r="Y4143" s="37"/>
      <c r="Z4143" s="37"/>
      <c r="AA4143" s="37"/>
      <c r="AB4143" s="37"/>
    </row>
    <row r="4144" spans="24:28" x14ac:dyDescent="0.25">
      <c r="X4144" s="37"/>
      <c r="Y4144" s="37"/>
      <c r="Z4144" s="37"/>
      <c r="AA4144" s="37"/>
      <c r="AB4144" s="37"/>
    </row>
    <row r="4145" spans="24:28" x14ac:dyDescent="0.25">
      <c r="X4145" s="37"/>
      <c r="Y4145" s="37"/>
      <c r="Z4145" s="37"/>
      <c r="AA4145" s="37"/>
      <c r="AB4145" s="37"/>
    </row>
    <row r="4146" spans="24:28" x14ac:dyDescent="0.25">
      <c r="X4146" s="37"/>
      <c r="Y4146" s="37"/>
      <c r="Z4146" s="37"/>
      <c r="AA4146" s="37"/>
      <c r="AB4146" s="37"/>
    </row>
    <row r="4147" spans="24:28" x14ac:dyDescent="0.25">
      <c r="X4147" s="37"/>
      <c r="Y4147" s="37"/>
      <c r="Z4147" s="37"/>
      <c r="AA4147" s="37"/>
      <c r="AB4147" s="37"/>
    </row>
    <row r="4148" spans="24:28" x14ac:dyDescent="0.25">
      <c r="X4148" s="37"/>
      <c r="Y4148" s="37"/>
      <c r="Z4148" s="37"/>
      <c r="AA4148" s="37"/>
      <c r="AB4148" s="37"/>
    </row>
    <row r="4149" spans="24:28" x14ac:dyDescent="0.25">
      <c r="X4149" s="37"/>
      <c r="Y4149" s="37"/>
      <c r="Z4149" s="37"/>
      <c r="AA4149" s="37"/>
      <c r="AB4149" s="37"/>
    </row>
    <row r="4150" spans="24:28" x14ac:dyDescent="0.25">
      <c r="X4150" s="37"/>
      <c r="Y4150" s="37"/>
      <c r="Z4150" s="37"/>
      <c r="AA4150" s="37"/>
      <c r="AB4150" s="37"/>
    </row>
    <row r="4151" spans="24:28" x14ac:dyDescent="0.25">
      <c r="X4151" s="37"/>
      <c r="Y4151" s="37"/>
      <c r="Z4151" s="37"/>
      <c r="AA4151" s="37"/>
      <c r="AB4151" s="37"/>
    </row>
    <row r="4152" spans="24:28" x14ac:dyDescent="0.25">
      <c r="X4152" s="37"/>
      <c r="Y4152" s="37"/>
      <c r="Z4152" s="37"/>
      <c r="AA4152" s="37"/>
      <c r="AB4152" s="37"/>
    </row>
    <row r="4153" spans="24:28" x14ac:dyDescent="0.25">
      <c r="X4153" s="37"/>
      <c r="Y4153" s="37"/>
      <c r="Z4153" s="37"/>
      <c r="AA4153" s="37"/>
      <c r="AB4153" s="37"/>
    </row>
    <row r="4154" spans="24:28" x14ac:dyDescent="0.25">
      <c r="X4154" s="37"/>
      <c r="Y4154" s="37"/>
      <c r="Z4154" s="37"/>
      <c r="AA4154" s="37"/>
      <c r="AB4154" s="37"/>
    </row>
    <row r="4155" spans="24:28" x14ac:dyDescent="0.25">
      <c r="X4155" s="37"/>
      <c r="Y4155" s="37"/>
      <c r="Z4155" s="37"/>
      <c r="AA4155" s="37"/>
      <c r="AB4155" s="37"/>
    </row>
    <row r="4156" spans="24:28" x14ac:dyDescent="0.25">
      <c r="X4156" s="37"/>
      <c r="Y4156" s="37"/>
      <c r="Z4156" s="37"/>
      <c r="AA4156" s="37"/>
      <c r="AB4156" s="37"/>
    </row>
    <row r="4157" spans="24:28" x14ac:dyDescent="0.25">
      <c r="X4157" s="37"/>
      <c r="Y4157" s="37"/>
      <c r="Z4157" s="37"/>
      <c r="AA4157" s="37"/>
      <c r="AB4157" s="37"/>
    </row>
    <row r="4158" spans="24:28" x14ac:dyDescent="0.25">
      <c r="X4158" s="37"/>
      <c r="Y4158" s="37"/>
      <c r="Z4158" s="37"/>
      <c r="AA4158" s="37"/>
      <c r="AB4158" s="37"/>
    </row>
    <row r="4159" spans="24:28" x14ac:dyDescent="0.25">
      <c r="X4159" s="37"/>
      <c r="Y4159" s="37"/>
      <c r="Z4159" s="37"/>
      <c r="AA4159" s="37"/>
      <c r="AB4159" s="37"/>
    </row>
    <row r="4160" spans="24:28" x14ac:dyDescent="0.25">
      <c r="X4160" s="37"/>
      <c r="Y4160" s="37"/>
      <c r="Z4160" s="37"/>
      <c r="AA4160" s="37"/>
      <c r="AB4160" s="37"/>
    </row>
    <row r="4161" spans="24:28" x14ac:dyDescent="0.25">
      <c r="X4161" s="37"/>
      <c r="Y4161" s="37"/>
      <c r="Z4161" s="37"/>
      <c r="AA4161" s="37"/>
      <c r="AB4161" s="37"/>
    </row>
    <row r="4162" spans="24:28" x14ac:dyDescent="0.25">
      <c r="X4162" s="37"/>
      <c r="Y4162" s="37"/>
      <c r="Z4162" s="37"/>
      <c r="AA4162" s="37"/>
      <c r="AB4162" s="37"/>
    </row>
    <row r="4163" spans="24:28" x14ac:dyDescent="0.25">
      <c r="X4163" s="37"/>
      <c r="Y4163" s="37"/>
      <c r="Z4163" s="37"/>
      <c r="AA4163" s="37"/>
      <c r="AB4163" s="37"/>
    </row>
    <row r="4164" spans="24:28" x14ac:dyDescent="0.25">
      <c r="X4164" s="37"/>
      <c r="Y4164" s="37"/>
      <c r="Z4164" s="37"/>
      <c r="AA4164" s="37"/>
      <c r="AB4164" s="37"/>
    </row>
    <row r="4165" spans="24:28" x14ac:dyDescent="0.25">
      <c r="X4165" s="37"/>
      <c r="Y4165" s="37"/>
      <c r="Z4165" s="37"/>
      <c r="AA4165" s="37"/>
      <c r="AB4165" s="37"/>
    </row>
    <row r="4166" spans="24:28" x14ac:dyDescent="0.25">
      <c r="X4166" s="37"/>
      <c r="Y4166" s="37"/>
      <c r="Z4166" s="37"/>
      <c r="AA4166" s="37"/>
      <c r="AB4166" s="37"/>
    </row>
    <row r="4167" spans="24:28" x14ac:dyDescent="0.25">
      <c r="X4167" s="37"/>
      <c r="Y4167" s="37"/>
      <c r="Z4167" s="37"/>
      <c r="AA4167" s="37"/>
      <c r="AB4167" s="37"/>
    </row>
    <row r="4168" spans="24:28" x14ac:dyDescent="0.25">
      <c r="X4168" s="37"/>
      <c r="Y4168" s="37"/>
      <c r="Z4168" s="37"/>
      <c r="AA4168" s="37"/>
      <c r="AB4168" s="37"/>
    </row>
    <row r="4169" spans="24:28" x14ac:dyDescent="0.25">
      <c r="X4169" s="37"/>
      <c r="Y4169" s="37"/>
      <c r="Z4169" s="37"/>
      <c r="AA4169" s="37"/>
      <c r="AB4169" s="37"/>
    </row>
    <row r="4170" spans="24:28" x14ac:dyDescent="0.25">
      <c r="X4170" s="37"/>
      <c r="Y4170" s="37"/>
      <c r="Z4170" s="37"/>
      <c r="AA4170" s="37"/>
      <c r="AB4170" s="37"/>
    </row>
    <row r="4171" spans="24:28" x14ac:dyDescent="0.25">
      <c r="X4171" s="37"/>
      <c r="Y4171" s="37"/>
      <c r="Z4171" s="37"/>
      <c r="AA4171" s="37"/>
      <c r="AB4171" s="37"/>
    </row>
    <row r="4172" spans="24:28" x14ac:dyDescent="0.25">
      <c r="X4172" s="37"/>
      <c r="Y4172" s="37"/>
      <c r="Z4172" s="37"/>
      <c r="AA4172" s="37"/>
      <c r="AB4172" s="37"/>
    </row>
    <row r="4173" spans="24:28" x14ac:dyDescent="0.25">
      <c r="X4173" s="37"/>
      <c r="Y4173" s="37"/>
      <c r="Z4173" s="37"/>
      <c r="AA4173" s="37"/>
      <c r="AB4173" s="37"/>
    </row>
    <row r="4174" spans="24:28" x14ac:dyDescent="0.25">
      <c r="X4174" s="37"/>
      <c r="Y4174" s="37"/>
      <c r="Z4174" s="37"/>
      <c r="AA4174" s="37"/>
      <c r="AB4174" s="37"/>
    </row>
    <row r="4175" spans="24:28" x14ac:dyDescent="0.25">
      <c r="X4175" s="37"/>
      <c r="Y4175" s="37"/>
      <c r="Z4175" s="37"/>
      <c r="AA4175" s="37"/>
      <c r="AB4175" s="37"/>
    </row>
    <row r="4176" spans="24:28" x14ac:dyDescent="0.25">
      <c r="X4176" s="37"/>
      <c r="Y4176" s="37"/>
      <c r="Z4176" s="37"/>
      <c r="AA4176" s="37"/>
      <c r="AB4176" s="37"/>
    </row>
    <row r="4177" spans="24:28" x14ac:dyDescent="0.25">
      <c r="X4177" s="37"/>
      <c r="Y4177" s="37"/>
      <c r="Z4177" s="37"/>
      <c r="AA4177" s="37"/>
      <c r="AB4177" s="37"/>
    </row>
    <row r="4178" spans="24:28" x14ac:dyDescent="0.25">
      <c r="X4178" s="37"/>
      <c r="Y4178" s="37"/>
      <c r="Z4178" s="37"/>
      <c r="AA4178" s="37"/>
      <c r="AB4178" s="37"/>
    </row>
    <row r="4179" spans="24:28" x14ac:dyDescent="0.25">
      <c r="X4179" s="37"/>
      <c r="Y4179" s="37"/>
      <c r="Z4179" s="37"/>
      <c r="AA4179" s="37"/>
      <c r="AB4179" s="37"/>
    </row>
    <row r="4180" spans="24:28" x14ac:dyDescent="0.25">
      <c r="X4180" s="37"/>
      <c r="Y4180" s="37"/>
      <c r="Z4180" s="37"/>
      <c r="AA4180" s="37"/>
      <c r="AB4180" s="37"/>
    </row>
    <row r="4181" spans="24:28" x14ac:dyDescent="0.25">
      <c r="X4181" s="37"/>
      <c r="Y4181" s="37"/>
      <c r="Z4181" s="37"/>
      <c r="AA4181" s="37"/>
      <c r="AB4181" s="37"/>
    </row>
    <row r="4182" spans="24:28" x14ac:dyDescent="0.25">
      <c r="X4182" s="37"/>
      <c r="Y4182" s="37"/>
      <c r="Z4182" s="37"/>
      <c r="AA4182" s="37"/>
      <c r="AB4182" s="37"/>
    </row>
    <row r="4183" spans="24:28" x14ac:dyDescent="0.25">
      <c r="X4183" s="37"/>
      <c r="Y4183" s="37"/>
      <c r="Z4183" s="37"/>
      <c r="AA4183" s="37"/>
      <c r="AB4183" s="37"/>
    </row>
    <row r="4184" spans="24:28" x14ac:dyDescent="0.25">
      <c r="X4184" s="37"/>
      <c r="Y4184" s="37"/>
      <c r="Z4184" s="37"/>
      <c r="AA4184" s="37"/>
      <c r="AB4184" s="37"/>
    </row>
    <row r="4185" spans="24:28" x14ac:dyDescent="0.25">
      <c r="X4185" s="37"/>
      <c r="Y4185" s="37"/>
      <c r="Z4185" s="37"/>
      <c r="AA4185" s="37"/>
      <c r="AB4185" s="37"/>
    </row>
    <row r="4186" spans="24:28" x14ac:dyDescent="0.25">
      <c r="X4186" s="37"/>
      <c r="Y4186" s="37"/>
      <c r="Z4186" s="37"/>
      <c r="AA4186" s="37"/>
      <c r="AB4186" s="37"/>
    </row>
    <row r="4187" spans="24:28" x14ac:dyDescent="0.25">
      <c r="X4187" s="37"/>
      <c r="Y4187" s="37"/>
      <c r="Z4187" s="37"/>
      <c r="AA4187" s="37"/>
      <c r="AB4187" s="37"/>
    </row>
    <row r="4188" spans="24:28" x14ac:dyDescent="0.25">
      <c r="X4188" s="37"/>
      <c r="Y4188" s="37"/>
      <c r="Z4188" s="37"/>
      <c r="AA4188" s="37"/>
      <c r="AB4188" s="37"/>
    </row>
    <row r="4189" spans="24:28" x14ac:dyDescent="0.25">
      <c r="X4189" s="37"/>
      <c r="Y4189" s="37"/>
      <c r="Z4189" s="37"/>
      <c r="AA4189" s="37"/>
      <c r="AB4189" s="37"/>
    </row>
    <row r="4190" spans="24:28" x14ac:dyDescent="0.25">
      <c r="X4190" s="37"/>
      <c r="Y4190" s="37"/>
      <c r="Z4190" s="37"/>
      <c r="AA4190" s="37"/>
      <c r="AB4190" s="37"/>
    </row>
    <row r="4191" spans="24:28" x14ac:dyDescent="0.25">
      <c r="X4191" s="37"/>
      <c r="Y4191" s="37"/>
      <c r="Z4191" s="37"/>
      <c r="AA4191" s="37"/>
      <c r="AB4191" s="37"/>
    </row>
    <row r="4192" spans="24:28" x14ac:dyDescent="0.25">
      <c r="X4192" s="37"/>
      <c r="Y4192" s="37"/>
      <c r="Z4192" s="37"/>
      <c r="AA4192" s="37"/>
      <c r="AB4192" s="37"/>
    </row>
    <row r="4193" spans="24:28" x14ac:dyDescent="0.25">
      <c r="X4193" s="37"/>
      <c r="Y4193" s="37"/>
      <c r="Z4193" s="37"/>
      <c r="AA4193" s="37"/>
      <c r="AB4193" s="37"/>
    </row>
    <row r="4194" spans="24:28" x14ac:dyDescent="0.25">
      <c r="X4194" s="37"/>
      <c r="Y4194" s="37"/>
      <c r="Z4194" s="37"/>
      <c r="AA4194" s="37"/>
      <c r="AB4194" s="37"/>
    </row>
    <row r="4195" spans="24:28" x14ac:dyDescent="0.25">
      <c r="X4195" s="37"/>
      <c r="Y4195" s="37"/>
      <c r="Z4195" s="37"/>
      <c r="AA4195" s="37"/>
      <c r="AB4195" s="37"/>
    </row>
    <row r="4196" spans="24:28" x14ac:dyDescent="0.25">
      <c r="X4196" s="37"/>
      <c r="Y4196" s="37"/>
      <c r="Z4196" s="37"/>
      <c r="AA4196" s="37"/>
      <c r="AB4196" s="37"/>
    </row>
    <row r="4197" spans="24:28" x14ac:dyDescent="0.25">
      <c r="X4197" s="37"/>
      <c r="Y4197" s="37"/>
      <c r="Z4197" s="37"/>
      <c r="AA4197" s="37"/>
      <c r="AB4197" s="37"/>
    </row>
    <row r="4198" spans="24:28" x14ac:dyDescent="0.25">
      <c r="X4198" s="37"/>
      <c r="Y4198" s="37"/>
      <c r="Z4198" s="37"/>
      <c r="AA4198" s="37"/>
      <c r="AB4198" s="37"/>
    </row>
    <row r="4199" spans="24:28" x14ac:dyDescent="0.25">
      <c r="X4199" s="37"/>
      <c r="Y4199" s="37"/>
      <c r="Z4199" s="37"/>
      <c r="AA4199" s="37"/>
      <c r="AB4199" s="37"/>
    </row>
    <row r="4200" spans="24:28" x14ac:dyDescent="0.25">
      <c r="X4200" s="37"/>
      <c r="Y4200" s="37"/>
      <c r="Z4200" s="37"/>
      <c r="AA4200" s="37"/>
      <c r="AB4200" s="37"/>
    </row>
    <row r="4201" spans="24:28" x14ac:dyDescent="0.25">
      <c r="X4201" s="37"/>
      <c r="Y4201" s="37"/>
      <c r="Z4201" s="37"/>
      <c r="AA4201" s="37"/>
      <c r="AB4201" s="37"/>
    </row>
    <row r="4202" spans="24:28" x14ac:dyDescent="0.25">
      <c r="X4202" s="37"/>
      <c r="Y4202" s="37"/>
      <c r="Z4202" s="37"/>
      <c r="AA4202" s="37"/>
      <c r="AB4202" s="37"/>
    </row>
    <row r="4203" spans="24:28" x14ac:dyDescent="0.25">
      <c r="X4203" s="37"/>
      <c r="Y4203" s="37"/>
      <c r="Z4203" s="37"/>
      <c r="AA4203" s="37"/>
      <c r="AB4203" s="37"/>
    </row>
    <row r="4204" spans="24:28" x14ac:dyDescent="0.25">
      <c r="X4204" s="37"/>
      <c r="Y4204" s="37"/>
      <c r="Z4204" s="37"/>
      <c r="AA4204" s="37"/>
      <c r="AB4204" s="37"/>
    </row>
    <row r="4205" spans="24:28" x14ac:dyDescent="0.25">
      <c r="X4205" s="37"/>
      <c r="Y4205" s="37"/>
      <c r="Z4205" s="37"/>
      <c r="AA4205" s="37"/>
      <c r="AB4205" s="37"/>
    </row>
    <row r="4206" spans="24:28" x14ac:dyDescent="0.25">
      <c r="X4206" s="37"/>
      <c r="Y4206" s="37"/>
      <c r="Z4206" s="37"/>
      <c r="AA4206" s="37"/>
      <c r="AB4206" s="37"/>
    </row>
    <row r="4207" spans="24:28" x14ac:dyDescent="0.25">
      <c r="X4207" s="37"/>
      <c r="Y4207" s="37"/>
      <c r="Z4207" s="37"/>
      <c r="AA4207" s="37"/>
      <c r="AB4207" s="37"/>
    </row>
    <row r="4208" spans="24:28" x14ac:dyDescent="0.25">
      <c r="X4208" s="37"/>
      <c r="Y4208" s="37"/>
      <c r="Z4208" s="37"/>
      <c r="AA4208" s="37"/>
      <c r="AB4208" s="37"/>
    </row>
    <row r="4209" spans="24:28" x14ac:dyDescent="0.25">
      <c r="X4209" s="37"/>
      <c r="Y4209" s="37"/>
      <c r="Z4209" s="37"/>
      <c r="AA4209" s="37"/>
      <c r="AB4209" s="37"/>
    </row>
    <row r="4210" spans="24:28" x14ac:dyDescent="0.25">
      <c r="X4210" s="37"/>
      <c r="Y4210" s="37"/>
      <c r="Z4210" s="37"/>
      <c r="AA4210" s="37"/>
      <c r="AB4210" s="37"/>
    </row>
    <row r="4211" spans="24:28" x14ac:dyDescent="0.25">
      <c r="X4211" s="37"/>
      <c r="Y4211" s="37"/>
      <c r="Z4211" s="37"/>
      <c r="AA4211" s="37"/>
      <c r="AB4211" s="37"/>
    </row>
    <row r="4212" spans="24:28" x14ac:dyDescent="0.25">
      <c r="X4212" s="37"/>
      <c r="Y4212" s="37"/>
      <c r="Z4212" s="37"/>
      <c r="AA4212" s="37"/>
      <c r="AB4212" s="37"/>
    </row>
    <row r="4213" spans="24:28" x14ac:dyDescent="0.25">
      <c r="X4213" s="37"/>
      <c r="Y4213" s="37"/>
      <c r="Z4213" s="37"/>
      <c r="AA4213" s="37"/>
      <c r="AB4213" s="37"/>
    </row>
    <row r="4214" spans="24:28" x14ac:dyDescent="0.25">
      <c r="X4214" s="37"/>
      <c r="Y4214" s="37"/>
      <c r="Z4214" s="37"/>
      <c r="AA4214" s="37"/>
      <c r="AB4214" s="37"/>
    </row>
    <row r="4215" spans="24:28" x14ac:dyDescent="0.25">
      <c r="X4215" s="37"/>
      <c r="Y4215" s="37"/>
      <c r="Z4215" s="37"/>
      <c r="AA4215" s="37"/>
      <c r="AB4215" s="37"/>
    </row>
    <row r="4216" spans="24:28" x14ac:dyDescent="0.25">
      <c r="X4216" s="37"/>
      <c r="Y4216" s="37"/>
      <c r="Z4216" s="37"/>
      <c r="AA4216" s="37"/>
      <c r="AB4216" s="37"/>
    </row>
    <row r="4217" spans="24:28" x14ac:dyDescent="0.25">
      <c r="X4217" s="37"/>
      <c r="Y4217" s="37"/>
      <c r="Z4217" s="37"/>
      <c r="AA4217" s="37"/>
      <c r="AB4217" s="37"/>
    </row>
    <row r="4218" spans="24:28" x14ac:dyDescent="0.25">
      <c r="X4218" s="37"/>
      <c r="Y4218" s="37"/>
      <c r="Z4218" s="37"/>
      <c r="AA4218" s="37"/>
      <c r="AB4218" s="37"/>
    </row>
    <row r="4219" spans="24:28" x14ac:dyDescent="0.25">
      <c r="X4219" s="37"/>
      <c r="Y4219" s="37"/>
      <c r="Z4219" s="37"/>
      <c r="AA4219" s="37"/>
      <c r="AB4219" s="37"/>
    </row>
    <row r="4220" spans="24:28" x14ac:dyDescent="0.25">
      <c r="X4220" s="37"/>
      <c r="Y4220" s="37"/>
      <c r="Z4220" s="37"/>
      <c r="AA4220" s="37"/>
      <c r="AB4220" s="37"/>
    </row>
    <row r="4221" spans="24:28" x14ac:dyDescent="0.25">
      <c r="X4221" s="37"/>
      <c r="Y4221" s="37"/>
      <c r="Z4221" s="37"/>
      <c r="AA4221" s="37"/>
      <c r="AB4221" s="37"/>
    </row>
    <row r="4222" spans="24:28" x14ac:dyDescent="0.25">
      <c r="X4222" s="37"/>
      <c r="Y4222" s="37"/>
      <c r="Z4222" s="37"/>
      <c r="AA4222" s="37"/>
      <c r="AB4222" s="37"/>
    </row>
    <row r="4223" spans="24:28" x14ac:dyDescent="0.25">
      <c r="X4223" s="37"/>
      <c r="Y4223" s="37"/>
      <c r="Z4223" s="37"/>
      <c r="AA4223" s="37"/>
      <c r="AB4223" s="37"/>
    </row>
    <row r="4224" spans="24:28" x14ac:dyDescent="0.25">
      <c r="X4224" s="37"/>
      <c r="Y4224" s="37"/>
      <c r="Z4224" s="37"/>
      <c r="AA4224" s="37"/>
      <c r="AB4224" s="37"/>
    </row>
    <row r="4225" spans="24:28" x14ac:dyDescent="0.25">
      <c r="X4225" s="37"/>
      <c r="Y4225" s="37"/>
      <c r="Z4225" s="37"/>
      <c r="AA4225" s="37"/>
      <c r="AB4225" s="37"/>
    </row>
    <row r="4226" spans="24:28" x14ac:dyDescent="0.25">
      <c r="X4226" s="37"/>
      <c r="Y4226" s="37"/>
      <c r="Z4226" s="37"/>
      <c r="AA4226" s="37"/>
      <c r="AB4226" s="37"/>
    </row>
    <row r="4227" spans="24:28" x14ac:dyDescent="0.25">
      <c r="X4227" s="37"/>
      <c r="Y4227" s="37"/>
      <c r="Z4227" s="37"/>
      <c r="AA4227" s="37"/>
      <c r="AB4227" s="37"/>
    </row>
    <row r="4228" spans="24:28" x14ac:dyDescent="0.25">
      <c r="X4228" s="37"/>
      <c r="Y4228" s="37"/>
      <c r="Z4228" s="37"/>
      <c r="AA4228" s="37"/>
      <c r="AB4228" s="37"/>
    </row>
    <row r="4229" spans="24:28" x14ac:dyDescent="0.25">
      <c r="X4229" s="37"/>
      <c r="Y4229" s="37"/>
      <c r="Z4229" s="37"/>
      <c r="AA4229" s="37"/>
      <c r="AB4229" s="37"/>
    </row>
    <row r="4230" spans="24:28" x14ac:dyDescent="0.25">
      <c r="X4230" s="37"/>
      <c r="Y4230" s="37"/>
      <c r="Z4230" s="37"/>
      <c r="AA4230" s="37"/>
      <c r="AB4230" s="37"/>
    </row>
    <row r="4231" spans="24:28" x14ac:dyDescent="0.25">
      <c r="X4231" s="37"/>
      <c r="Y4231" s="37"/>
      <c r="Z4231" s="37"/>
      <c r="AA4231" s="37"/>
      <c r="AB4231" s="37"/>
    </row>
    <row r="4232" spans="24:28" x14ac:dyDescent="0.25">
      <c r="X4232" s="37"/>
      <c r="Y4232" s="37"/>
      <c r="Z4232" s="37"/>
      <c r="AA4232" s="37"/>
      <c r="AB4232" s="37"/>
    </row>
    <row r="4233" spans="24:28" x14ac:dyDescent="0.25">
      <c r="X4233" s="37"/>
      <c r="Y4233" s="37"/>
      <c r="Z4233" s="37"/>
      <c r="AA4233" s="37"/>
      <c r="AB4233" s="37"/>
    </row>
    <row r="4234" spans="24:28" x14ac:dyDescent="0.25">
      <c r="X4234" s="37"/>
      <c r="Y4234" s="37"/>
      <c r="Z4234" s="37"/>
      <c r="AA4234" s="37"/>
      <c r="AB4234" s="37"/>
    </row>
    <row r="4235" spans="24:28" x14ac:dyDescent="0.25">
      <c r="X4235" s="37"/>
      <c r="Y4235" s="37"/>
      <c r="Z4235" s="37"/>
      <c r="AA4235" s="37"/>
      <c r="AB4235" s="37"/>
    </row>
    <row r="4236" spans="24:28" x14ac:dyDescent="0.25">
      <c r="X4236" s="37"/>
      <c r="Y4236" s="37"/>
      <c r="Z4236" s="37"/>
      <c r="AA4236" s="37"/>
      <c r="AB4236" s="37"/>
    </row>
    <row r="4237" spans="24:28" x14ac:dyDescent="0.25">
      <c r="X4237" s="37"/>
      <c r="Y4237" s="37"/>
      <c r="Z4237" s="37"/>
      <c r="AA4237" s="37"/>
      <c r="AB4237" s="37"/>
    </row>
    <row r="4238" spans="24:28" x14ac:dyDescent="0.25">
      <c r="X4238" s="37"/>
      <c r="Y4238" s="37"/>
      <c r="Z4238" s="37"/>
      <c r="AA4238" s="37"/>
      <c r="AB4238" s="37"/>
    </row>
    <row r="4239" spans="24:28" x14ac:dyDescent="0.25">
      <c r="X4239" s="37"/>
      <c r="Y4239" s="37"/>
      <c r="Z4239" s="37"/>
      <c r="AA4239" s="37"/>
      <c r="AB4239" s="37"/>
    </row>
    <row r="4240" spans="24:28" x14ac:dyDescent="0.25">
      <c r="X4240" s="37"/>
      <c r="Y4240" s="37"/>
      <c r="Z4240" s="37"/>
      <c r="AA4240" s="37"/>
      <c r="AB4240" s="37"/>
    </row>
    <row r="4241" spans="24:28" x14ac:dyDescent="0.25">
      <c r="X4241" s="37"/>
      <c r="Y4241" s="37"/>
      <c r="Z4241" s="37"/>
      <c r="AA4241" s="37"/>
      <c r="AB4241" s="37"/>
    </row>
    <row r="4242" spans="24:28" x14ac:dyDescent="0.25">
      <c r="X4242" s="37"/>
      <c r="Y4242" s="37"/>
      <c r="Z4242" s="37"/>
      <c r="AA4242" s="37"/>
      <c r="AB4242" s="37"/>
    </row>
    <row r="4243" spans="24:28" x14ac:dyDescent="0.25">
      <c r="X4243" s="37"/>
      <c r="Y4243" s="37"/>
      <c r="Z4243" s="37"/>
      <c r="AA4243" s="37"/>
      <c r="AB4243" s="37"/>
    </row>
    <row r="4244" spans="24:28" x14ac:dyDescent="0.25">
      <c r="X4244" s="37"/>
      <c r="Y4244" s="37"/>
      <c r="Z4244" s="37"/>
      <c r="AA4244" s="37"/>
      <c r="AB4244" s="37"/>
    </row>
    <row r="4245" spans="24:28" x14ac:dyDescent="0.25">
      <c r="X4245" s="37"/>
      <c r="Y4245" s="37"/>
      <c r="Z4245" s="37"/>
      <c r="AA4245" s="37"/>
      <c r="AB4245" s="37"/>
    </row>
    <row r="4246" spans="24:28" x14ac:dyDescent="0.25">
      <c r="X4246" s="37"/>
      <c r="Y4246" s="37"/>
      <c r="Z4246" s="37"/>
      <c r="AA4246" s="37"/>
      <c r="AB4246" s="37"/>
    </row>
    <row r="4247" spans="24:28" x14ac:dyDescent="0.25">
      <c r="X4247" s="37"/>
      <c r="Y4247" s="37"/>
      <c r="Z4247" s="37"/>
      <c r="AA4247" s="37"/>
      <c r="AB4247" s="37"/>
    </row>
    <row r="4248" spans="24:28" x14ac:dyDescent="0.25">
      <c r="X4248" s="37"/>
      <c r="Y4248" s="37"/>
      <c r="Z4248" s="37"/>
      <c r="AA4248" s="37"/>
      <c r="AB4248" s="37"/>
    </row>
    <row r="4249" spans="24:28" x14ac:dyDescent="0.25">
      <c r="X4249" s="37"/>
      <c r="Y4249" s="37"/>
      <c r="Z4249" s="37"/>
      <c r="AA4249" s="37"/>
      <c r="AB4249" s="37"/>
    </row>
    <row r="4250" spans="24:28" x14ac:dyDescent="0.25">
      <c r="X4250" s="37"/>
      <c r="Y4250" s="37"/>
      <c r="Z4250" s="37"/>
      <c r="AA4250" s="37"/>
      <c r="AB4250" s="37"/>
    </row>
    <row r="4251" spans="24:28" x14ac:dyDescent="0.25">
      <c r="X4251" s="37"/>
      <c r="Y4251" s="37"/>
      <c r="Z4251" s="37"/>
      <c r="AA4251" s="37"/>
      <c r="AB4251" s="37"/>
    </row>
    <row r="4252" spans="24:28" x14ac:dyDescent="0.25">
      <c r="X4252" s="37"/>
      <c r="Y4252" s="37"/>
      <c r="Z4252" s="37"/>
      <c r="AA4252" s="37"/>
      <c r="AB4252" s="37"/>
    </row>
    <row r="4253" spans="24:28" x14ac:dyDescent="0.25">
      <c r="X4253" s="37"/>
      <c r="Y4253" s="37"/>
      <c r="Z4253" s="37"/>
      <c r="AA4253" s="37"/>
      <c r="AB4253" s="37"/>
    </row>
    <row r="4254" spans="24:28" x14ac:dyDescent="0.25">
      <c r="X4254" s="37"/>
      <c r="Y4254" s="37"/>
      <c r="Z4254" s="37"/>
      <c r="AA4254" s="37"/>
      <c r="AB4254" s="37"/>
    </row>
    <row r="4255" spans="24:28" x14ac:dyDescent="0.25">
      <c r="X4255" s="37"/>
      <c r="Y4255" s="37"/>
      <c r="Z4255" s="37"/>
      <c r="AA4255" s="37"/>
      <c r="AB4255" s="37"/>
    </row>
    <row r="4256" spans="24:28" x14ac:dyDescent="0.25">
      <c r="X4256" s="37"/>
      <c r="Y4256" s="37"/>
      <c r="Z4256" s="37"/>
      <c r="AA4256" s="37"/>
      <c r="AB4256" s="37"/>
    </row>
    <row r="4257" spans="24:28" x14ac:dyDescent="0.25">
      <c r="X4257" s="37"/>
      <c r="Y4257" s="37"/>
      <c r="Z4257" s="37"/>
      <c r="AA4257" s="37"/>
      <c r="AB4257" s="37"/>
    </row>
    <row r="4258" spans="24:28" x14ac:dyDescent="0.25">
      <c r="X4258" s="37"/>
      <c r="Y4258" s="37"/>
      <c r="Z4258" s="37"/>
      <c r="AA4258" s="37"/>
      <c r="AB4258" s="37"/>
    </row>
    <row r="4259" spans="24:28" x14ac:dyDescent="0.25">
      <c r="X4259" s="37"/>
      <c r="Y4259" s="37"/>
      <c r="Z4259" s="37"/>
      <c r="AA4259" s="37"/>
      <c r="AB4259" s="37"/>
    </row>
    <row r="4260" spans="24:28" x14ac:dyDescent="0.25">
      <c r="X4260" s="37"/>
      <c r="Y4260" s="37"/>
      <c r="Z4260" s="37"/>
      <c r="AA4260" s="37"/>
      <c r="AB4260" s="37"/>
    </row>
    <row r="4261" spans="24:28" x14ac:dyDescent="0.25">
      <c r="X4261" s="37"/>
      <c r="Y4261" s="37"/>
      <c r="Z4261" s="37"/>
      <c r="AA4261" s="37"/>
      <c r="AB4261" s="37"/>
    </row>
    <row r="4262" spans="24:28" x14ac:dyDescent="0.25">
      <c r="X4262" s="37"/>
      <c r="Y4262" s="37"/>
      <c r="Z4262" s="37"/>
      <c r="AA4262" s="37"/>
      <c r="AB4262" s="37"/>
    </row>
    <row r="4263" spans="24:28" x14ac:dyDescent="0.25">
      <c r="X4263" s="37"/>
      <c r="Y4263" s="37"/>
      <c r="Z4263" s="37"/>
      <c r="AA4263" s="37"/>
      <c r="AB4263" s="37"/>
    </row>
    <row r="4264" spans="24:28" x14ac:dyDescent="0.25">
      <c r="X4264" s="37"/>
      <c r="Y4264" s="37"/>
      <c r="Z4264" s="37"/>
      <c r="AA4264" s="37"/>
      <c r="AB4264" s="37"/>
    </row>
    <row r="4265" spans="24:28" x14ac:dyDescent="0.25">
      <c r="X4265" s="37"/>
      <c r="Y4265" s="37"/>
      <c r="Z4265" s="37"/>
      <c r="AA4265" s="37"/>
      <c r="AB4265" s="37"/>
    </row>
    <row r="4266" spans="24:28" x14ac:dyDescent="0.25">
      <c r="X4266" s="37"/>
      <c r="Y4266" s="37"/>
      <c r="Z4266" s="37"/>
      <c r="AA4266" s="37"/>
      <c r="AB4266" s="37"/>
    </row>
    <row r="4267" spans="24:28" x14ac:dyDescent="0.25">
      <c r="X4267" s="37"/>
      <c r="Y4267" s="37"/>
      <c r="Z4267" s="37"/>
      <c r="AA4267" s="37"/>
      <c r="AB4267" s="37"/>
    </row>
    <row r="4268" spans="24:28" x14ac:dyDescent="0.25">
      <c r="X4268" s="37"/>
      <c r="Y4268" s="37"/>
      <c r="Z4268" s="37"/>
      <c r="AA4268" s="37"/>
      <c r="AB4268" s="37"/>
    </row>
    <row r="4269" spans="24:28" x14ac:dyDescent="0.25">
      <c r="X4269" s="37"/>
      <c r="Y4269" s="37"/>
      <c r="Z4269" s="37"/>
      <c r="AA4269" s="37"/>
      <c r="AB4269" s="37"/>
    </row>
    <row r="4270" spans="24:28" x14ac:dyDescent="0.25">
      <c r="X4270" s="37"/>
      <c r="Y4270" s="37"/>
      <c r="Z4270" s="37"/>
      <c r="AA4270" s="37"/>
      <c r="AB4270" s="37"/>
    </row>
    <row r="4271" spans="24:28" x14ac:dyDescent="0.25">
      <c r="X4271" s="37"/>
      <c r="Y4271" s="37"/>
      <c r="Z4271" s="37"/>
      <c r="AA4271" s="37"/>
      <c r="AB4271" s="37"/>
    </row>
    <row r="4272" spans="24:28" x14ac:dyDescent="0.25">
      <c r="X4272" s="37"/>
      <c r="Y4272" s="37"/>
      <c r="Z4272" s="37"/>
      <c r="AA4272" s="37"/>
      <c r="AB4272" s="37"/>
    </row>
    <row r="4273" spans="24:28" x14ac:dyDescent="0.25">
      <c r="X4273" s="37"/>
      <c r="Y4273" s="37"/>
      <c r="Z4273" s="37"/>
      <c r="AA4273" s="37"/>
      <c r="AB4273" s="37"/>
    </row>
    <row r="4274" spans="24:28" x14ac:dyDescent="0.25">
      <c r="X4274" s="37"/>
      <c r="Y4274" s="37"/>
      <c r="Z4274" s="37"/>
      <c r="AA4274" s="37"/>
      <c r="AB4274" s="37"/>
    </row>
    <row r="4275" spans="24:28" x14ac:dyDescent="0.25">
      <c r="X4275" s="37"/>
      <c r="Y4275" s="37"/>
      <c r="Z4275" s="37"/>
      <c r="AA4275" s="37"/>
      <c r="AB4275" s="37"/>
    </row>
    <row r="4276" spans="24:28" x14ac:dyDescent="0.25">
      <c r="X4276" s="37"/>
      <c r="Y4276" s="37"/>
      <c r="Z4276" s="37"/>
      <c r="AA4276" s="37"/>
      <c r="AB4276" s="37"/>
    </row>
    <row r="4277" spans="24:28" x14ac:dyDescent="0.25">
      <c r="X4277" s="37"/>
      <c r="Y4277" s="37"/>
      <c r="Z4277" s="37"/>
      <c r="AA4277" s="37"/>
      <c r="AB4277" s="37"/>
    </row>
    <row r="4278" spans="24:28" x14ac:dyDescent="0.25">
      <c r="X4278" s="37"/>
      <c r="Y4278" s="37"/>
      <c r="Z4278" s="37"/>
      <c r="AA4278" s="37"/>
      <c r="AB4278" s="37"/>
    </row>
    <row r="4279" spans="24:28" x14ac:dyDescent="0.25">
      <c r="X4279" s="37"/>
      <c r="Y4279" s="37"/>
      <c r="Z4279" s="37"/>
      <c r="AA4279" s="37"/>
      <c r="AB4279" s="37"/>
    </row>
    <row r="4280" spans="24:28" x14ac:dyDescent="0.25">
      <c r="X4280" s="37"/>
      <c r="Y4280" s="37"/>
      <c r="Z4280" s="37"/>
      <c r="AA4280" s="37"/>
      <c r="AB4280" s="37"/>
    </row>
    <row r="4281" spans="24:28" x14ac:dyDescent="0.25">
      <c r="X4281" s="37"/>
      <c r="Y4281" s="37"/>
      <c r="Z4281" s="37"/>
      <c r="AA4281" s="37"/>
      <c r="AB4281" s="37"/>
    </row>
    <row r="4282" spans="24:28" x14ac:dyDescent="0.25">
      <c r="X4282" s="37"/>
      <c r="Y4282" s="37"/>
      <c r="Z4282" s="37"/>
      <c r="AA4282" s="37"/>
      <c r="AB4282" s="37"/>
    </row>
    <row r="4283" spans="24:28" x14ac:dyDescent="0.25">
      <c r="X4283" s="37"/>
      <c r="Y4283" s="37"/>
      <c r="Z4283" s="37"/>
      <c r="AA4283" s="37"/>
      <c r="AB4283" s="37"/>
    </row>
    <row r="4284" spans="24:28" x14ac:dyDescent="0.25">
      <c r="X4284" s="37"/>
      <c r="Y4284" s="37"/>
      <c r="Z4284" s="37"/>
      <c r="AA4284" s="37"/>
      <c r="AB4284" s="37"/>
    </row>
    <row r="4285" spans="24:28" x14ac:dyDescent="0.25">
      <c r="X4285" s="37"/>
      <c r="Y4285" s="37"/>
      <c r="Z4285" s="37"/>
      <c r="AA4285" s="37"/>
      <c r="AB4285" s="37"/>
    </row>
    <row r="4286" spans="24:28" x14ac:dyDescent="0.25">
      <c r="X4286" s="37"/>
      <c r="Y4286" s="37"/>
      <c r="Z4286" s="37"/>
      <c r="AA4286" s="37"/>
      <c r="AB4286" s="37"/>
    </row>
    <row r="4287" spans="24:28" x14ac:dyDescent="0.25">
      <c r="X4287" s="37"/>
      <c r="Y4287" s="37"/>
      <c r="Z4287" s="37"/>
      <c r="AA4287" s="37"/>
      <c r="AB4287" s="37"/>
    </row>
    <row r="4288" spans="24:28" x14ac:dyDescent="0.25">
      <c r="X4288" s="37"/>
      <c r="Y4288" s="37"/>
      <c r="Z4288" s="37"/>
      <c r="AA4288" s="37"/>
      <c r="AB4288" s="37"/>
    </row>
    <row r="4289" spans="24:28" x14ac:dyDescent="0.25">
      <c r="X4289" s="37"/>
      <c r="Y4289" s="37"/>
      <c r="Z4289" s="37"/>
      <c r="AA4289" s="37"/>
      <c r="AB4289" s="37"/>
    </row>
    <row r="4290" spans="24:28" x14ac:dyDescent="0.25">
      <c r="X4290" s="37"/>
      <c r="Y4290" s="37"/>
      <c r="Z4290" s="37"/>
      <c r="AA4290" s="37"/>
      <c r="AB4290" s="37"/>
    </row>
    <row r="4291" spans="24:28" x14ac:dyDescent="0.25">
      <c r="X4291" s="37"/>
      <c r="Y4291" s="37"/>
      <c r="Z4291" s="37"/>
      <c r="AA4291" s="37"/>
      <c r="AB4291" s="37"/>
    </row>
    <row r="4292" spans="24:28" x14ac:dyDescent="0.25">
      <c r="X4292" s="37"/>
      <c r="Y4292" s="37"/>
      <c r="Z4292" s="37"/>
      <c r="AA4292" s="37"/>
      <c r="AB4292" s="37"/>
    </row>
    <row r="4293" spans="24:28" x14ac:dyDescent="0.25">
      <c r="X4293" s="37"/>
      <c r="Y4293" s="37"/>
      <c r="Z4293" s="37"/>
      <c r="AA4293" s="37"/>
      <c r="AB4293" s="37"/>
    </row>
    <row r="4294" spans="24:28" x14ac:dyDescent="0.25">
      <c r="X4294" s="37"/>
      <c r="Y4294" s="37"/>
      <c r="Z4294" s="37"/>
      <c r="AA4294" s="37"/>
      <c r="AB4294" s="37"/>
    </row>
    <row r="4295" spans="24:28" x14ac:dyDescent="0.25">
      <c r="X4295" s="37"/>
      <c r="Y4295" s="37"/>
      <c r="Z4295" s="37"/>
      <c r="AA4295" s="37"/>
      <c r="AB4295" s="37"/>
    </row>
    <row r="4296" spans="24:28" x14ac:dyDescent="0.25">
      <c r="X4296" s="37"/>
      <c r="Y4296" s="37"/>
      <c r="Z4296" s="37"/>
      <c r="AA4296" s="37"/>
      <c r="AB4296" s="37"/>
    </row>
    <row r="4297" spans="24:28" x14ac:dyDescent="0.25">
      <c r="X4297" s="37"/>
      <c r="Y4297" s="37"/>
      <c r="Z4297" s="37"/>
      <c r="AA4297" s="37"/>
      <c r="AB4297" s="37"/>
    </row>
    <row r="4298" spans="24:28" x14ac:dyDescent="0.25">
      <c r="X4298" s="37"/>
      <c r="Y4298" s="37"/>
      <c r="Z4298" s="37"/>
      <c r="AA4298" s="37"/>
      <c r="AB4298" s="37"/>
    </row>
    <row r="4299" spans="24:28" x14ac:dyDescent="0.25">
      <c r="X4299" s="37"/>
      <c r="Y4299" s="37"/>
      <c r="Z4299" s="37"/>
      <c r="AA4299" s="37"/>
      <c r="AB4299" s="37"/>
    </row>
    <row r="4300" spans="24:28" x14ac:dyDescent="0.25">
      <c r="X4300" s="37"/>
      <c r="Y4300" s="37"/>
      <c r="Z4300" s="37"/>
      <c r="AA4300" s="37"/>
      <c r="AB4300" s="37"/>
    </row>
    <row r="4301" spans="24:28" x14ac:dyDescent="0.25">
      <c r="X4301" s="37"/>
      <c r="Y4301" s="37"/>
      <c r="Z4301" s="37"/>
      <c r="AA4301" s="37"/>
      <c r="AB4301" s="37"/>
    </row>
    <row r="4302" spans="24:28" x14ac:dyDescent="0.25">
      <c r="X4302" s="37"/>
      <c r="Y4302" s="37"/>
      <c r="Z4302" s="37"/>
      <c r="AA4302" s="37"/>
      <c r="AB4302" s="37"/>
    </row>
    <row r="4303" spans="24:28" x14ac:dyDescent="0.25">
      <c r="X4303" s="37"/>
      <c r="Y4303" s="37"/>
      <c r="Z4303" s="37"/>
      <c r="AA4303" s="37"/>
      <c r="AB4303" s="37"/>
    </row>
    <row r="4304" spans="24:28" x14ac:dyDescent="0.25">
      <c r="X4304" s="37"/>
      <c r="Y4304" s="37"/>
      <c r="Z4304" s="37"/>
      <c r="AA4304" s="37"/>
      <c r="AB4304" s="37"/>
    </row>
    <row r="4305" spans="24:28" x14ac:dyDescent="0.25">
      <c r="X4305" s="37"/>
      <c r="Y4305" s="37"/>
      <c r="Z4305" s="37"/>
      <c r="AA4305" s="37"/>
      <c r="AB4305" s="37"/>
    </row>
    <row r="4306" spans="24:28" x14ac:dyDescent="0.25">
      <c r="X4306" s="37"/>
      <c r="Y4306" s="37"/>
      <c r="Z4306" s="37"/>
      <c r="AA4306" s="37"/>
      <c r="AB4306" s="37"/>
    </row>
    <row r="4307" spans="24:28" x14ac:dyDescent="0.25">
      <c r="X4307" s="37"/>
      <c r="Y4307" s="37"/>
      <c r="Z4307" s="37"/>
      <c r="AA4307" s="37"/>
      <c r="AB4307" s="37"/>
    </row>
    <row r="4308" spans="24:28" x14ac:dyDescent="0.25">
      <c r="X4308" s="37"/>
      <c r="Y4308" s="37"/>
      <c r="Z4308" s="37"/>
      <c r="AA4308" s="37"/>
      <c r="AB4308" s="37"/>
    </row>
    <row r="4309" spans="24:28" x14ac:dyDescent="0.25">
      <c r="X4309" s="37"/>
      <c r="Y4309" s="37"/>
      <c r="Z4309" s="37"/>
      <c r="AA4309" s="37"/>
      <c r="AB4309" s="37"/>
    </row>
    <row r="4310" spans="24:28" x14ac:dyDescent="0.25">
      <c r="X4310" s="37"/>
      <c r="Y4310" s="37"/>
      <c r="Z4310" s="37"/>
      <c r="AA4310" s="37"/>
      <c r="AB4310" s="37"/>
    </row>
    <row r="4311" spans="24:28" x14ac:dyDescent="0.25">
      <c r="X4311" s="37"/>
      <c r="Y4311" s="37"/>
      <c r="Z4311" s="37"/>
      <c r="AA4311" s="37"/>
      <c r="AB4311" s="37"/>
    </row>
    <row r="4312" spans="24:28" x14ac:dyDescent="0.25">
      <c r="X4312" s="37"/>
      <c r="Y4312" s="37"/>
      <c r="Z4312" s="37"/>
      <c r="AA4312" s="37"/>
      <c r="AB4312" s="37"/>
    </row>
    <row r="4313" spans="24:28" x14ac:dyDescent="0.25">
      <c r="X4313" s="37"/>
      <c r="Y4313" s="37"/>
      <c r="Z4313" s="37"/>
      <c r="AA4313" s="37"/>
      <c r="AB4313" s="37"/>
    </row>
    <row r="4314" spans="24:28" x14ac:dyDescent="0.25">
      <c r="X4314" s="37"/>
      <c r="Y4314" s="37"/>
      <c r="Z4314" s="37"/>
      <c r="AA4314" s="37"/>
      <c r="AB4314" s="37"/>
    </row>
    <row r="4315" spans="24:28" x14ac:dyDescent="0.25">
      <c r="X4315" s="37"/>
      <c r="Y4315" s="37"/>
      <c r="Z4315" s="37"/>
      <c r="AA4315" s="37"/>
      <c r="AB4315" s="37"/>
    </row>
    <row r="4316" spans="24:28" x14ac:dyDescent="0.25">
      <c r="X4316" s="37"/>
      <c r="Y4316" s="37"/>
      <c r="Z4316" s="37"/>
      <c r="AA4316" s="37"/>
      <c r="AB4316" s="37"/>
    </row>
    <row r="4317" spans="24:28" x14ac:dyDescent="0.25">
      <c r="X4317" s="37"/>
      <c r="Y4317" s="37"/>
      <c r="Z4317" s="37"/>
      <c r="AA4317" s="37"/>
      <c r="AB4317" s="37"/>
    </row>
    <row r="4318" spans="24:28" x14ac:dyDescent="0.25">
      <c r="X4318" s="37"/>
      <c r="Y4318" s="37"/>
      <c r="Z4318" s="37"/>
      <c r="AA4318" s="37"/>
      <c r="AB4318" s="37"/>
    </row>
    <row r="4319" spans="24:28" x14ac:dyDescent="0.25">
      <c r="X4319" s="37"/>
      <c r="Y4319" s="37"/>
      <c r="Z4319" s="37"/>
      <c r="AA4319" s="37"/>
      <c r="AB4319" s="37"/>
    </row>
    <row r="4320" spans="24:28" x14ac:dyDescent="0.25">
      <c r="X4320" s="37"/>
      <c r="Y4320" s="37"/>
      <c r="Z4320" s="37"/>
      <c r="AA4320" s="37"/>
      <c r="AB4320" s="37"/>
    </row>
    <row r="4321" spans="24:28" x14ac:dyDescent="0.25">
      <c r="X4321" s="37"/>
      <c r="Y4321" s="37"/>
      <c r="Z4321" s="37"/>
      <c r="AA4321" s="37"/>
      <c r="AB4321" s="37"/>
    </row>
    <row r="4322" spans="24:28" x14ac:dyDescent="0.25">
      <c r="X4322" s="37"/>
      <c r="Y4322" s="37"/>
      <c r="Z4322" s="37"/>
      <c r="AA4322" s="37"/>
      <c r="AB4322" s="37"/>
    </row>
    <row r="4323" spans="24:28" x14ac:dyDescent="0.25">
      <c r="X4323" s="37"/>
      <c r="Y4323" s="37"/>
      <c r="Z4323" s="37"/>
      <c r="AA4323" s="37"/>
      <c r="AB4323" s="37"/>
    </row>
    <row r="4324" spans="24:28" x14ac:dyDescent="0.25">
      <c r="X4324" s="37"/>
      <c r="Y4324" s="37"/>
      <c r="Z4324" s="37"/>
      <c r="AA4324" s="37"/>
      <c r="AB4324" s="37"/>
    </row>
    <row r="4325" spans="24:28" x14ac:dyDescent="0.25">
      <c r="X4325" s="37"/>
      <c r="Y4325" s="37"/>
      <c r="Z4325" s="37"/>
      <c r="AA4325" s="37"/>
      <c r="AB4325" s="37"/>
    </row>
    <row r="4326" spans="24:28" x14ac:dyDescent="0.25">
      <c r="X4326" s="37"/>
      <c r="Y4326" s="37"/>
      <c r="Z4326" s="37"/>
      <c r="AA4326" s="37"/>
      <c r="AB4326" s="37"/>
    </row>
    <row r="4327" spans="24:28" x14ac:dyDescent="0.25">
      <c r="X4327" s="37"/>
      <c r="Y4327" s="37"/>
      <c r="Z4327" s="37"/>
      <c r="AA4327" s="37"/>
      <c r="AB4327" s="37"/>
    </row>
    <row r="4328" spans="24:28" x14ac:dyDescent="0.25">
      <c r="X4328" s="37"/>
      <c r="Y4328" s="37"/>
      <c r="Z4328" s="37"/>
      <c r="AA4328" s="37"/>
      <c r="AB4328" s="37"/>
    </row>
    <row r="4329" spans="24:28" x14ac:dyDescent="0.25">
      <c r="X4329" s="37"/>
      <c r="Y4329" s="37"/>
      <c r="Z4329" s="37"/>
      <c r="AA4329" s="37"/>
      <c r="AB4329" s="37"/>
    </row>
    <row r="4330" spans="24:28" x14ac:dyDescent="0.25">
      <c r="X4330" s="37"/>
      <c r="Y4330" s="37"/>
      <c r="Z4330" s="37"/>
      <c r="AA4330" s="37"/>
      <c r="AB4330" s="37"/>
    </row>
    <row r="4331" spans="24:28" x14ac:dyDescent="0.25">
      <c r="X4331" s="37"/>
      <c r="Y4331" s="37"/>
      <c r="Z4331" s="37"/>
      <c r="AA4331" s="37"/>
      <c r="AB4331" s="37"/>
    </row>
    <row r="4332" spans="24:28" x14ac:dyDescent="0.25">
      <c r="X4332" s="37"/>
      <c r="Y4332" s="37"/>
      <c r="Z4332" s="37"/>
      <c r="AA4332" s="37"/>
      <c r="AB4332" s="37"/>
    </row>
    <row r="4333" spans="24:28" x14ac:dyDescent="0.25">
      <c r="X4333" s="37"/>
      <c r="Y4333" s="37"/>
      <c r="Z4333" s="37"/>
      <c r="AA4333" s="37"/>
      <c r="AB4333" s="37"/>
    </row>
    <row r="4334" spans="24:28" x14ac:dyDescent="0.25">
      <c r="X4334" s="37"/>
      <c r="Y4334" s="37"/>
      <c r="Z4334" s="37"/>
      <c r="AA4334" s="37"/>
      <c r="AB4334" s="37"/>
    </row>
    <row r="4335" spans="24:28" x14ac:dyDescent="0.25">
      <c r="X4335" s="37"/>
      <c r="Y4335" s="37"/>
      <c r="Z4335" s="37"/>
      <c r="AA4335" s="37"/>
      <c r="AB4335" s="37"/>
    </row>
    <row r="4336" spans="24:28" x14ac:dyDescent="0.25">
      <c r="X4336" s="37"/>
      <c r="Y4336" s="37"/>
      <c r="Z4336" s="37"/>
      <c r="AA4336" s="37"/>
      <c r="AB4336" s="37"/>
    </row>
    <row r="4337" spans="24:28" x14ac:dyDescent="0.25">
      <c r="X4337" s="37"/>
      <c r="Y4337" s="37"/>
      <c r="Z4337" s="37"/>
      <c r="AA4337" s="37"/>
      <c r="AB4337" s="37"/>
    </row>
    <row r="4338" spans="24:28" x14ac:dyDescent="0.25">
      <c r="X4338" s="37"/>
      <c r="Y4338" s="37"/>
      <c r="Z4338" s="37"/>
      <c r="AA4338" s="37"/>
      <c r="AB4338" s="37"/>
    </row>
    <row r="4339" spans="24:28" x14ac:dyDescent="0.25">
      <c r="X4339" s="37"/>
      <c r="Y4339" s="37"/>
      <c r="Z4339" s="37"/>
      <c r="AA4339" s="37"/>
      <c r="AB4339" s="37"/>
    </row>
    <row r="4340" spans="24:28" x14ac:dyDescent="0.25">
      <c r="X4340" s="37"/>
      <c r="Y4340" s="37"/>
      <c r="Z4340" s="37"/>
      <c r="AA4340" s="37"/>
      <c r="AB4340" s="37"/>
    </row>
    <row r="4341" spans="24:28" x14ac:dyDescent="0.25">
      <c r="X4341" s="37"/>
      <c r="Y4341" s="37"/>
      <c r="Z4341" s="37"/>
      <c r="AA4341" s="37"/>
      <c r="AB4341" s="37"/>
    </row>
    <row r="4342" spans="24:28" x14ac:dyDescent="0.25">
      <c r="X4342" s="37"/>
      <c r="Y4342" s="37"/>
      <c r="Z4342" s="37"/>
      <c r="AA4342" s="37"/>
      <c r="AB4342" s="37"/>
    </row>
    <row r="4343" spans="24:28" x14ac:dyDescent="0.25">
      <c r="X4343" s="37"/>
      <c r="Y4343" s="37"/>
      <c r="Z4343" s="37"/>
      <c r="AA4343" s="37"/>
      <c r="AB4343" s="37"/>
    </row>
    <row r="4344" spans="24:28" x14ac:dyDescent="0.25">
      <c r="X4344" s="37"/>
      <c r="Y4344" s="37"/>
      <c r="Z4344" s="37"/>
      <c r="AA4344" s="37"/>
      <c r="AB4344" s="37"/>
    </row>
    <row r="4345" spans="24:28" x14ac:dyDescent="0.25">
      <c r="X4345" s="37"/>
      <c r="Y4345" s="37"/>
      <c r="Z4345" s="37"/>
      <c r="AA4345" s="37"/>
      <c r="AB4345" s="37"/>
    </row>
    <row r="4346" spans="24:28" x14ac:dyDescent="0.25">
      <c r="X4346" s="37"/>
      <c r="Y4346" s="37"/>
      <c r="Z4346" s="37"/>
      <c r="AA4346" s="37"/>
      <c r="AB4346" s="37"/>
    </row>
    <row r="4347" spans="24:28" x14ac:dyDescent="0.25">
      <c r="X4347" s="37"/>
      <c r="Y4347" s="37"/>
      <c r="Z4347" s="37"/>
      <c r="AA4347" s="37"/>
      <c r="AB4347" s="37"/>
    </row>
    <row r="4348" spans="24:28" x14ac:dyDescent="0.25">
      <c r="X4348" s="37"/>
      <c r="Y4348" s="37"/>
      <c r="Z4348" s="37"/>
      <c r="AA4348" s="37"/>
      <c r="AB4348" s="37"/>
    </row>
    <row r="4349" spans="24:28" x14ac:dyDescent="0.25">
      <c r="X4349" s="37"/>
      <c r="Y4349" s="37"/>
      <c r="Z4349" s="37"/>
      <c r="AA4349" s="37"/>
      <c r="AB4349" s="37"/>
    </row>
    <row r="4350" spans="24:28" x14ac:dyDescent="0.25">
      <c r="X4350" s="37"/>
      <c r="Y4350" s="37"/>
      <c r="Z4350" s="37"/>
      <c r="AA4350" s="37"/>
      <c r="AB4350" s="37"/>
    </row>
    <row r="4351" spans="24:28" x14ac:dyDescent="0.25">
      <c r="X4351" s="37"/>
      <c r="Y4351" s="37"/>
      <c r="Z4351" s="37"/>
      <c r="AA4351" s="37"/>
      <c r="AB4351" s="37"/>
    </row>
    <row r="4352" spans="24:28" x14ac:dyDescent="0.25">
      <c r="X4352" s="37"/>
      <c r="Y4352" s="37"/>
      <c r="Z4352" s="37"/>
      <c r="AA4352" s="37"/>
      <c r="AB4352" s="37"/>
    </row>
    <row r="4353" spans="24:28" x14ac:dyDescent="0.25">
      <c r="X4353" s="37"/>
      <c r="Y4353" s="37"/>
      <c r="Z4353" s="37"/>
      <c r="AA4353" s="37"/>
      <c r="AB4353" s="37"/>
    </row>
    <row r="4354" spans="24:28" x14ac:dyDescent="0.25">
      <c r="X4354" s="37"/>
      <c r="Y4354" s="37"/>
      <c r="Z4354" s="37"/>
      <c r="AA4354" s="37"/>
      <c r="AB4354" s="37"/>
    </row>
    <row r="4355" spans="24:28" x14ac:dyDescent="0.25">
      <c r="X4355" s="37"/>
      <c r="Y4355" s="37"/>
      <c r="Z4355" s="37"/>
      <c r="AA4355" s="37"/>
      <c r="AB4355" s="37"/>
    </row>
    <row r="4356" spans="24:28" x14ac:dyDescent="0.25">
      <c r="X4356" s="37"/>
      <c r="Y4356" s="37"/>
      <c r="Z4356" s="37"/>
      <c r="AA4356" s="37"/>
      <c r="AB4356" s="37"/>
    </row>
    <row r="4357" spans="24:28" x14ac:dyDescent="0.25">
      <c r="X4357" s="37"/>
      <c r="Y4357" s="37"/>
      <c r="Z4357" s="37"/>
      <c r="AA4357" s="37"/>
      <c r="AB4357" s="37"/>
    </row>
    <row r="4358" spans="24:28" x14ac:dyDescent="0.25">
      <c r="X4358" s="37"/>
      <c r="Y4358" s="37"/>
      <c r="Z4358" s="37"/>
      <c r="AA4358" s="37"/>
      <c r="AB4358" s="37"/>
    </row>
    <row r="4359" spans="24:28" x14ac:dyDescent="0.25">
      <c r="X4359" s="37"/>
      <c r="Y4359" s="37"/>
      <c r="Z4359" s="37"/>
      <c r="AA4359" s="37"/>
      <c r="AB4359" s="37"/>
    </row>
    <row r="4360" spans="24:28" x14ac:dyDescent="0.25">
      <c r="X4360" s="37"/>
      <c r="Y4360" s="37"/>
      <c r="Z4360" s="37"/>
      <c r="AA4360" s="37"/>
      <c r="AB4360" s="37"/>
    </row>
    <row r="4361" spans="24:28" x14ac:dyDescent="0.25">
      <c r="X4361" s="37"/>
      <c r="Y4361" s="37"/>
      <c r="Z4361" s="37"/>
      <c r="AA4361" s="37"/>
      <c r="AB4361" s="37"/>
    </row>
    <row r="4362" spans="24:28" x14ac:dyDescent="0.25">
      <c r="X4362" s="37"/>
      <c r="Y4362" s="37"/>
      <c r="Z4362" s="37"/>
      <c r="AA4362" s="37"/>
      <c r="AB4362" s="37"/>
    </row>
    <row r="4363" spans="24:28" x14ac:dyDescent="0.25">
      <c r="X4363" s="37"/>
      <c r="Y4363" s="37"/>
      <c r="Z4363" s="37"/>
      <c r="AA4363" s="37"/>
      <c r="AB4363" s="37"/>
    </row>
    <row r="4364" spans="24:28" x14ac:dyDescent="0.25">
      <c r="X4364" s="37"/>
      <c r="Y4364" s="37"/>
      <c r="Z4364" s="37"/>
      <c r="AA4364" s="37"/>
      <c r="AB4364" s="37"/>
    </row>
    <row r="4365" spans="24:28" x14ac:dyDescent="0.25">
      <c r="X4365" s="37"/>
      <c r="Y4365" s="37"/>
      <c r="Z4365" s="37"/>
      <c r="AA4365" s="37"/>
      <c r="AB4365" s="37"/>
    </row>
    <row r="4366" spans="24:28" x14ac:dyDescent="0.25">
      <c r="X4366" s="37"/>
      <c r="Y4366" s="37"/>
      <c r="Z4366" s="37"/>
      <c r="AA4366" s="37"/>
      <c r="AB4366" s="37"/>
    </row>
    <row r="4367" spans="24:28" x14ac:dyDescent="0.25">
      <c r="X4367" s="37"/>
      <c r="Y4367" s="37"/>
      <c r="Z4367" s="37"/>
      <c r="AA4367" s="37"/>
      <c r="AB4367" s="37"/>
    </row>
    <row r="4368" spans="24:28" x14ac:dyDescent="0.25">
      <c r="X4368" s="37"/>
      <c r="Y4368" s="37"/>
      <c r="Z4368" s="37"/>
      <c r="AA4368" s="37"/>
      <c r="AB4368" s="37"/>
    </row>
    <row r="4369" spans="24:28" x14ac:dyDescent="0.25">
      <c r="X4369" s="37"/>
      <c r="Y4369" s="37"/>
      <c r="Z4369" s="37"/>
      <c r="AA4369" s="37"/>
      <c r="AB4369" s="37"/>
    </row>
    <row r="4370" spans="24:28" x14ac:dyDescent="0.25">
      <c r="X4370" s="37"/>
      <c r="Y4370" s="37"/>
      <c r="Z4370" s="37"/>
      <c r="AA4370" s="37"/>
      <c r="AB4370" s="37"/>
    </row>
    <row r="4371" spans="24:28" x14ac:dyDescent="0.25">
      <c r="X4371" s="37"/>
      <c r="Y4371" s="37"/>
      <c r="Z4371" s="37"/>
      <c r="AA4371" s="37"/>
      <c r="AB4371" s="37"/>
    </row>
    <row r="4372" spans="24:28" x14ac:dyDescent="0.25">
      <c r="X4372" s="37"/>
      <c r="Y4372" s="37"/>
      <c r="Z4372" s="37"/>
      <c r="AA4372" s="37"/>
      <c r="AB4372" s="37"/>
    </row>
    <row r="4373" spans="24:28" x14ac:dyDescent="0.25">
      <c r="X4373" s="37"/>
      <c r="Y4373" s="37"/>
      <c r="Z4373" s="37"/>
      <c r="AA4373" s="37"/>
      <c r="AB4373" s="37"/>
    </row>
    <row r="4374" spans="24:28" x14ac:dyDescent="0.25">
      <c r="X4374" s="37"/>
      <c r="Y4374" s="37"/>
      <c r="Z4374" s="37"/>
      <c r="AA4374" s="37"/>
      <c r="AB4374" s="37"/>
    </row>
    <row r="4375" spans="24:28" x14ac:dyDescent="0.25">
      <c r="X4375" s="37"/>
      <c r="Y4375" s="37"/>
      <c r="Z4375" s="37"/>
      <c r="AA4375" s="37"/>
      <c r="AB4375" s="37"/>
    </row>
    <row r="4376" spans="24:28" x14ac:dyDescent="0.25">
      <c r="X4376" s="37"/>
      <c r="Y4376" s="37"/>
      <c r="Z4376" s="37"/>
      <c r="AA4376" s="37"/>
      <c r="AB4376" s="37"/>
    </row>
    <row r="4377" spans="24:28" x14ac:dyDescent="0.25">
      <c r="X4377" s="37"/>
      <c r="Y4377" s="37"/>
      <c r="Z4377" s="37"/>
      <c r="AA4377" s="37"/>
      <c r="AB4377" s="37"/>
    </row>
    <row r="4378" spans="24:28" x14ac:dyDescent="0.25">
      <c r="X4378" s="37"/>
      <c r="Y4378" s="37"/>
      <c r="Z4378" s="37"/>
      <c r="AA4378" s="37"/>
      <c r="AB4378" s="37"/>
    </row>
    <row r="4379" spans="24:28" x14ac:dyDescent="0.25">
      <c r="X4379" s="37"/>
      <c r="Y4379" s="37"/>
      <c r="Z4379" s="37"/>
      <c r="AA4379" s="37"/>
      <c r="AB4379" s="37"/>
    </row>
    <row r="4380" spans="24:28" x14ac:dyDescent="0.25">
      <c r="X4380" s="37"/>
      <c r="Y4380" s="37"/>
      <c r="Z4380" s="37"/>
      <c r="AA4380" s="37"/>
      <c r="AB4380" s="37"/>
    </row>
    <row r="4381" spans="24:28" x14ac:dyDescent="0.25">
      <c r="X4381" s="37"/>
      <c r="Y4381" s="37"/>
      <c r="Z4381" s="37"/>
      <c r="AA4381" s="37"/>
      <c r="AB4381" s="37"/>
    </row>
    <row r="4382" spans="24:28" x14ac:dyDescent="0.25">
      <c r="X4382" s="37"/>
      <c r="Y4382" s="37"/>
      <c r="Z4382" s="37"/>
      <c r="AA4382" s="37"/>
      <c r="AB4382" s="37"/>
    </row>
    <row r="4383" spans="24:28" x14ac:dyDescent="0.25">
      <c r="X4383" s="37"/>
      <c r="Y4383" s="37"/>
      <c r="Z4383" s="37"/>
      <c r="AA4383" s="37"/>
      <c r="AB4383" s="37"/>
    </row>
    <row r="4384" spans="24:28" x14ac:dyDescent="0.25">
      <c r="X4384" s="37"/>
      <c r="Y4384" s="37"/>
      <c r="Z4384" s="37"/>
      <c r="AA4384" s="37"/>
      <c r="AB4384" s="37"/>
    </row>
    <row r="4385" spans="24:28" x14ac:dyDescent="0.25">
      <c r="X4385" s="37"/>
      <c r="Y4385" s="37"/>
      <c r="Z4385" s="37"/>
      <c r="AA4385" s="37"/>
      <c r="AB4385" s="37"/>
    </row>
    <row r="4386" spans="24:28" x14ac:dyDescent="0.25">
      <c r="X4386" s="37"/>
      <c r="Y4386" s="37"/>
      <c r="Z4386" s="37"/>
      <c r="AA4386" s="37"/>
      <c r="AB4386" s="37"/>
    </row>
    <row r="4387" spans="24:28" x14ac:dyDescent="0.25">
      <c r="X4387" s="37"/>
      <c r="Y4387" s="37"/>
      <c r="Z4387" s="37"/>
      <c r="AA4387" s="37"/>
      <c r="AB4387" s="37"/>
    </row>
    <row r="4388" spans="24:28" x14ac:dyDescent="0.25">
      <c r="X4388" s="37"/>
      <c r="Y4388" s="37"/>
      <c r="Z4388" s="37"/>
      <c r="AA4388" s="37"/>
      <c r="AB4388" s="37"/>
    </row>
    <row r="4389" spans="24:28" x14ac:dyDescent="0.25">
      <c r="X4389" s="37"/>
      <c r="Y4389" s="37"/>
      <c r="Z4389" s="37"/>
      <c r="AA4389" s="37"/>
      <c r="AB4389" s="37"/>
    </row>
    <row r="4390" spans="24:28" x14ac:dyDescent="0.25">
      <c r="X4390" s="37"/>
      <c r="Y4390" s="37"/>
      <c r="Z4390" s="37"/>
      <c r="AA4390" s="37"/>
      <c r="AB4390" s="37"/>
    </row>
    <row r="4391" spans="24:28" x14ac:dyDescent="0.25">
      <c r="X4391" s="37"/>
      <c r="Y4391" s="37"/>
      <c r="Z4391" s="37"/>
      <c r="AA4391" s="37"/>
      <c r="AB4391" s="37"/>
    </row>
    <row r="4392" spans="24:28" x14ac:dyDescent="0.25">
      <c r="X4392" s="37"/>
      <c r="Y4392" s="37"/>
      <c r="Z4392" s="37"/>
      <c r="AA4392" s="37"/>
      <c r="AB4392" s="37"/>
    </row>
    <row r="4393" spans="24:28" x14ac:dyDescent="0.25">
      <c r="X4393" s="37"/>
      <c r="Y4393" s="37"/>
      <c r="Z4393" s="37"/>
      <c r="AA4393" s="37"/>
      <c r="AB4393" s="37"/>
    </row>
    <row r="4394" spans="24:28" x14ac:dyDescent="0.25">
      <c r="X4394" s="37"/>
      <c r="Y4394" s="37"/>
      <c r="Z4394" s="37"/>
      <c r="AA4394" s="37"/>
      <c r="AB4394" s="37"/>
    </row>
    <row r="4395" spans="24:28" x14ac:dyDescent="0.25">
      <c r="X4395" s="37"/>
      <c r="Y4395" s="37"/>
      <c r="Z4395" s="37"/>
      <c r="AA4395" s="37"/>
      <c r="AB4395" s="37"/>
    </row>
    <row r="4396" spans="24:28" x14ac:dyDescent="0.25">
      <c r="X4396" s="37"/>
      <c r="Y4396" s="37"/>
      <c r="Z4396" s="37"/>
      <c r="AA4396" s="37"/>
      <c r="AB4396" s="37"/>
    </row>
    <row r="4397" spans="24:28" x14ac:dyDescent="0.25">
      <c r="X4397" s="37"/>
      <c r="Y4397" s="37"/>
      <c r="Z4397" s="37"/>
      <c r="AA4397" s="37"/>
      <c r="AB4397" s="37"/>
    </row>
    <row r="4398" spans="24:28" x14ac:dyDescent="0.25">
      <c r="X4398" s="37"/>
      <c r="Y4398" s="37"/>
      <c r="Z4398" s="37"/>
      <c r="AA4398" s="37"/>
      <c r="AB4398" s="37"/>
    </row>
    <row r="4399" spans="24:28" x14ac:dyDescent="0.25">
      <c r="X4399" s="37"/>
      <c r="Y4399" s="37"/>
      <c r="Z4399" s="37"/>
      <c r="AA4399" s="37"/>
      <c r="AB4399" s="37"/>
    </row>
    <row r="4400" spans="24:28" x14ac:dyDescent="0.25">
      <c r="X4400" s="37"/>
      <c r="Y4400" s="37"/>
      <c r="Z4400" s="37"/>
      <c r="AA4400" s="37"/>
      <c r="AB4400" s="37"/>
    </row>
    <row r="4401" spans="24:28" x14ac:dyDescent="0.25">
      <c r="X4401" s="37"/>
      <c r="Y4401" s="37"/>
      <c r="Z4401" s="37"/>
      <c r="AA4401" s="37"/>
      <c r="AB4401" s="37"/>
    </row>
    <row r="4402" spans="24:28" x14ac:dyDescent="0.25">
      <c r="X4402" s="37"/>
      <c r="Y4402" s="37"/>
      <c r="Z4402" s="37"/>
      <c r="AA4402" s="37"/>
      <c r="AB4402" s="37"/>
    </row>
    <row r="4403" spans="24:28" x14ac:dyDescent="0.25">
      <c r="X4403" s="37"/>
      <c r="Y4403" s="37"/>
      <c r="Z4403" s="37"/>
      <c r="AA4403" s="37"/>
      <c r="AB4403" s="37"/>
    </row>
    <row r="4404" spans="24:28" x14ac:dyDescent="0.25">
      <c r="X4404" s="37"/>
      <c r="Y4404" s="37"/>
      <c r="Z4404" s="37"/>
      <c r="AA4404" s="37"/>
      <c r="AB4404" s="37"/>
    </row>
    <row r="4405" spans="24:28" x14ac:dyDescent="0.25">
      <c r="X4405" s="37"/>
      <c r="Y4405" s="37"/>
      <c r="Z4405" s="37"/>
      <c r="AA4405" s="37"/>
      <c r="AB4405" s="37"/>
    </row>
    <row r="4406" spans="24:28" x14ac:dyDescent="0.25">
      <c r="X4406" s="37"/>
      <c r="Y4406" s="37"/>
      <c r="Z4406" s="37"/>
      <c r="AA4406" s="37"/>
      <c r="AB4406" s="37"/>
    </row>
    <row r="4407" spans="24:28" x14ac:dyDescent="0.25">
      <c r="X4407" s="37"/>
      <c r="Y4407" s="37"/>
      <c r="Z4407" s="37"/>
      <c r="AA4407" s="37"/>
      <c r="AB4407" s="37"/>
    </row>
    <row r="4408" spans="24:28" x14ac:dyDescent="0.25">
      <c r="X4408" s="37"/>
      <c r="Y4408" s="37"/>
      <c r="Z4408" s="37"/>
      <c r="AA4408" s="37"/>
      <c r="AB4408" s="37"/>
    </row>
    <row r="4409" spans="24:28" x14ac:dyDescent="0.25">
      <c r="X4409" s="37"/>
      <c r="Y4409" s="37"/>
      <c r="Z4409" s="37"/>
      <c r="AA4409" s="37"/>
      <c r="AB4409" s="37"/>
    </row>
    <row r="4410" spans="24:28" x14ac:dyDescent="0.25">
      <c r="X4410" s="37"/>
      <c r="Y4410" s="37"/>
      <c r="Z4410" s="37"/>
      <c r="AA4410" s="37"/>
      <c r="AB4410" s="37"/>
    </row>
    <row r="4411" spans="24:28" x14ac:dyDescent="0.25">
      <c r="X4411" s="37"/>
      <c r="Y4411" s="37"/>
      <c r="Z4411" s="37"/>
      <c r="AA4411" s="37"/>
      <c r="AB4411" s="37"/>
    </row>
    <row r="4412" spans="24:28" x14ac:dyDescent="0.25">
      <c r="X4412" s="37"/>
      <c r="Y4412" s="37"/>
      <c r="Z4412" s="37"/>
      <c r="AA4412" s="37"/>
      <c r="AB4412" s="37"/>
    </row>
    <row r="4413" spans="24:28" x14ac:dyDescent="0.25">
      <c r="X4413" s="37"/>
      <c r="Y4413" s="37"/>
      <c r="Z4413" s="37"/>
      <c r="AA4413" s="37"/>
      <c r="AB4413" s="37"/>
    </row>
    <row r="4414" spans="24:28" x14ac:dyDescent="0.25">
      <c r="X4414" s="37"/>
      <c r="Y4414" s="37"/>
      <c r="Z4414" s="37"/>
      <c r="AA4414" s="37"/>
      <c r="AB4414" s="37"/>
    </row>
    <row r="4415" spans="24:28" x14ac:dyDescent="0.25">
      <c r="X4415" s="37"/>
      <c r="Y4415" s="37"/>
      <c r="Z4415" s="37"/>
      <c r="AA4415" s="37"/>
      <c r="AB4415" s="37"/>
    </row>
    <row r="4416" spans="24:28" x14ac:dyDescent="0.25">
      <c r="X4416" s="37"/>
      <c r="Y4416" s="37"/>
      <c r="Z4416" s="37"/>
      <c r="AA4416" s="37"/>
      <c r="AB4416" s="37"/>
    </row>
    <row r="4417" spans="24:28" x14ac:dyDescent="0.25">
      <c r="X4417" s="37"/>
      <c r="Y4417" s="37"/>
      <c r="Z4417" s="37"/>
      <c r="AA4417" s="37"/>
      <c r="AB4417" s="37"/>
    </row>
    <row r="4418" spans="24:28" x14ac:dyDescent="0.25">
      <c r="X4418" s="37"/>
      <c r="Y4418" s="37"/>
      <c r="Z4418" s="37"/>
      <c r="AA4418" s="37"/>
      <c r="AB4418" s="37"/>
    </row>
    <row r="4419" spans="24:28" x14ac:dyDescent="0.25">
      <c r="X4419" s="37"/>
      <c r="Y4419" s="37"/>
      <c r="Z4419" s="37"/>
      <c r="AA4419" s="37"/>
      <c r="AB4419" s="37"/>
    </row>
    <row r="4420" spans="24:28" x14ac:dyDescent="0.25">
      <c r="X4420" s="37"/>
      <c r="Y4420" s="37"/>
      <c r="Z4420" s="37"/>
      <c r="AA4420" s="37"/>
      <c r="AB4420" s="37"/>
    </row>
    <row r="4421" spans="24:28" x14ac:dyDescent="0.25">
      <c r="X4421" s="37"/>
      <c r="Y4421" s="37"/>
      <c r="Z4421" s="37"/>
      <c r="AA4421" s="37"/>
      <c r="AB4421" s="37"/>
    </row>
    <row r="4422" spans="24:28" x14ac:dyDescent="0.25">
      <c r="X4422" s="37"/>
      <c r="Y4422" s="37"/>
      <c r="Z4422" s="37"/>
      <c r="AA4422" s="37"/>
      <c r="AB4422" s="37"/>
    </row>
    <row r="4423" spans="24:28" x14ac:dyDescent="0.25">
      <c r="X4423" s="37"/>
      <c r="Y4423" s="37"/>
      <c r="Z4423" s="37"/>
      <c r="AA4423" s="37"/>
      <c r="AB4423" s="37"/>
    </row>
    <row r="4424" spans="24:28" x14ac:dyDescent="0.25">
      <c r="X4424" s="37"/>
      <c r="Y4424" s="37"/>
      <c r="Z4424" s="37"/>
      <c r="AA4424" s="37"/>
      <c r="AB4424" s="37"/>
    </row>
    <row r="4425" spans="24:28" x14ac:dyDescent="0.25">
      <c r="X4425" s="37"/>
      <c r="Y4425" s="37"/>
      <c r="Z4425" s="37"/>
      <c r="AA4425" s="37"/>
      <c r="AB4425" s="37"/>
    </row>
    <row r="4426" spans="24:28" x14ac:dyDescent="0.25">
      <c r="X4426" s="37"/>
      <c r="Y4426" s="37"/>
      <c r="Z4426" s="37"/>
      <c r="AA4426" s="37"/>
      <c r="AB4426" s="37"/>
    </row>
    <row r="4427" spans="24:28" x14ac:dyDescent="0.25">
      <c r="X4427" s="37"/>
      <c r="Y4427" s="37"/>
      <c r="Z4427" s="37"/>
      <c r="AA4427" s="37"/>
      <c r="AB4427" s="37"/>
    </row>
    <row r="4428" spans="24:28" x14ac:dyDescent="0.25">
      <c r="X4428" s="37"/>
      <c r="Y4428" s="37"/>
      <c r="Z4428" s="37"/>
      <c r="AA4428" s="37"/>
      <c r="AB4428" s="37"/>
    </row>
    <row r="4429" spans="24:28" x14ac:dyDescent="0.25">
      <c r="X4429" s="37"/>
      <c r="Y4429" s="37"/>
      <c r="Z4429" s="37"/>
      <c r="AA4429" s="37"/>
      <c r="AB4429" s="37"/>
    </row>
    <row r="4430" spans="24:28" x14ac:dyDescent="0.25">
      <c r="X4430" s="37"/>
      <c r="Y4430" s="37"/>
      <c r="Z4430" s="37"/>
      <c r="AA4430" s="37"/>
      <c r="AB4430" s="37"/>
    </row>
    <row r="4431" spans="24:28" x14ac:dyDescent="0.25">
      <c r="X4431" s="37"/>
      <c r="Y4431" s="37"/>
      <c r="Z4431" s="37"/>
      <c r="AA4431" s="37"/>
      <c r="AB4431" s="37"/>
    </row>
    <row r="4432" spans="24:28" x14ac:dyDescent="0.25">
      <c r="X4432" s="37"/>
      <c r="Y4432" s="37"/>
      <c r="Z4432" s="37"/>
      <c r="AA4432" s="37"/>
      <c r="AB4432" s="37"/>
    </row>
    <row r="4433" spans="24:28" x14ac:dyDescent="0.25">
      <c r="X4433" s="37"/>
      <c r="Y4433" s="37"/>
      <c r="Z4433" s="37"/>
      <c r="AA4433" s="37"/>
      <c r="AB4433" s="37"/>
    </row>
    <row r="4434" spans="24:28" x14ac:dyDescent="0.25">
      <c r="X4434" s="37"/>
      <c r="Y4434" s="37"/>
      <c r="Z4434" s="37"/>
      <c r="AA4434" s="37"/>
      <c r="AB4434" s="37"/>
    </row>
    <row r="4435" spans="24:28" x14ac:dyDescent="0.25">
      <c r="X4435" s="37"/>
      <c r="Y4435" s="37"/>
      <c r="Z4435" s="37"/>
      <c r="AA4435" s="37"/>
      <c r="AB4435" s="37"/>
    </row>
    <row r="4436" spans="24:28" x14ac:dyDescent="0.25">
      <c r="X4436" s="37"/>
      <c r="Y4436" s="37"/>
      <c r="Z4436" s="37"/>
      <c r="AA4436" s="37"/>
      <c r="AB4436" s="37"/>
    </row>
    <row r="4437" spans="24:28" x14ac:dyDescent="0.25">
      <c r="X4437" s="37"/>
      <c r="Y4437" s="37"/>
      <c r="Z4437" s="37"/>
      <c r="AA4437" s="37"/>
      <c r="AB4437" s="37"/>
    </row>
    <row r="4438" spans="24:28" x14ac:dyDescent="0.25">
      <c r="X4438" s="37"/>
      <c r="Y4438" s="37"/>
      <c r="Z4438" s="37"/>
      <c r="AA4438" s="37"/>
      <c r="AB4438" s="37"/>
    </row>
    <row r="4439" spans="24:28" x14ac:dyDescent="0.25">
      <c r="X4439" s="37"/>
      <c r="Y4439" s="37"/>
      <c r="Z4439" s="37"/>
      <c r="AA4439" s="37"/>
      <c r="AB4439" s="37"/>
    </row>
    <row r="4440" spans="24:28" x14ac:dyDescent="0.25">
      <c r="X4440" s="37"/>
      <c r="Y4440" s="37"/>
      <c r="Z4440" s="37"/>
      <c r="AA4440" s="37"/>
      <c r="AB4440" s="37"/>
    </row>
    <row r="4441" spans="24:28" x14ac:dyDescent="0.25">
      <c r="X4441" s="37"/>
      <c r="Y4441" s="37"/>
      <c r="Z4441" s="37"/>
      <c r="AA4441" s="37"/>
      <c r="AB4441" s="37"/>
    </row>
    <row r="4442" spans="24:28" x14ac:dyDescent="0.25">
      <c r="X4442" s="37"/>
      <c r="Y4442" s="37"/>
      <c r="Z4442" s="37"/>
      <c r="AA4442" s="37"/>
      <c r="AB4442" s="37"/>
    </row>
    <row r="4443" spans="24:28" x14ac:dyDescent="0.25">
      <c r="X4443" s="37"/>
      <c r="Y4443" s="37"/>
      <c r="Z4443" s="37"/>
      <c r="AA4443" s="37"/>
      <c r="AB4443" s="37"/>
    </row>
    <row r="4444" spans="24:28" x14ac:dyDescent="0.25">
      <c r="X4444" s="37"/>
      <c r="Y4444" s="37"/>
      <c r="Z4444" s="37"/>
      <c r="AA4444" s="37"/>
      <c r="AB4444" s="37"/>
    </row>
    <row r="4445" spans="24:28" x14ac:dyDescent="0.25">
      <c r="X4445" s="37"/>
      <c r="Y4445" s="37"/>
      <c r="Z4445" s="37"/>
      <c r="AA4445" s="37"/>
      <c r="AB4445" s="37"/>
    </row>
    <row r="4446" spans="24:28" x14ac:dyDescent="0.25">
      <c r="X4446" s="37"/>
      <c r="Y4446" s="37"/>
      <c r="Z4446" s="37"/>
      <c r="AA4446" s="37"/>
      <c r="AB4446" s="37"/>
    </row>
    <row r="4447" spans="24:28" x14ac:dyDescent="0.25">
      <c r="X4447" s="37"/>
      <c r="Y4447" s="37"/>
      <c r="Z4447" s="37"/>
      <c r="AA4447" s="37"/>
      <c r="AB4447" s="37"/>
    </row>
    <row r="4448" spans="24:28" x14ac:dyDescent="0.25">
      <c r="X4448" s="37"/>
      <c r="Y4448" s="37"/>
      <c r="Z4448" s="37"/>
      <c r="AA4448" s="37"/>
      <c r="AB4448" s="37"/>
    </row>
    <row r="4449" spans="24:28" x14ac:dyDescent="0.25">
      <c r="X4449" s="37"/>
      <c r="Y4449" s="37"/>
      <c r="Z4449" s="37"/>
      <c r="AA4449" s="37"/>
      <c r="AB4449" s="37"/>
    </row>
    <row r="4450" spans="24:28" x14ac:dyDescent="0.25">
      <c r="X4450" s="37"/>
      <c r="Y4450" s="37"/>
      <c r="Z4450" s="37"/>
      <c r="AA4450" s="37"/>
      <c r="AB4450" s="37"/>
    </row>
    <row r="4451" spans="24:28" x14ac:dyDescent="0.25">
      <c r="X4451" s="37"/>
      <c r="Y4451" s="37"/>
      <c r="Z4451" s="37"/>
      <c r="AA4451" s="37"/>
      <c r="AB4451" s="37"/>
    </row>
    <row r="4452" spans="24:28" x14ac:dyDescent="0.25">
      <c r="X4452" s="37"/>
      <c r="Y4452" s="37"/>
      <c r="Z4452" s="37"/>
      <c r="AA4452" s="37"/>
      <c r="AB4452" s="37"/>
    </row>
    <row r="4453" spans="24:28" x14ac:dyDescent="0.25">
      <c r="X4453" s="37"/>
      <c r="Y4453" s="37"/>
      <c r="Z4453" s="37"/>
      <c r="AA4453" s="37"/>
      <c r="AB4453" s="37"/>
    </row>
    <row r="4454" spans="24:28" x14ac:dyDescent="0.25">
      <c r="X4454" s="37"/>
      <c r="Y4454" s="37"/>
      <c r="Z4454" s="37"/>
      <c r="AA4454" s="37"/>
      <c r="AB4454" s="37"/>
    </row>
    <row r="4455" spans="24:28" x14ac:dyDescent="0.25">
      <c r="X4455" s="37"/>
      <c r="Y4455" s="37"/>
      <c r="Z4455" s="37"/>
      <c r="AA4455" s="37"/>
      <c r="AB4455" s="37"/>
    </row>
    <row r="4456" spans="24:28" x14ac:dyDescent="0.25">
      <c r="X4456" s="37"/>
      <c r="Y4456" s="37"/>
      <c r="Z4456" s="37"/>
      <c r="AA4456" s="37"/>
      <c r="AB4456" s="37"/>
    </row>
    <row r="4457" spans="24:28" x14ac:dyDescent="0.25">
      <c r="X4457" s="37"/>
      <c r="Y4457" s="37"/>
      <c r="Z4457" s="37"/>
      <c r="AA4457" s="37"/>
      <c r="AB4457" s="37"/>
    </row>
    <row r="4458" spans="24:28" x14ac:dyDescent="0.25">
      <c r="X4458" s="37"/>
      <c r="Y4458" s="37"/>
      <c r="Z4458" s="37"/>
      <c r="AA4458" s="37"/>
      <c r="AB4458" s="37"/>
    </row>
    <row r="4459" spans="24:28" x14ac:dyDescent="0.25">
      <c r="X4459" s="37"/>
      <c r="Y4459" s="37"/>
      <c r="Z4459" s="37"/>
      <c r="AA4459" s="37"/>
      <c r="AB4459" s="37"/>
    </row>
    <row r="4460" spans="24:28" x14ac:dyDescent="0.25">
      <c r="X4460" s="37"/>
      <c r="Y4460" s="37"/>
      <c r="Z4460" s="37"/>
      <c r="AA4460" s="37"/>
      <c r="AB4460" s="37"/>
    </row>
    <row r="4461" spans="24:28" x14ac:dyDescent="0.25">
      <c r="X4461" s="37"/>
      <c r="Y4461" s="37"/>
      <c r="Z4461" s="37"/>
      <c r="AA4461" s="37"/>
      <c r="AB4461" s="37"/>
    </row>
    <row r="4462" spans="24:28" x14ac:dyDescent="0.25">
      <c r="X4462" s="37"/>
      <c r="Y4462" s="37"/>
      <c r="Z4462" s="37"/>
      <c r="AA4462" s="37"/>
      <c r="AB4462" s="37"/>
    </row>
    <row r="4463" spans="24:28" x14ac:dyDescent="0.25">
      <c r="X4463" s="37"/>
      <c r="Y4463" s="37"/>
      <c r="Z4463" s="37"/>
      <c r="AA4463" s="37"/>
      <c r="AB4463" s="37"/>
    </row>
    <row r="4464" spans="24:28" x14ac:dyDescent="0.25">
      <c r="X4464" s="37"/>
      <c r="Y4464" s="37"/>
      <c r="Z4464" s="37"/>
      <c r="AA4464" s="37"/>
      <c r="AB4464" s="37"/>
    </row>
    <row r="4465" spans="24:28" x14ac:dyDescent="0.25">
      <c r="X4465" s="37"/>
      <c r="Y4465" s="37"/>
      <c r="Z4465" s="37"/>
      <c r="AA4465" s="37"/>
      <c r="AB4465" s="37"/>
    </row>
    <row r="4466" spans="24:28" x14ac:dyDescent="0.25">
      <c r="X4466" s="37"/>
      <c r="Y4466" s="37"/>
      <c r="Z4466" s="37"/>
      <c r="AA4466" s="37"/>
      <c r="AB4466" s="37"/>
    </row>
    <row r="4467" spans="24:28" x14ac:dyDescent="0.25">
      <c r="X4467" s="37"/>
      <c r="Y4467" s="37"/>
      <c r="Z4467" s="37"/>
      <c r="AA4467" s="37"/>
      <c r="AB4467" s="37"/>
    </row>
    <row r="4468" spans="24:28" x14ac:dyDescent="0.25">
      <c r="X4468" s="37"/>
      <c r="Y4468" s="37"/>
      <c r="Z4468" s="37"/>
      <c r="AA4468" s="37"/>
      <c r="AB4468" s="37"/>
    </row>
    <row r="4469" spans="24:28" x14ac:dyDescent="0.25">
      <c r="X4469" s="37"/>
      <c r="Y4469" s="37"/>
      <c r="Z4469" s="37"/>
      <c r="AA4469" s="37"/>
      <c r="AB4469" s="37"/>
    </row>
    <row r="4470" spans="24:28" x14ac:dyDescent="0.25">
      <c r="X4470" s="37"/>
      <c r="Y4470" s="37"/>
      <c r="Z4470" s="37"/>
      <c r="AA4470" s="37"/>
      <c r="AB4470" s="37"/>
    </row>
    <row r="4471" spans="24:28" x14ac:dyDescent="0.25">
      <c r="X4471" s="37"/>
      <c r="Y4471" s="37"/>
      <c r="Z4471" s="37"/>
      <c r="AA4471" s="37"/>
      <c r="AB4471" s="37"/>
    </row>
    <row r="4472" spans="24:28" x14ac:dyDescent="0.25">
      <c r="X4472" s="37"/>
      <c r="Y4472" s="37"/>
      <c r="Z4472" s="37"/>
      <c r="AA4472" s="37"/>
      <c r="AB4472" s="37"/>
    </row>
    <row r="4473" spans="24:28" x14ac:dyDescent="0.25">
      <c r="X4473" s="37"/>
      <c r="Y4473" s="37"/>
      <c r="Z4473" s="37"/>
      <c r="AA4473" s="37"/>
      <c r="AB4473" s="37"/>
    </row>
    <row r="4474" spans="24:28" x14ac:dyDescent="0.25">
      <c r="X4474" s="37"/>
      <c r="Y4474" s="37"/>
      <c r="Z4474" s="37"/>
      <c r="AA4474" s="37"/>
      <c r="AB4474" s="37"/>
    </row>
    <row r="4475" spans="24:28" x14ac:dyDescent="0.25">
      <c r="X4475" s="37"/>
      <c r="Y4475" s="37"/>
      <c r="Z4475" s="37"/>
      <c r="AA4475" s="37"/>
      <c r="AB4475" s="37"/>
    </row>
    <row r="4476" spans="24:28" x14ac:dyDescent="0.25">
      <c r="X4476" s="37"/>
      <c r="Y4476" s="37"/>
      <c r="Z4476" s="37"/>
      <c r="AA4476" s="37"/>
      <c r="AB4476" s="37"/>
    </row>
    <row r="4477" spans="24:28" x14ac:dyDescent="0.25">
      <c r="X4477" s="37"/>
      <c r="Y4477" s="37"/>
      <c r="Z4477" s="37"/>
      <c r="AA4477" s="37"/>
      <c r="AB4477" s="37"/>
    </row>
    <row r="4478" spans="24:28" x14ac:dyDescent="0.25">
      <c r="X4478" s="37"/>
      <c r="Y4478" s="37"/>
      <c r="Z4478" s="37"/>
      <c r="AA4478" s="37"/>
      <c r="AB4478" s="37"/>
    </row>
    <row r="4479" spans="24:28" x14ac:dyDescent="0.25">
      <c r="X4479" s="37"/>
      <c r="Y4479" s="37"/>
      <c r="Z4479" s="37"/>
      <c r="AA4479" s="37"/>
      <c r="AB4479" s="37"/>
    </row>
    <row r="4480" spans="24:28" x14ac:dyDescent="0.25">
      <c r="X4480" s="37"/>
      <c r="Y4480" s="37"/>
      <c r="Z4480" s="37"/>
      <c r="AA4480" s="37"/>
      <c r="AB4480" s="37"/>
    </row>
    <row r="4481" spans="24:28" x14ac:dyDescent="0.25">
      <c r="X4481" s="37"/>
      <c r="Y4481" s="37"/>
      <c r="Z4481" s="37"/>
      <c r="AA4481" s="37"/>
      <c r="AB4481" s="37"/>
    </row>
    <row r="4482" spans="24:28" x14ac:dyDescent="0.25">
      <c r="X4482" s="37"/>
      <c r="Y4482" s="37"/>
      <c r="Z4482" s="37"/>
      <c r="AA4482" s="37"/>
      <c r="AB4482" s="37"/>
    </row>
    <row r="4483" spans="24:28" x14ac:dyDescent="0.25">
      <c r="X4483" s="37"/>
      <c r="Y4483" s="37"/>
      <c r="Z4483" s="37"/>
      <c r="AA4483" s="37"/>
      <c r="AB4483" s="37"/>
    </row>
    <row r="4484" spans="24:28" x14ac:dyDescent="0.25">
      <c r="X4484" s="37"/>
      <c r="Y4484" s="37"/>
      <c r="Z4484" s="37"/>
      <c r="AA4484" s="37"/>
      <c r="AB4484" s="37"/>
    </row>
    <row r="4485" spans="24:28" x14ac:dyDescent="0.25">
      <c r="X4485" s="37"/>
      <c r="Y4485" s="37"/>
      <c r="Z4485" s="37"/>
      <c r="AA4485" s="37"/>
      <c r="AB4485" s="37"/>
    </row>
    <row r="4486" spans="24:28" x14ac:dyDescent="0.25">
      <c r="X4486" s="37"/>
      <c r="Y4486" s="37"/>
      <c r="Z4486" s="37"/>
      <c r="AA4486" s="37"/>
      <c r="AB4486" s="37"/>
    </row>
    <row r="4487" spans="24:28" x14ac:dyDescent="0.25">
      <c r="X4487" s="37"/>
      <c r="Y4487" s="37"/>
      <c r="Z4487" s="37"/>
      <c r="AA4487" s="37"/>
      <c r="AB4487" s="37"/>
    </row>
    <row r="4488" spans="24:28" x14ac:dyDescent="0.25">
      <c r="X4488" s="37"/>
      <c r="Y4488" s="37"/>
      <c r="Z4488" s="37"/>
      <c r="AA4488" s="37"/>
      <c r="AB4488" s="37"/>
    </row>
    <row r="4489" spans="24:28" x14ac:dyDescent="0.25">
      <c r="X4489" s="37"/>
      <c r="Y4489" s="37"/>
      <c r="Z4489" s="37"/>
      <c r="AA4489" s="37"/>
      <c r="AB4489" s="37"/>
    </row>
    <row r="4490" spans="24:28" x14ac:dyDescent="0.25">
      <c r="X4490" s="37"/>
      <c r="Y4490" s="37"/>
      <c r="Z4490" s="37"/>
      <c r="AA4490" s="37"/>
      <c r="AB4490" s="37"/>
    </row>
    <row r="4491" spans="24:28" x14ac:dyDescent="0.25">
      <c r="X4491" s="37"/>
      <c r="Y4491" s="37"/>
      <c r="Z4491" s="37"/>
      <c r="AA4491" s="37"/>
      <c r="AB4491" s="37"/>
    </row>
    <row r="4492" spans="24:28" x14ac:dyDescent="0.25">
      <c r="X4492" s="37"/>
      <c r="Y4492" s="37"/>
      <c r="Z4492" s="37"/>
      <c r="AA4492" s="37"/>
      <c r="AB4492" s="37"/>
    </row>
    <row r="4493" spans="24:28" x14ac:dyDescent="0.25">
      <c r="X4493" s="37"/>
      <c r="Y4493" s="37"/>
      <c r="Z4493" s="37"/>
      <c r="AA4493" s="37"/>
      <c r="AB4493" s="37"/>
    </row>
    <row r="4494" spans="24:28" x14ac:dyDescent="0.25">
      <c r="X4494" s="37"/>
      <c r="Y4494" s="37"/>
      <c r="Z4494" s="37"/>
      <c r="AA4494" s="37"/>
      <c r="AB4494" s="37"/>
    </row>
    <row r="4495" spans="24:28" x14ac:dyDescent="0.25">
      <c r="X4495" s="37"/>
      <c r="Y4495" s="37"/>
      <c r="Z4495" s="37"/>
      <c r="AA4495" s="37"/>
      <c r="AB4495" s="37"/>
    </row>
    <row r="4496" spans="24:28" x14ac:dyDescent="0.25">
      <c r="X4496" s="37"/>
      <c r="Y4496" s="37"/>
      <c r="Z4496" s="37"/>
      <c r="AA4496" s="37"/>
      <c r="AB4496" s="37"/>
    </row>
    <row r="4497" spans="24:28" x14ac:dyDescent="0.25">
      <c r="X4497" s="37"/>
      <c r="Y4497" s="37"/>
      <c r="Z4497" s="37"/>
      <c r="AA4497" s="37"/>
      <c r="AB4497" s="37"/>
    </row>
    <row r="4498" spans="24:28" x14ac:dyDescent="0.25">
      <c r="X4498" s="37"/>
      <c r="Y4498" s="37"/>
      <c r="Z4498" s="37"/>
      <c r="AA4498" s="37"/>
      <c r="AB4498" s="37"/>
    </row>
    <row r="4499" spans="24:28" x14ac:dyDescent="0.25">
      <c r="X4499" s="37"/>
      <c r="Y4499" s="37"/>
      <c r="Z4499" s="37"/>
      <c r="AA4499" s="37"/>
      <c r="AB4499" s="37"/>
    </row>
    <row r="4500" spans="24:28" x14ac:dyDescent="0.25">
      <c r="X4500" s="37"/>
      <c r="Y4500" s="37"/>
      <c r="Z4500" s="37"/>
      <c r="AA4500" s="37"/>
      <c r="AB4500" s="37"/>
    </row>
    <row r="4501" spans="24:28" x14ac:dyDescent="0.25">
      <c r="X4501" s="37"/>
      <c r="Y4501" s="37"/>
      <c r="Z4501" s="37"/>
      <c r="AA4501" s="37"/>
      <c r="AB4501" s="37"/>
    </row>
    <row r="4502" spans="24:28" x14ac:dyDescent="0.25">
      <c r="X4502" s="37"/>
      <c r="Y4502" s="37"/>
      <c r="Z4502" s="37"/>
      <c r="AA4502" s="37"/>
      <c r="AB4502" s="37"/>
    </row>
    <row r="4503" spans="24:28" x14ac:dyDescent="0.25">
      <c r="X4503" s="37"/>
      <c r="Y4503" s="37"/>
      <c r="Z4503" s="37"/>
      <c r="AA4503" s="37"/>
      <c r="AB4503" s="37"/>
    </row>
    <row r="4504" spans="24:28" x14ac:dyDescent="0.25">
      <c r="X4504" s="37"/>
      <c r="Y4504" s="37"/>
      <c r="Z4504" s="37"/>
      <c r="AA4504" s="37"/>
      <c r="AB4504" s="37"/>
    </row>
    <row r="4505" spans="24:28" x14ac:dyDescent="0.25">
      <c r="X4505" s="37"/>
      <c r="Y4505" s="37"/>
      <c r="Z4505" s="37"/>
      <c r="AA4505" s="37"/>
      <c r="AB4505" s="37"/>
    </row>
    <row r="4506" spans="24:28" x14ac:dyDescent="0.25">
      <c r="X4506" s="37"/>
      <c r="Y4506" s="37"/>
      <c r="Z4506" s="37"/>
      <c r="AA4506" s="37"/>
      <c r="AB4506" s="37"/>
    </row>
    <row r="4507" spans="24:28" x14ac:dyDescent="0.25">
      <c r="X4507" s="37"/>
      <c r="Y4507" s="37"/>
      <c r="Z4507" s="37"/>
      <c r="AA4507" s="37"/>
      <c r="AB4507" s="37"/>
    </row>
    <row r="4508" spans="24:28" x14ac:dyDescent="0.25">
      <c r="X4508" s="37"/>
      <c r="Y4508" s="37"/>
      <c r="Z4508" s="37"/>
      <c r="AA4508" s="37"/>
      <c r="AB4508" s="37"/>
    </row>
    <row r="4509" spans="24:28" x14ac:dyDescent="0.25">
      <c r="X4509" s="37"/>
      <c r="Y4509" s="37"/>
      <c r="Z4509" s="37"/>
      <c r="AA4509" s="37"/>
      <c r="AB4509" s="37"/>
    </row>
    <row r="4510" spans="24:28" x14ac:dyDescent="0.25">
      <c r="X4510" s="37"/>
      <c r="Y4510" s="37"/>
      <c r="Z4510" s="37"/>
      <c r="AA4510" s="37"/>
      <c r="AB4510" s="37"/>
    </row>
    <row r="4511" spans="24:28" x14ac:dyDescent="0.25">
      <c r="X4511" s="37"/>
      <c r="Y4511" s="37"/>
      <c r="Z4511" s="37"/>
      <c r="AA4511" s="37"/>
      <c r="AB4511" s="37"/>
    </row>
    <row r="4512" spans="24:28" x14ac:dyDescent="0.25">
      <c r="X4512" s="37"/>
      <c r="Y4512" s="37"/>
      <c r="Z4512" s="37"/>
      <c r="AA4512" s="37"/>
      <c r="AB4512" s="37"/>
    </row>
    <row r="4513" spans="24:28" x14ac:dyDescent="0.25">
      <c r="X4513" s="37"/>
      <c r="Y4513" s="37"/>
      <c r="Z4513" s="37"/>
      <c r="AA4513" s="37"/>
      <c r="AB4513" s="37"/>
    </row>
    <row r="4514" spans="24:28" x14ac:dyDescent="0.25">
      <c r="X4514" s="37"/>
      <c r="Y4514" s="37"/>
      <c r="Z4514" s="37"/>
      <c r="AA4514" s="37"/>
      <c r="AB4514" s="37"/>
    </row>
    <row r="4515" spans="24:28" x14ac:dyDescent="0.25">
      <c r="X4515" s="37"/>
      <c r="Y4515" s="37"/>
      <c r="Z4515" s="37"/>
      <c r="AA4515" s="37"/>
      <c r="AB4515" s="37"/>
    </row>
    <row r="4516" spans="24:28" x14ac:dyDescent="0.25">
      <c r="X4516" s="37"/>
      <c r="Y4516" s="37"/>
      <c r="Z4516" s="37"/>
      <c r="AA4516" s="37"/>
      <c r="AB4516" s="37"/>
    </row>
    <row r="4517" spans="24:28" x14ac:dyDescent="0.25">
      <c r="X4517" s="37"/>
      <c r="Y4517" s="37"/>
      <c r="Z4517" s="37"/>
      <c r="AA4517" s="37"/>
      <c r="AB4517" s="37"/>
    </row>
    <row r="4518" spans="24:28" x14ac:dyDescent="0.25">
      <c r="X4518" s="37"/>
      <c r="Y4518" s="37"/>
      <c r="Z4518" s="37"/>
      <c r="AA4518" s="37"/>
      <c r="AB4518" s="37"/>
    </row>
    <row r="4519" spans="24:28" x14ac:dyDescent="0.25">
      <c r="X4519" s="37"/>
      <c r="Y4519" s="37"/>
      <c r="Z4519" s="37"/>
      <c r="AA4519" s="37"/>
      <c r="AB4519" s="37"/>
    </row>
    <row r="4520" spans="24:28" x14ac:dyDescent="0.25">
      <c r="X4520" s="37"/>
      <c r="Y4520" s="37"/>
      <c r="Z4520" s="37"/>
      <c r="AA4520" s="37"/>
      <c r="AB4520" s="37"/>
    </row>
    <row r="4521" spans="24:28" x14ac:dyDescent="0.25">
      <c r="X4521" s="37"/>
      <c r="Y4521" s="37"/>
      <c r="Z4521" s="37"/>
      <c r="AA4521" s="37"/>
      <c r="AB4521" s="37"/>
    </row>
    <row r="4522" spans="24:28" x14ac:dyDescent="0.25">
      <c r="X4522" s="37"/>
      <c r="Y4522" s="37"/>
      <c r="Z4522" s="37"/>
      <c r="AA4522" s="37"/>
      <c r="AB4522" s="37"/>
    </row>
    <row r="4523" spans="24:28" x14ac:dyDescent="0.25">
      <c r="X4523" s="37"/>
      <c r="Y4523" s="37"/>
      <c r="Z4523" s="37"/>
      <c r="AA4523" s="37"/>
      <c r="AB4523" s="37"/>
    </row>
    <row r="4524" spans="24:28" x14ac:dyDescent="0.25">
      <c r="X4524" s="37"/>
      <c r="Y4524" s="37"/>
      <c r="Z4524" s="37"/>
      <c r="AA4524" s="37"/>
      <c r="AB4524" s="37"/>
    </row>
    <row r="4525" spans="24:28" x14ac:dyDescent="0.25">
      <c r="X4525" s="37"/>
      <c r="Y4525" s="37"/>
      <c r="Z4525" s="37"/>
      <c r="AA4525" s="37"/>
      <c r="AB4525" s="37"/>
    </row>
    <row r="4526" spans="24:28" x14ac:dyDescent="0.25">
      <c r="X4526" s="37"/>
      <c r="Y4526" s="37"/>
      <c r="Z4526" s="37"/>
      <c r="AA4526" s="37"/>
      <c r="AB4526" s="37"/>
    </row>
    <row r="4527" spans="24:28" x14ac:dyDescent="0.25">
      <c r="X4527" s="37"/>
      <c r="Y4527" s="37"/>
      <c r="Z4527" s="37"/>
      <c r="AA4527" s="37"/>
      <c r="AB4527" s="37"/>
    </row>
    <row r="4528" spans="24:28" x14ac:dyDescent="0.25">
      <c r="X4528" s="37"/>
      <c r="Y4528" s="37"/>
      <c r="Z4528" s="37"/>
      <c r="AA4528" s="37"/>
      <c r="AB4528" s="37"/>
    </row>
    <row r="4529" spans="24:28" x14ac:dyDescent="0.25">
      <c r="X4529" s="37"/>
      <c r="Y4529" s="37"/>
      <c r="Z4529" s="37"/>
      <c r="AA4529" s="37"/>
      <c r="AB4529" s="37"/>
    </row>
    <row r="4530" spans="24:28" x14ac:dyDescent="0.25">
      <c r="X4530" s="37"/>
      <c r="Y4530" s="37"/>
      <c r="Z4530" s="37"/>
      <c r="AA4530" s="37"/>
      <c r="AB4530" s="37"/>
    </row>
    <row r="4531" spans="24:28" x14ac:dyDescent="0.25">
      <c r="X4531" s="37"/>
      <c r="Y4531" s="37"/>
      <c r="Z4531" s="37"/>
      <c r="AA4531" s="37"/>
      <c r="AB4531" s="37"/>
    </row>
    <row r="4532" spans="24:28" x14ac:dyDescent="0.25">
      <c r="X4532" s="37"/>
      <c r="Y4532" s="37"/>
      <c r="Z4532" s="37"/>
      <c r="AA4532" s="37"/>
      <c r="AB4532" s="37"/>
    </row>
    <row r="4533" spans="24:28" x14ac:dyDescent="0.25">
      <c r="X4533" s="37"/>
      <c r="Y4533" s="37"/>
      <c r="Z4533" s="37"/>
      <c r="AA4533" s="37"/>
      <c r="AB4533" s="37"/>
    </row>
    <row r="4534" spans="24:28" x14ac:dyDescent="0.25">
      <c r="X4534" s="37"/>
      <c r="Y4534" s="37"/>
      <c r="Z4534" s="37"/>
      <c r="AA4534" s="37"/>
      <c r="AB4534" s="37"/>
    </row>
    <row r="4535" spans="24:28" x14ac:dyDescent="0.25">
      <c r="X4535" s="37"/>
      <c r="Y4535" s="37"/>
      <c r="Z4535" s="37"/>
      <c r="AA4535" s="37"/>
      <c r="AB4535" s="37"/>
    </row>
    <row r="4536" spans="24:28" x14ac:dyDescent="0.25">
      <c r="X4536" s="37"/>
      <c r="Y4536" s="37"/>
      <c r="Z4536" s="37"/>
      <c r="AA4536" s="37"/>
      <c r="AB4536" s="37"/>
    </row>
    <row r="4537" spans="24:28" x14ac:dyDescent="0.25">
      <c r="X4537" s="37"/>
      <c r="Y4537" s="37"/>
      <c r="Z4537" s="37"/>
      <c r="AA4537" s="37"/>
      <c r="AB4537" s="37"/>
    </row>
    <row r="4538" spans="24:28" x14ac:dyDescent="0.25">
      <c r="X4538" s="37"/>
      <c r="Y4538" s="37"/>
      <c r="Z4538" s="37"/>
      <c r="AA4538" s="37"/>
      <c r="AB4538" s="37"/>
    </row>
    <row r="4539" spans="24:28" x14ac:dyDescent="0.25">
      <c r="X4539" s="37"/>
      <c r="Y4539" s="37"/>
      <c r="Z4539" s="37"/>
      <c r="AA4539" s="37"/>
      <c r="AB4539" s="37"/>
    </row>
    <row r="4540" spans="24:28" x14ac:dyDescent="0.25">
      <c r="X4540" s="37"/>
      <c r="Y4540" s="37"/>
      <c r="Z4540" s="37"/>
      <c r="AA4540" s="37"/>
      <c r="AB4540" s="37"/>
    </row>
    <row r="4541" spans="24:28" x14ac:dyDescent="0.25">
      <c r="X4541" s="37"/>
      <c r="Y4541" s="37"/>
      <c r="Z4541" s="37"/>
      <c r="AA4541" s="37"/>
      <c r="AB4541" s="37"/>
    </row>
    <row r="4542" spans="24:28" x14ac:dyDescent="0.25">
      <c r="X4542" s="37"/>
      <c r="Y4542" s="37"/>
      <c r="Z4542" s="37"/>
      <c r="AA4542" s="37"/>
      <c r="AB4542" s="37"/>
    </row>
    <row r="4543" spans="24:28" x14ac:dyDescent="0.25">
      <c r="X4543" s="37"/>
      <c r="Y4543" s="37"/>
      <c r="Z4543" s="37"/>
      <c r="AA4543" s="37"/>
      <c r="AB4543" s="37"/>
    </row>
    <row r="4544" spans="24:28" x14ac:dyDescent="0.25">
      <c r="X4544" s="37"/>
      <c r="Y4544" s="37"/>
      <c r="Z4544" s="37"/>
      <c r="AA4544" s="37"/>
      <c r="AB4544" s="37"/>
    </row>
    <row r="4545" spans="24:28" x14ac:dyDescent="0.25">
      <c r="X4545" s="37"/>
      <c r="Y4545" s="37"/>
      <c r="Z4545" s="37"/>
      <c r="AA4545" s="37"/>
      <c r="AB4545" s="37"/>
    </row>
    <row r="4546" spans="24:28" x14ac:dyDescent="0.25">
      <c r="X4546" s="37"/>
      <c r="Y4546" s="37"/>
      <c r="Z4546" s="37"/>
      <c r="AA4546" s="37"/>
      <c r="AB4546" s="37"/>
    </row>
    <row r="4547" spans="24:28" x14ac:dyDescent="0.25">
      <c r="X4547" s="37"/>
      <c r="Y4547" s="37"/>
      <c r="Z4547" s="37"/>
      <c r="AA4547" s="37"/>
      <c r="AB4547" s="37"/>
    </row>
    <row r="4548" spans="24:28" x14ac:dyDescent="0.25">
      <c r="X4548" s="37"/>
      <c r="Y4548" s="37"/>
      <c r="Z4548" s="37"/>
      <c r="AA4548" s="37"/>
      <c r="AB4548" s="37"/>
    </row>
    <row r="4549" spans="24:28" x14ac:dyDescent="0.25">
      <c r="X4549" s="37"/>
      <c r="Y4549" s="37"/>
      <c r="Z4549" s="37"/>
      <c r="AA4549" s="37"/>
      <c r="AB4549" s="37"/>
    </row>
    <row r="4550" spans="24:28" x14ac:dyDescent="0.25">
      <c r="X4550" s="37"/>
      <c r="Y4550" s="37"/>
      <c r="Z4550" s="37"/>
      <c r="AA4550" s="37"/>
      <c r="AB4550" s="37"/>
    </row>
    <row r="4551" spans="24:28" x14ac:dyDescent="0.25">
      <c r="X4551" s="37"/>
      <c r="Y4551" s="37"/>
      <c r="Z4551" s="37"/>
      <c r="AA4551" s="37"/>
      <c r="AB4551" s="37"/>
    </row>
    <row r="4552" spans="24:28" x14ac:dyDescent="0.25">
      <c r="X4552" s="37"/>
      <c r="Y4552" s="37"/>
      <c r="Z4552" s="37"/>
      <c r="AA4552" s="37"/>
      <c r="AB4552" s="37"/>
    </row>
    <row r="4553" spans="24:28" x14ac:dyDescent="0.25">
      <c r="X4553" s="37"/>
      <c r="Y4553" s="37"/>
      <c r="Z4553" s="37"/>
      <c r="AA4553" s="37"/>
      <c r="AB4553" s="37"/>
    </row>
    <row r="4554" spans="24:28" x14ac:dyDescent="0.25">
      <c r="X4554" s="37"/>
      <c r="Y4554" s="37"/>
      <c r="Z4554" s="37"/>
      <c r="AA4554" s="37"/>
      <c r="AB4554" s="37"/>
    </row>
    <row r="4555" spans="24:28" x14ac:dyDescent="0.25">
      <c r="X4555" s="37"/>
      <c r="Y4555" s="37"/>
      <c r="Z4555" s="37"/>
      <c r="AA4555" s="37"/>
      <c r="AB4555" s="37"/>
    </row>
    <row r="4556" spans="24:28" x14ac:dyDescent="0.25">
      <c r="X4556" s="37"/>
      <c r="Y4556" s="37"/>
      <c r="Z4556" s="37"/>
      <c r="AA4556" s="37"/>
      <c r="AB4556" s="37"/>
    </row>
    <row r="4557" spans="24:28" x14ac:dyDescent="0.25">
      <c r="X4557" s="37"/>
      <c r="Y4557" s="37"/>
      <c r="Z4557" s="37"/>
      <c r="AA4557" s="37"/>
      <c r="AB4557" s="37"/>
    </row>
    <row r="4558" spans="24:28" x14ac:dyDescent="0.25">
      <c r="X4558" s="37"/>
      <c r="Y4558" s="37"/>
      <c r="Z4558" s="37"/>
      <c r="AA4558" s="37"/>
      <c r="AB4558" s="37"/>
    </row>
    <row r="4559" spans="24:28" x14ac:dyDescent="0.25">
      <c r="X4559" s="37"/>
      <c r="Y4559" s="37"/>
      <c r="Z4559" s="37"/>
      <c r="AA4559" s="37"/>
      <c r="AB4559" s="37"/>
    </row>
    <row r="4560" spans="24:28" x14ac:dyDescent="0.25">
      <c r="X4560" s="37"/>
      <c r="Y4560" s="37"/>
      <c r="Z4560" s="37"/>
      <c r="AA4560" s="37"/>
      <c r="AB4560" s="37"/>
    </row>
    <row r="4561" spans="24:28" x14ac:dyDescent="0.25">
      <c r="X4561" s="37"/>
      <c r="Y4561" s="37"/>
      <c r="Z4561" s="37"/>
      <c r="AA4561" s="37"/>
      <c r="AB4561" s="37"/>
    </row>
    <row r="4562" spans="24:28" x14ac:dyDescent="0.25">
      <c r="X4562" s="37"/>
      <c r="Y4562" s="37"/>
      <c r="Z4562" s="37"/>
      <c r="AA4562" s="37"/>
      <c r="AB4562" s="37"/>
    </row>
    <row r="4563" spans="24:28" x14ac:dyDescent="0.25">
      <c r="X4563" s="37"/>
      <c r="Y4563" s="37"/>
      <c r="Z4563" s="37"/>
      <c r="AA4563" s="37"/>
      <c r="AB4563" s="37"/>
    </row>
    <row r="4564" spans="24:28" x14ac:dyDescent="0.25">
      <c r="X4564" s="37"/>
      <c r="Y4564" s="37"/>
      <c r="Z4564" s="37"/>
      <c r="AA4564" s="37"/>
      <c r="AB4564" s="37"/>
    </row>
    <row r="4565" spans="24:28" x14ac:dyDescent="0.25">
      <c r="X4565" s="37"/>
      <c r="Y4565" s="37"/>
      <c r="Z4565" s="37"/>
      <c r="AA4565" s="37"/>
      <c r="AB4565" s="37"/>
    </row>
    <row r="4566" spans="24:28" x14ac:dyDescent="0.25">
      <c r="X4566" s="37"/>
      <c r="Y4566" s="37"/>
      <c r="Z4566" s="37"/>
      <c r="AA4566" s="37"/>
      <c r="AB4566" s="37"/>
    </row>
    <row r="4567" spans="24:28" x14ac:dyDescent="0.25">
      <c r="X4567" s="37"/>
      <c r="Y4567" s="37"/>
      <c r="Z4567" s="37"/>
      <c r="AA4567" s="37"/>
      <c r="AB4567" s="37"/>
    </row>
    <row r="4568" spans="24:28" x14ac:dyDescent="0.25">
      <c r="X4568" s="37"/>
      <c r="Y4568" s="37"/>
      <c r="Z4568" s="37"/>
      <c r="AA4568" s="37"/>
      <c r="AB4568" s="37"/>
    </row>
    <row r="4569" spans="24:28" x14ac:dyDescent="0.25">
      <c r="X4569" s="37"/>
      <c r="Y4569" s="37"/>
      <c r="Z4569" s="37"/>
      <c r="AA4569" s="37"/>
      <c r="AB4569" s="37"/>
    </row>
    <row r="4570" spans="24:28" x14ac:dyDescent="0.25">
      <c r="X4570" s="37"/>
      <c r="Y4570" s="37"/>
      <c r="Z4570" s="37"/>
      <c r="AA4570" s="37"/>
      <c r="AB4570" s="37"/>
    </row>
    <row r="4571" spans="24:28" x14ac:dyDescent="0.25">
      <c r="X4571" s="37"/>
      <c r="Y4571" s="37"/>
      <c r="Z4571" s="37"/>
      <c r="AA4571" s="37"/>
      <c r="AB4571" s="37"/>
    </row>
    <row r="4572" spans="24:28" x14ac:dyDescent="0.25">
      <c r="X4572" s="37"/>
      <c r="Y4572" s="37"/>
      <c r="Z4572" s="37"/>
      <c r="AA4572" s="37"/>
      <c r="AB4572" s="37"/>
    </row>
    <row r="4573" spans="24:28" x14ac:dyDescent="0.25">
      <c r="X4573" s="37"/>
      <c r="Y4573" s="37"/>
      <c r="Z4573" s="37"/>
      <c r="AA4573" s="37"/>
      <c r="AB4573" s="37"/>
    </row>
    <row r="4574" spans="24:28" x14ac:dyDescent="0.25">
      <c r="X4574" s="37"/>
      <c r="Y4574" s="37"/>
      <c r="Z4574" s="37"/>
      <c r="AA4574" s="37"/>
      <c r="AB4574" s="37"/>
    </row>
    <row r="4575" spans="24:28" x14ac:dyDescent="0.25">
      <c r="X4575" s="37"/>
      <c r="Y4575" s="37"/>
      <c r="Z4575" s="37"/>
      <c r="AA4575" s="37"/>
      <c r="AB4575" s="37"/>
    </row>
    <row r="4576" spans="24:28" x14ac:dyDescent="0.25">
      <c r="X4576" s="37"/>
      <c r="Y4576" s="37"/>
      <c r="Z4576" s="37"/>
      <c r="AA4576" s="37"/>
      <c r="AB4576" s="37"/>
    </row>
    <row r="4577" spans="24:28" x14ac:dyDescent="0.25">
      <c r="X4577" s="37"/>
      <c r="Y4577" s="37"/>
      <c r="Z4577" s="37"/>
      <c r="AA4577" s="37"/>
      <c r="AB4577" s="37"/>
    </row>
    <row r="4578" spans="24:28" x14ac:dyDescent="0.25">
      <c r="X4578" s="37"/>
      <c r="Y4578" s="37"/>
      <c r="Z4578" s="37"/>
      <c r="AA4578" s="37"/>
      <c r="AB4578" s="37"/>
    </row>
    <row r="4579" spans="24:28" x14ac:dyDescent="0.25">
      <c r="X4579" s="37"/>
      <c r="Y4579" s="37"/>
      <c r="Z4579" s="37"/>
      <c r="AA4579" s="37"/>
      <c r="AB4579" s="37"/>
    </row>
    <row r="4580" spans="24:28" x14ac:dyDescent="0.25">
      <c r="X4580" s="37"/>
      <c r="Y4580" s="37"/>
      <c r="Z4580" s="37"/>
      <c r="AA4580" s="37"/>
      <c r="AB4580" s="37"/>
    </row>
    <row r="4581" spans="24:28" x14ac:dyDescent="0.25">
      <c r="X4581" s="37"/>
      <c r="Y4581" s="37"/>
      <c r="Z4581" s="37"/>
      <c r="AA4581" s="37"/>
      <c r="AB4581" s="37"/>
    </row>
    <row r="4582" spans="24:28" x14ac:dyDescent="0.25">
      <c r="X4582" s="37"/>
      <c r="Y4582" s="37"/>
      <c r="Z4582" s="37"/>
      <c r="AA4582" s="37"/>
      <c r="AB4582" s="37"/>
    </row>
    <row r="4583" spans="24:28" x14ac:dyDescent="0.25">
      <c r="X4583" s="37"/>
      <c r="Y4583" s="37"/>
      <c r="Z4583" s="37"/>
      <c r="AA4583" s="37"/>
      <c r="AB4583" s="37"/>
    </row>
    <row r="4584" spans="24:28" x14ac:dyDescent="0.25">
      <c r="X4584" s="37"/>
      <c r="Y4584" s="37"/>
      <c r="Z4584" s="37"/>
      <c r="AA4584" s="37"/>
      <c r="AB4584" s="37"/>
    </row>
    <row r="4585" spans="24:28" x14ac:dyDescent="0.25">
      <c r="X4585" s="37"/>
      <c r="Y4585" s="37"/>
      <c r="Z4585" s="37"/>
      <c r="AA4585" s="37"/>
      <c r="AB4585" s="37"/>
    </row>
    <row r="4586" spans="24:28" x14ac:dyDescent="0.25">
      <c r="X4586" s="37"/>
      <c r="Y4586" s="37"/>
      <c r="Z4586" s="37"/>
      <c r="AA4586" s="37"/>
      <c r="AB4586" s="37"/>
    </row>
    <row r="4587" spans="24:28" x14ac:dyDescent="0.25">
      <c r="X4587" s="37"/>
      <c r="Y4587" s="37"/>
      <c r="Z4587" s="37"/>
      <c r="AA4587" s="37"/>
      <c r="AB4587" s="37"/>
    </row>
    <row r="4588" spans="24:28" x14ac:dyDescent="0.25">
      <c r="X4588" s="37"/>
      <c r="Y4588" s="37"/>
      <c r="Z4588" s="37"/>
      <c r="AA4588" s="37"/>
      <c r="AB4588" s="37"/>
    </row>
    <row r="4589" spans="24:28" x14ac:dyDescent="0.25">
      <c r="X4589" s="37"/>
      <c r="Y4589" s="37"/>
      <c r="Z4589" s="37"/>
      <c r="AA4589" s="37"/>
      <c r="AB4589" s="37"/>
    </row>
    <row r="4590" spans="24:28" x14ac:dyDescent="0.25">
      <c r="X4590" s="37"/>
      <c r="Y4590" s="37"/>
      <c r="Z4590" s="37"/>
      <c r="AA4590" s="37"/>
      <c r="AB4590" s="37"/>
    </row>
    <row r="4591" spans="24:28" x14ac:dyDescent="0.25">
      <c r="X4591" s="37"/>
      <c r="Y4591" s="37"/>
      <c r="Z4591" s="37"/>
      <c r="AA4591" s="37"/>
      <c r="AB4591" s="37"/>
    </row>
    <row r="4592" spans="24:28" x14ac:dyDescent="0.25">
      <c r="X4592" s="37"/>
      <c r="Y4592" s="37"/>
      <c r="Z4592" s="37"/>
      <c r="AA4592" s="37"/>
      <c r="AB4592" s="37"/>
    </row>
    <row r="4593" spans="24:28" x14ac:dyDescent="0.25">
      <c r="X4593" s="37"/>
      <c r="Y4593" s="37"/>
      <c r="Z4593" s="37"/>
      <c r="AA4593" s="37"/>
      <c r="AB4593" s="37"/>
    </row>
    <row r="4594" spans="24:28" x14ac:dyDescent="0.25">
      <c r="X4594" s="37"/>
      <c r="Y4594" s="37"/>
      <c r="Z4594" s="37"/>
      <c r="AA4594" s="37"/>
      <c r="AB4594" s="37"/>
    </row>
    <row r="4595" spans="24:28" x14ac:dyDescent="0.25">
      <c r="X4595" s="37"/>
      <c r="Y4595" s="37"/>
      <c r="Z4595" s="37"/>
      <c r="AA4595" s="37"/>
      <c r="AB4595" s="37"/>
    </row>
    <row r="4596" spans="24:28" x14ac:dyDescent="0.25">
      <c r="X4596" s="37"/>
      <c r="Y4596" s="37"/>
      <c r="Z4596" s="37"/>
      <c r="AA4596" s="37"/>
      <c r="AB4596" s="37"/>
    </row>
    <row r="4597" spans="24:28" x14ac:dyDescent="0.25">
      <c r="X4597" s="37"/>
      <c r="Y4597" s="37"/>
      <c r="Z4597" s="37"/>
      <c r="AA4597" s="37"/>
      <c r="AB4597" s="37"/>
    </row>
    <row r="4598" spans="24:28" x14ac:dyDescent="0.25">
      <c r="X4598" s="37"/>
      <c r="Y4598" s="37"/>
      <c r="Z4598" s="37"/>
      <c r="AA4598" s="37"/>
      <c r="AB4598" s="37"/>
    </row>
    <row r="4599" spans="24:28" x14ac:dyDescent="0.25">
      <c r="X4599" s="37"/>
      <c r="Y4599" s="37"/>
      <c r="Z4599" s="37"/>
      <c r="AA4599" s="37"/>
      <c r="AB4599" s="37"/>
    </row>
    <row r="4600" spans="24:28" x14ac:dyDescent="0.25">
      <c r="X4600" s="37"/>
      <c r="Y4600" s="37"/>
      <c r="Z4600" s="37"/>
      <c r="AA4600" s="37"/>
      <c r="AB4600" s="37"/>
    </row>
    <row r="4601" spans="24:28" x14ac:dyDescent="0.25">
      <c r="X4601" s="37"/>
      <c r="Y4601" s="37"/>
      <c r="Z4601" s="37"/>
      <c r="AA4601" s="37"/>
      <c r="AB4601" s="37"/>
    </row>
    <row r="4602" spans="24:28" x14ac:dyDescent="0.25">
      <c r="X4602" s="37"/>
      <c r="Y4602" s="37"/>
      <c r="Z4602" s="37"/>
      <c r="AA4602" s="37"/>
      <c r="AB4602" s="37"/>
    </row>
    <row r="4603" spans="24:28" x14ac:dyDescent="0.25">
      <c r="X4603" s="37"/>
      <c r="Y4603" s="37"/>
      <c r="Z4603" s="37"/>
      <c r="AA4603" s="37"/>
      <c r="AB4603" s="37"/>
    </row>
    <row r="4604" spans="24:28" x14ac:dyDescent="0.25">
      <c r="X4604" s="37"/>
      <c r="Y4604" s="37"/>
      <c r="Z4604" s="37"/>
      <c r="AA4604" s="37"/>
      <c r="AB4604" s="37"/>
    </row>
    <row r="4605" spans="24:28" x14ac:dyDescent="0.25">
      <c r="X4605" s="37"/>
      <c r="Y4605" s="37"/>
      <c r="Z4605" s="37"/>
      <c r="AA4605" s="37"/>
      <c r="AB4605" s="37"/>
    </row>
    <row r="4606" spans="24:28" x14ac:dyDescent="0.25">
      <c r="X4606" s="37"/>
      <c r="Y4606" s="37"/>
      <c r="Z4606" s="37"/>
      <c r="AA4606" s="37"/>
      <c r="AB4606" s="37"/>
    </row>
    <row r="4607" spans="24:28" x14ac:dyDescent="0.25">
      <c r="X4607" s="37"/>
      <c r="Y4607" s="37"/>
      <c r="Z4607" s="37"/>
      <c r="AA4607" s="37"/>
      <c r="AB4607" s="37"/>
    </row>
    <row r="4608" spans="24:28" x14ac:dyDescent="0.25">
      <c r="X4608" s="37"/>
      <c r="Y4608" s="37"/>
      <c r="Z4608" s="37"/>
      <c r="AA4608" s="37"/>
      <c r="AB4608" s="37"/>
    </row>
    <row r="4609" spans="24:28" x14ac:dyDescent="0.25">
      <c r="X4609" s="37"/>
      <c r="Y4609" s="37"/>
      <c r="Z4609" s="37"/>
      <c r="AA4609" s="37"/>
      <c r="AB4609" s="37"/>
    </row>
    <row r="4610" spans="24:28" x14ac:dyDescent="0.25">
      <c r="X4610" s="37"/>
      <c r="Y4610" s="37"/>
      <c r="Z4610" s="37"/>
      <c r="AA4610" s="37"/>
      <c r="AB4610" s="37"/>
    </row>
    <row r="4611" spans="24:28" x14ac:dyDescent="0.25">
      <c r="X4611" s="37"/>
      <c r="Y4611" s="37"/>
      <c r="Z4611" s="37"/>
      <c r="AA4611" s="37"/>
      <c r="AB4611" s="37"/>
    </row>
    <row r="4612" spans="24:28" x14ac:dyDescent="0.25">
      <c r="X4612" s="37"/>
      <c r="Y4612" s="37"/>
      <c r="Z4612" s="37"/>
      <c r="AA4612" s="37"/>
      <c r="AB4612" s="37"/>
    </row>
    <row r="4613" spans="24:28" x14ac:dyDescent="0.25">
      <c r="X4613" s="37"/>
      <c r="Y4613" s="37"/>
      <c r="Z4613" s="37"/>
      <c r="AA4613" s="37"/>
      <c r="AB4613" s="37"/>
    </row>
    <row r="4614" spans="24:28" x14ac:dyDescent="0.25">
      <c r="X4614" s="37"/>
      <c r="Y4614" s="37"/>
      <c r="Z4614" s="37"/>
      <c r="AA4614" s="37"/>
      <c r="AB4614" s="37"/>
    </row>
    <row r="4615" spans="24:28" x14ac:dyDescent="0.25">
      <c r="X4615" s="37"/>
      <c r="Y4615" s="37"/>
      <c r="Z4615" s="37"/>
      <c r="AA4615" s="37"/>
      <c r="AB4615" s="37"/>
    </row>
    <row r="4616" spans="24:28" x14ac:dyDescent="0.25">
      <c r="X4616" s="37"/>
      <c r="Y4616" s="37"/>
      <c r="Z4616" s="37"/>
      <c r="AA4616" s="37"/>
      <c r="AB4616" s="37"/>
    </row>
    <row r="4617" spans="24:28" x14ac:dyDescent="0.25">
      <c r="X4617" s="37"/>
      <c r="Y4617" s="37"/>
      <c r="Z4617" s="37"/>
      <c r="AA4617" s="37"/>
      <c r="AB4617" s="37"/>
    </row>
    <row r="4618" spans="24:28" x14ac:dyDescent="0.25">
      <c r="X4618" s="37"/>
      <c r="Y4618" s="37"/>
      <c r="Z4618" s="37"/>
      <c r="AA4618" s="37"/>
      <c r="AB4618" s="37"/>
    </row>
    <row r="4619" spans="24:28" x14ac:dyDescent="0.25">
      <c r="X4619" s="37"/>
      <c r="Y4619" s="37"/>
      <c r="Z4619" s="37"/>
      <c r="AA4619" s="37"/>
      <c r="AB4619" s="37"/>
    </row>
    <row r="4620" spans="24:28" x14ac:dyDescent="0.25">
      <c r="X4620" s="37"/>
      <c r="Y4620" s="37"/>
      <c r="Z4620" s="37"/>
      <c r="AA4620" s="37"/>
      <c r="AB4620" s="37"/>
    </row>
    <row r="4621" spans="24:28" x14ac:dyDescent="0.25">
      <c r="X4621" s="37"/>
      <c r="Y4621" s="37"/>
      <c r="Z4621" s="37"/>
      <c r="AA4621" s="37"/>
      <c r="AB4621" s="37"/>
    </row>
    <row r="4622" spans="24:28" x14ac:dyDescent="0.25">
      <c r="X4622" s="37"/>
      <c r="Y4622" s="37"/>
      <c r="Z4622" s="37"/>
      <c r="AA4622" s="37"/>
      <c r="AB4622" s="37"/>
    </row>
    <row r="4623" spans="24:28" x14ac:dyDescent="0.25">
      <c r="X4623" s="37"/>
      <c r="Y4623" s="37"/>
      <c r="Z4623" s="37"/>
      <c r="AA4623" s="37"/>
      <c r="AB4623" s="37"/>
    </row>
    <row r="4624" spans="24:28" x14ac:dyDescent="0.25">
      <c r="X4624" s="37"/>
      <c r="Y4624" s="37"/>
      <c r="Z4624" s="37"/>
      <c r="AA4624" s="37"/>
      <c r="AB4624" s="37"/>
    </row>
    <row r="4625" spans="24:28" x14ac:dyDescent="0.25">
      <c r="X4625" s="37"/>
      <c r="Y4625" s="37"/>
      <c r="Z4625" s="37"/>
      <c r="AA4625" s="37"/>
      <c r="AB4625" s="37"/>
    </row>
    <row r="4626" spans="24:28" x14ac:dyDescent="0.25">
      <c r="X4626" s="37"/>
      <c r="Y4626" s="37"/>
      <c r="Z4626" s="37"/>
      <c r="AA4626" s="37"/>
      <c r="AB4626" s="37"/>
    </row>
    <row r="4627" spans="24:28" x14ac:dyDescent="0.25">
      <c r="X4627" s="37"/>
      <c r="Y4627" s="37"/>
      <c r="Z4627" s="37"/>
      <c r="AA4627" s="37"/>
      <c r="AB4627" s="37"/>
    </row>
    <row r="4628" spans="24:28" x14ac:dyDescent="0.25">
      <c r="X4628" s="37"/>
      <c r="Y4628" s="37"/>
      <c r="Z4628" s="37"/>
      <c r="AA4628" s="37"/>
      <c r="AB4628" s="37"/>
    </row>
    <row r="4629" spans="24:28" x14ac:dyDescent="0.25">
      <c r="X4629" s="37"/>
      <c r="Y4629" s="37"/>
      <c r="Z4629" s="37"/>
      <c r="AA4629" s="37"/>
      <c r="AB4629" s="37"/>
    </row>
    <row r="4630" spans="24:28" x14ac:dyDescent="0.25">
      <c r="X4630" s="37"/>
      <c r="Y4630" s="37"/>
      <c r="Z4630" s="37"/>
      <c r="AA4630" s="37"/>
      <c r="AB4630" s="37"/>
    </row>
    <row r="4631" spans="24:28" x14ac:dyDescent="0.25">
      <c r="X4631" s="37"/>
      <c r="Y4631" s="37"/>
      <c r="Z4631" s="37"/>
      <c r="AA4631" s="37"/>
      <c r="AB4631" s="37"/>
    </row>
    <row r="4632" spans="24:28" x14ac:dyDescent="0.25">
      <c r="X4632" s="37"/>
      <c r="Y4632" s="37"/>
      <c r="Z4632" s="37"/>
      <c r="AA4632" s="37"/>
      <c r="AB4632" s="37"/>
    </row>
    <row r="4633" spans="24:28" x14ac:dyDescent="0.25">
      <c r="X4633" s="37"/>
      <c r="Y4633" s="37"/>
      <c r="Z4633" s="37"/>
      <c r="AA4633" s="37"/>
      <c r="AB4633" s="37"/>
    </row>
    <row r="4634" spans="24:28" x14ac:dyDescent="0.25">
      <c r="X4634" s="37"/>
      <c r="Y4634" s="37"/>
      <c r="Z4634" s="37"/>
      <c r="AA4634" s="37"/>
      <c r="AB4634" s="37"/>
    </row>
    <row r="4635" spans="24:28" x14ac:dyDescent="0.25">
      <c r="X4635" s="37"/>
      <c r="Y4635" s="37"/>
      <c r="Z4635" s="37"/>
      <c r="AA4635" s="37"/>
      <c r="AB4635" s="37"/>
    </row>
    <row r="4636" spans="24:28" x14ac:dyDescent="0.25">
      <c r="X4636" s="37"/>
      <c r="Y4636" s="37"/>
      <c r="Z4636" s="37"/>
      <c r="AA4636" s="37"/>
      <c r="AB4636" s="37"/>
    </row>
    <row r="4637" spans="24:28" x14ac:dyDescent="0.25">
      <c r="X4637" s="37"/>
      <c r="Y4637" s="37"/>
      <c r="Z4637" s="37"/>
      <c r="AA4637" s="37"/>
      <c r="AB4637" s="37"/>
    </row>
    <row r="4638" spans="24:28" x14ac:dyDescent="0.25">
      <c r="X4638" s="37"/>
      <c r="Y4638" s="37"/>
      <c r="Z4638" s="37"/>
      <c r="AA4638" s="37"/>
      <c r="AB4638" s="37"/>
    </row>
    <row r="4639" spans="24:28" x14ac:dyDescent="0.25">
      <c r="X4639" s="37"/>
      <c r="Y4639" s="37"/>
      <c r="Z4639" s="37"/>
      <c r="AA4639" s="37"/>
      <c r="AB4639" s="37"/>
    </row>
    <row r="4640" spans="24:28" x14ac:dyDescent="0.25">
      <c r="X4640" s="37"/>
      <c r="Y4640" s="37"/>
      <c r="Z4640" s="37"/>
      <c r="AA4640" s="37"/>
      <c r="AB4640" s="37"/>
    </row>
    <row r="4641" spans="24:28" x14ac:dyDescent="0.25">
      <c r="X4641" s="37"/>
      <c r="Y4641" s="37"/>
      <c r="Z4641" s="37"/>
      <c r="AA4641" s="37"/>
      <c r="AB4641" s="37"/>
    </row>
    <row r="4642" spans="24:28" x14ac:dyDescent="0.25">
      <c r="X4642" s="37"/>
      <c r="Y4642" s="37"/>
      <c r="Z4642" s="37"/>
      <c r="AA4642" s="37"/>
      <c r="AB4642" s="37"/>
    </row>
    <row r="4643" spans="24:28" x14ac:dyDescent="0.25">
      <c r="X4643" s="37"/>
      <c r="Y4643" s="37"/>
      <c r="Z4643" s="37"/>
      <c r="AA4643" s="37"/>
      <c r="AB4643" s="37"/>
    </row>
    <row r="4644" spans="24:28" x14ac:dyDescent="0.25">
      <c r="X4644" s="37"/>
      <c r="Y4644" s="37"/>
      <c r="Z4644" s="37"/>
      <c r="AA4644" s="37"/>
      <c r="AB4644" s="37"/>
    </row>
    <row r="4645" spans="24:28" x14ac:dyDescent="0.25">
      <c r="X4645" s="37"/>
      <c r="Y4645" s="37"/>
      <c r="Z4645" s="37"/>
      <c r="AA4645" s="37"/>
      <c r="AB4645" s="37"/>
    </row>
    <row r="4646" spans="24:28" x14ac:dyDescent="0.25">
      <c r="X4646" s="37"/>
      <c r="Y4646" s="37"/>
      <c r="Z4646" s="37"/>
      <c r="AA4646" s="37"/>
      <c r="AB4646" s="37"/>
    </row>
    <row r="4647" spans="24:28" x14ac:dyDescent="0.25">
      <c r="X4647" s="37"/>
      <c r="Y4647" s="37"/>
      <c r="Z4647" s="37"/>
      <c r="AA4647" s="37"/>
      <c r="AB4647" s="37"/>
    </row>
    <row r="4648" spans="24:28" x14ac:dyDescent="0.25">
      <c r="X4648" s="37"/>
      <c r="Y4648" s="37"/>
      <c r="Z4648" s="37"/>
      <c r="AA4648" s="37"/>
      <c r="AB4648" s="37"/>
    </row>
    <row r="4649" spans="24:28" x14ac:dyDescent="0.25">
      <c r="X4649" s="37"/>
      <c r="Y4649" s="37"/>
      <c r="Z4649" s="37"/>
      <c r="AA4649" s="37"/>
      <c r="AB4649" s="37"/>
    </row>
    <row r="4650" spans="24:28" x14ac:dyDescent="0.25">
      <c r="X4650" s="37"/>
      <c r="Y4650" s="37"/>
      <c r="Z4650" s="37"/>
      <c r="AA4650" s="37"/>
      <c r="AB4650" s="37"/>
    </row>
    <row r="4651" spans="24:28" x14ac:dyDescent="0.25">
      <c r="X4651" s="37"/>
      <c r="Y4651" s="37"/>
      <c r="Z4651" s="37"/>
      <c r="AA4651" s="37"/>
      <c r="AB4651" s="37"/>
    </row>
    <row r="4652" spans="24:28" x14ac:dyDescent="0.25">
      <c r="X4652" s="37"/>
      <c r="Y4652" s="37"/>
      <c r="Z4652" s="37"/>
      <c r="AA4652" s="37"/>
      <c r="AB4652" s="37"/>
    </row>
    <row r="4653" spans="24:28" x14ac:dyDescent="0.25">
      <c r="X4653" s="37"/>
      <c r="Y4653" s="37"/>
      <c r="Z4653" s="37"/>
      <c r="AA4653" s="37"/>
      <c r="AB4653" s="37"/>
    </row>
    <row r="4654" spans="24:28" x14ac:dyDescent="0.25">
      <c r="X4654" s="37"/>
      <c r="Y4654" s="37"/>
      <c r="Z4654" s="37"/>
      <c r="AA4654" s="37"/>
      <c r="AB4654" s="37"/>
    </row>
    <row r="4655" spans="24:28" x14ac:dyDescent="0.25">
      <c r="X4655" s="37"/>
      <c r="Y4655" s="37"/>
      <c r="Z4655" s="37"/>
      <c r="AA4655" s="37"/>
      <c r="AB4655" s="37"/>
    </row>
    <row r="4656" spans="24:28" x14ac:dyDescent="0.25">
      <c r="X4656" s="37"/>
      <c r="Y4656" s="37"/>
      <c r="Z4656" s="37"/>
      <c r="AA4656" s="37"/>
      <c r="AB4656" s="37"/>
    </row>
    <row r="4657" spans="24:28" x14ac:dyDescent="0.25">
      <c r="X4657" s="37"/>
      <c r="Y4657" s="37"/>
      <c r="Z4657" s="37"/>
      <c r="AA4657" s="37"/>
      <c r="AB4657" s="37"/>
    </row>
    <row r="4658" spans="24:28" x14ac:dyDescent="0.25">
      <c r="X4658" s="37"/>
      <c r="Y4658" s="37"/>
      <c r="Z4658" s="37"/>
      <c r="AA4658" s="37"/>
      <c r="AB4658" s="37"/>
    </row>
    <row r="4659" spans="24:28" x14ac:dyDescent="0.25">
      <c r="X4659" s="37"/>
      <c r="Y4659" s="37"/>
      <c r="Z4659" s="37"/>
      <c r="AA4659" s="37"/>
      <c r="AB4659" s="37"/>
    </row>
    <row r="4660" spans="24:28" x14ac:dyDescent="0.25">
      <c r="X4660" s="37"/>
      <c r="Y4660" s="37"/>
      <c r="Z4660" s="37"/>
      <c r="AA4660" s="37"/>
      <c r="AB4660" s="37"/>
    </row>
    <row r="4661" spans="24:28" x14ac:dyDescent="0.25">
      <c r="X4661" s="37"/>
      <c r="Y4661" s="37"/>
      <c r="Z4661" s="37"/>
      <c r="AA4661" s="37"/>
      <c r="AB4661" s="37"/>
    </row>
    <row r="4662" spans="24:28" x14ac:dyDescent="0.25">
      <c r="X4662" s="37"/>
      <c r="Y4662" s="37"/>
      <c r="Z4662" s="37"/>
      <c r="AA4662" s="37"/>
      <c r="AB4662" s="37"/>
    </row>
    <row r="4663" spans="24:28" x14ac:dyDescent="0.25">
      <c r="X4663" s="37"/>
      <c r="Y4663" s="37"/>
      <c r="Z4663" s="37"/>
      <c r="AA4663" s="37"/>
      <c r="AB4663" s="37"/>
    </row>
    <row r="4664" spans="24:28" x14ac:dyDescent="0.25">
      <c r="X4664" s="37"/>
      <c r="Y4664" s="37"/>
      <c r="Z4664" s="37"/>
      <c r="AA4664" s="37"/>
      <c r="AB4664" s="37"/>
    </row>
    <row r="4665" spans="24:28" x14ac:dyDescent="0.25">
      <c r="X4665" s="37"/>
      <c r="Y4665" s="37"/>
      <c r="Z4665" s="37"/>
      <c r="AA4665" s="37"/>
      <c r="AB4665" s="37"/>
    </row>
    <row r="4666" spans="24:28" x14ac:dyDescent="0.25">
      <c r="X4666" s="37"/>
      <c r="Y4666" s="37"/>
      <c r="Z4666" s="37"/>
      <c r="AA4666" s="37"/>
      <c r="AB4666" s="37"/>
    </row>
    <row r="4667" spans="24:28" x14ac:dyDescent="0.25">
      <c r="X4667" s="37"/>
      <c r="Y4667" s="37"/>
      <c r="Z4667" s="37"/>
      <c r="AA4667" s="37"/>
      <c r="AB4667" s="37"/>
    </row>
    <row r="4668" spans="24:28" x14ac:dyDescent="0.25">
      <c r="X4668" s="37"/>
      <c r="Y4668" s="37"/>
      <c r="Z4668" s="37"/>
      <c r="AA4668" s="37"/>
      <c r="AB4668" s="37"/>
    </row>
    <row r="4669" spans="24:28" x14ac:dyDescent="0.25">
      <c r="X4669" s="37"/>
      <c r="Y4669" s="37"/>
      <c r="Z4669" s="37"/>
      <c r="AA4669" s="37"/>
      <c r="AB4669" s="37"/>
    </row>
    <row r="4670" spans="24:28" x14ac:dyDescent="0.25">
      <c r="X4670" s="37"/>
      <c r="Y4670" s="37"/>
      <c r="Z4670" s="37"/>
      <c r="AA4670" s="37"/>
      <c r="AB4670" s="37"/>
    </row>
    <row r="4671" spans="24:28" x14ac:dyDescent="0.25">
      <c r="X4671" s="37"/>
      <c r="Y4671" s="37"/>
      <c r="Z4671" s="37"/>
      <c r="AA4671" s="37"/>
      <c r="AB4671" s="37"/>
    </row>
    <row r="4672" spans="24:28" x14ac:dyDescent="0.25">
      <c r="X4672" s="37"/>
      <c r="Y4672" s="37"/>
      <c r="Z4672" s="37"/>
      <c r="AA4672" s="37"/>
      <c r="AB4672" s="37"/>
    </row>
    <row r="4673" spans="24:28" x14ac:dyDescent="0.25">
      <c r="X4673" s="37"/>
      <c r="Y4673" s="37"/>
      <c r="Z4673" s="37"/>
      <c r="AA4673" s="37"/>
      <c r="AB4673" s="37"/>
    </row>
    <row r="4674" spans="24:28" x14ac:dyDescent="0.25">
      <c r="X4674" s="37"/>
      <c r="Y4674" s="37"/>
      <c r="Z4674" s="37"/>
      <c r="AA4674" s="37"/>
      <c r="AB4674" s="37"/>
    </row>
    <row r="4675" spans="24:28" x14ac:dyDescent="0.25">
      <c r="X4675" s="37"/>
      <c r="Y4675" s="37"/>
      <c r="Z4675" s="37"/>
      <c r="AA4675" s="37"/>
      <c r="AB4675" s="37"/>
    </row>
    <row r="4676" spans="24:28" x14ac:dyDescent="0.25">
      <c r="X4676" s="37"/>
      <c r="Y4676" s="37"/>
      <c r="Z4676" s="37"/>
      <c r="AA4676" s="37"/>
      <c r="AB4676" s="37"/>
    </row>
    <row r="4677" spans="24:28" x14ac:dyDescent="0.25">
      <c r="X4677" s="37"/>
      <c r="Y4677" s="37"/>
      <c r="Z4677" s="37"/>
      <c r="AA4677" s="37"/>
      <c r="AB4677" s="37"/>
    </row>
    <row r="4678" spans="24:28" x14ac:dyDescent="0.25">
      <c r="X4678" s="37"/>
      <c r="Y4678" s="37"/>
      <c r="Z4678" s="37"/>
      <c r="AA4678" s="37"/>
      <c r="AB4678" s="37"/>
    </row>
    <row r="4679" spans="24:28" x14ac:dyDescent="0.25">
      <c r="X4679" s="37"/>
      <c r="Y4679" s="37"/>
      <c r="Z4679" s="37"/>
      <c r="AA4679" s="37"/>
      <c r="AB4679" s="37"/>
    </row>
    <row r="4680" spans="24:28" x14ac:dyDescent="0.25">
      <c r="X4680" s="37"/>
      <c r="Y4680" s="37"/>
      <c r="Z4680" s="37"/>
      <c r="AA4680" s="37"/>
      <c r="AB4680" s="37"/>
    </row>
    <row r="4681" spans="24:28" x14ac:dyDescent="0.25">
      <c r="X4681" s="37"/>
      <c r="Y4681" s="37"/>
      <c r="Z4681" s="37"/>
      <c r="AA4681" s="37"/>
      <c r="AB4681" s="37"/>
    </row>
    <row r="4682" spans="24:28" x14ac:dyDescent="0.25">
      <c r="X4682" s="37"/>
      <c r="Y4682" s="37"/>
      <c r="Z4682" s="37"/>
      <c r="AA4682" s="37"/>
      <c r="AB4682" s="37"/>
    </row>
    <row r="4683" spans="24:28" x14ac:dyDescent="0.25">
      <c r="X4683" s="37"/>
      <c r="Y4683" s="37"/>
      <c r="Z4683" s="37"/>
      <c r="AA4683" s="37"/>
      <c r="AB4683" s="37"/>
    </row>
    <row r="4684" spans="24:28" x14ac:dyDescent="0.25">
      <c r="X4684" s="37"/>
      <c r="Y4684" s="37"/>
      <c r="Z4684" s="37"/>
      <c r="AA4684" s="37"/>
      <c r="AB4684" s="37"/>
    </row>
    <row r="4685" spans="24:28" x14ac:dyDescent="0.25">
      <c r="X4685" s="37"/>
      <c r="Y4685" s="37"/>
      <c r="Z4685" s="37"/>
      <c r="AA4685" s="37"/>
      <c r="AB4685" s="37"/>
    </row>
    <row r="4686" spans="24:28" x14ac:dyDescent="0.25">
      <c r="X4686" s="37"/>
      <c r="Y4686" s="37"/>
      <c r="Z4686" s="37"/>
      <c r="AA4686" s="37"/>
      <c r="AB4686" s="37"/>
    </row>
    <row r="4687" spans="24:28" x14ac:dyDescent="0.25">
      <c r="X4687" s="37"/>
      <c r="Y4687" s="37"/>
      <c r="Z4687" s="37"/>
      <c r="AA4687" s="37"/>
      <c r="AB4687" s="37"/>
    </row>
    <row r="4688" spans="24:28" x14ac:dyDescent="0.25">
      <c r="X4688" s="37"/>
      <c r="Y4688" s="37"/>
      <c r="Z4688" s="37"/>
      <c r="AA4688" s="37"/>
      <c r="AB4688" s="37"/>
    </row>
    <row r="4689" spans="24:28" x14ac:dyDescent="0.25">
      <c r="X4689" s="37"/>
      <c r="Y4689" s="37"/>
      <c r="Z4689" s="37"/>
      <c r="AA4689" s="37"/>
      <c r="AB4689" s="37"/>
    </row>
    <row r="4690" spans="24:28" x14ac:dyDescent="0.25">
      <c r="X4690" s="37"/>
      <c r="Y4690" s="37"/>
      <c r="Z4690" s="37"/>
      <c r="AA4690" s="37"/>
      <c r="AB4690" s="37"/>
    </row>
    <row r="4691" spans="24:28" x14ac:dyDescent="0.25">
      <c r="X4691" s="37"/>
      <c r="Y4691" s="37"/>
      <c r="Z4691" s="37"/>
      <c r="AA4691" s="37"/>
      <c r="AB4691" s="37"/>
    </row>
    <row r="4692" spans="24:28" x14ac:dyDescent="0.25">
      <c r="X4692" s="37"/>
      <c r="Y4692" s="37"/>
      <c r="Z4692" s="37"/>
      <c r="AA4692" s="37"/>
      <c r="AB4692" s="37"/>
    </row>
    <row r="4693" spans="24:28" x14ac:dyDescent="0.25">
      <c r="X4693" s="37"/>
      <c r="Y4693" s="37"/>
      <c r="Z4693" s="37"/>
      <c r="AA4693" s="37"/>
      <c r="AB4693" s="37"/>
    </row>
    <row r="4694" spans="24:28" x14ac:dyDescent="0.25">
      <c r="X4694" s="37"/>
      <c r="Y4694" s="37"/>
      <c r="Z4694" s="37"/>
      <c r="AA4694" s="37"/>
      <c r="AB4694" s="37"/>
    </row>
    <row r="4695" spans="24:28" x14ac:dyDescent="0.25">
      <c r="X4695" s="37"/>
      <c r="Y4695" s="37"/>
      <c r="Z4695" s="37"/>
      <c r="AA4695" s="37"/>
      <c r="AB4695" s="37"/>
    </row>
    <row r="4696" spans="24:28" x14ac:dyDescent="0.25">
      <c r="X4696" s="37"/>
      <c r="Y4696" s="37"/>
      <c r="Z4696" s="37"/>
      <c r="AA4696" s="37"/>
      <c r="AB4696" s="37"/>
    </row>
    <row r="4697" spans="24:28" x14ac:dyDescent="0.25">
      <c r="X4697" s="37"/>
      <c r="Y4697" s="37"/>
      <c r="Z4697" s="37"/>
      <c r="AA4697" s="37"/>
      <c r="AB4697" s="37"/>
    </row>
    <row r="4698" spans="24:28" x14ac:dyDescent="0.25">
      <c r="X4698" s="37"/>
      <c r="Y4698" s="37"/>
      <c r="Z4698" s="37"/>
      <c r="AA4698" s="37"/>
      <c r="AB4698" s="37"/>
    </row>
    <row r="4699" spans="24:28" x14ac:dyDescent="0.25">
      <c r="X4699" s="37"/>
      <c r="Y4699" s="37"/>
      <c r="Z4699" s="37"/>
      <c r="AA4699" s="37"/>
      <c r="AB4699" s="37"/>
    </row>
    <row r="4700" spans="24:28" x14ac:dyDescent="0.25">
      <c r="X4700" s="37"/>
      <c r="Y4700" s="37"/>
      <c r="Z4700" s="37"/>
      <c r="AA4700" s="37"/>
      <c r="AB4700" s="37"/>
    </row>
    <row r="4701" spans="24:28" x14ac:dyDescent="0.25">
      <c r="X4701" s="37"/>
      <c r="Y4701" s="37"/>
      <c r="Z4701" s="37"/>
      <c r="AA4701" s="37"/>
      <c r="AB4701" s="37"/>
    </row>
    <row r="4702" spans="24:28" x14ac:dyDescent="0.25">
      <c r="X4702" s="37"/>
      <c r="Y4702" s="37"/>
      <c r="Z4702" s="37"/>
      <c r="AA4702" s="37"/>
      <c r="AB4702" s="37"/>
    </row>
    <row r="4703" spans="24:28" x14ac:dyDescent="0.25">
      <c r="X4703" s="37"/>
      <c r="Y4703" s="37"/>
      <c r="Z4703" s="37"/>
      <c r="AA4703" s="37"/>
      <c r="AB4703" s="37"/>
    </row>
    <row r="4704" spans="24:28" x14ac:dyDescent="0.25">
      <c r="X4704" s="37"/>
      <c r="Y4704" s="37"/>
      <c r="Z4704" s="37"/>
      <c r="AA4704" s="37"/>
      <c r="AB4704" s="37"/>
    </row>
    <row r="4705" spans="24:28" x14ac:dyDescent="0.25">
      <c r="X4705" s="37"/>
      <c r="Y4705" s="37"/>
      <c r="Z4705" s="37"/>
      <c r="AA4705" s="37"/>
      <c r="AB4705" s="37"/>
    </row>
    <row r="4706" spans="24:28" x14ac:dyDescent="0.25">
      <c r="X4706" s="37"/>
      <c r="Y4706" s="37"/>
      <c r="Z4706" s="37"/>
      <c r="AA4706" s="37"/>
      <c r="AB4706" s="37"/>
    </row>
    <row r="4707" spans="24:28" x14ac:dyDescent="0.25">
      <c r="X4707" s="37"/>
      <c r="Y4707" s="37"/>
      <c r="Z4707" s="37"/>
      <c r="AA4707" s="37"/>
      <c r="AB4707" s="37"/>
    </row>
    <row r="4708" spans="24:28" x14ac:dyDescent="0.25">
      <c r="X4708" s="37"/>
      <c r="Y4708" s="37"/>
      <c r="Z4708" s="37"/>
      <c r="AA4708" s="37"/>
      <c r="AB4708" s="37"/>
    </row>
    <row r="4709" spans="24:28" x14ac:dyDescent="0.25">
      <c r="X4709" s="37"/>
      <c r="Y4709" s="37"/>
      <c r="Z4709" s="37"/>
      <c r="AA4709" s="37"/>
      <c r="AB4709" s="37"/>
    </row>
    <row r="4710" spans="24:28" x14ac:dyDescent="0.25">
      <c r="X4710" s="37"/>
      <c r="Y4710" s="37"/>
      <c r="Z4710" s="37"/>
      <c r="AA4710" s="37"/>
      <c r="AB4710" s="37"/>
    </row>
    <row r="4711" spans="24:28" x14ac:dyDescent="0.25">
      <c r="X4711" s="37"/>
      <c r="Y4711" s="37"/>
      <c r="Z4711" s="37"/>
      <c r="AA4711" s="37"/>
      <c r="AB4711" s="37"/>
    </row>
    <row r="4712" spans="24:28" x14ac:dyDescent="0.25">
      <c r="X4712" s="37"/>
      <c r="Y4712" s="37"/>
      <c r="Z4712" s="37"/>
      <c r="AA4712" s="37"/>
      <c r="AB4712" s="37"/>
    </row>
    <row r="4713" spans="24:28" x14ac:dyDescent="0.25">
      <c r="X4713" s="37"/>
      <c r="Y4713" s="37"/>
      <c r="Z4713" s="37"/>
      <c r="AA4713" s="37"/>
      <c r="AB4713" s="37"/>
    </row>
    <row r="4714" spans="24:28" x14ac:dyDescent="0.25">
      <c r="X4714" s="37"/>
      <c r="Y4714" s="37"/>
      <c r="Z4714" s="37"/>
      <c r="AA4714" s="37"/>
      <c r="AB4714" s="37"/>
    </row>
    <row r="4715" spans="24:28" x14ac:dyDescent="0.25">
      <c r="X4715" s="37"/>
      <c r="Y4715" s="37"/>
      <c r="Z4715" s="37"/>
      <c r="AA4715" s="37"/>
      <c r="AB4715" s="37"/>
    </row>
    <row r="4716" spans="24:28" x14ac:dyDescent="0.25">
      <c r="X4716" s="37"/>
      <c r="Y4716" s="37"/>
      <c r="Z4716" s="37"/>
      <c r="AA4716" s="37"/>
      <c r="AB4716" s="37"/>
    </row>
    <row r="4717" spans="24:28" x14ac:dyDescent="0.25">
      <c r="X4717" s="37"/>
      <c r="Y4717" s="37"/>
      <c r="Z4717" s="37"/>
      <c r="AA4717" s="37"/>
      <c r="AB4717" s="37"/>
    </row>
    <row r="4718" spans="24:28" x14ac:dyDescent="0.25">
      <c r="X4718" s="37"/>
      <c r="Y4718" s="37"/>
      <c r="Z4718" s="37"/>
      <c r="AA4718" s="37"/>
      <c r="AB4718" s="37"/>
    </row>
    <row r="4719" spans="24:28" x14ac:dyDescent="0.25">
      <c r="X4719" s="37"/>
      <c r="Y4719" s="37"/>
      <c r="Z4719" s="37"/>
      <c r="AA4719" s="37"/>
      <c r="AB4719" s="37"/>
    </row>
    <row r="4720" spans="24:28" x14ac:dyDescent="0.25">
      <c r="X4720" s="37"/>
      <c r="Y4720" s="37"/>
      <c r="Z4720" s="37"/>
      <c r="AA4720" s="37"/>
      <c r="AB4720" s="37"/>
    </row>
    <row r="4721" spans="24:28" x14ac:dyDescent="0.25">
      <c r="X4721" s="37"/>
      <c r="Y4721" s="37"/>
      <c r="Z4721" s="37"/>
      <c r="AA4721" s="37"/>
      <c r="AB4721" s="37"/>
    </row>
    <row r="4722" spans="24:28" x14ac:dyDescent="0.25">
      <c r="X4722" s="37"/>
      <c r="Y4722" s="37"/>
      <c r="Z4722" s="37"/>
      <c r="AA4722" s="37"/>
      <c r="AB4722" s="37"/>
    </row>
    <row r="4723" spans="24:28" x14ac:dyDescent="0.25">
      <c r="X4723" s="37"/>
      <c r="Y4723" s="37"/>
      <c r="Z4723" s="37"/>
      <c r="AA4723" s="37"/>
      <c r="AB4723" s="37"/>
    </row>
    <row r="4724" spans="24:28" x14ac:dyDescent="0.25">
      <c r="X4724" s="37"/>
      <c r="Y4724" s="37"/>
      <c r="Z4724" s="37"/>
      <c r="AA4724" s="37"/>
      <c r="AB4724" s="37"/>
    </row>
    <row r="4725" spans="24:28" x14ac:dyDescent="0.25">
      <c r="X4725" s="37"/>
      <c r="Y4725" s="37"/>
      <c r="Z4725" s="37"/>
      <c r="AA4725" s="37"/>
      <c r="AB4725" s="37"/>
    </row>
    <row r="4726" spans="24:28" x14ac:dyDescent="0.25">
      <c r="X4726" s="37"/>
      <c r="Y4726" s="37"/>
      <c r="Z4726" s="37"/>
      <c r="AA4726" s="37"/>
      <c r="AB4726" s="37"/>
    </row>
    <row r="4727" spans="24:28" x14ac:dyDescent="0.25">
      <c r="X4727" s="37"/>
      <c r="Y4727" s="37"/>
      <c r="Z4727" s="37"/>
      <c r="AA4727" s="37"/>
      <c r="AB4727" s="37"/>
    </row>
    <row r="4728" spans="24:28" x14ac:dyDescent="0.25">
      <c r="X4728" s="37"/>
      <c r="Y4728" s="37"/>
      <c r="Z4728" s="37"/>
      <c r="AA4728" s="37"/>
      <c r="AB4728" s="37"/>
    </row>
    <row r="4729" spans="24:28" x14ac:dyDescent="0.25">
      <c r="X4729" s="37"/>
      <c r="Y4729" s="37"/>
      <c r="Z4729" s="37"/>
      <c r="AA4729" s="37"/>
      <c r="AB4729" s="37"/>
    </row>
    <row r="4730" spans="24:28" x14ac:dyDescent="0.25">
      <c r="X4730" s="37"/>
      <c r="Y4730" s="37"/>
      <c r="Z4730" s="37"/>
      <c r="AA4730" s="37"/>
      <c r="AB4730" s="37"/>
    </row>
    <row r="4731" spans="24:28" x14ac:dyDescent="0.25">
      <c r="X4731" s="37"/>
      <c r="Y4731" s="37"/>
      <c r="Z4731" s="37"/>
      <c r="AA4731" s="37"/>
      <c r="AB4731" s="37"/>
    </row>
    <row r="4732" spans="24:28" x14ac:dyDescent="0.25">
      <c r="X4732" s="37"/>
      <c r="Y4732" s="37"/>
      <c r="Z4732" s="37"/>
      <c r="AA4732" s="37"/>
      <c r="AB4732" s="37"/>
    </row>
    <row r="4733" spans="24:28" x14ac:dyDescent="0.25">
      <c r="X4733" s="37"/>
      <c r="Y4733" s="37"/>
      <c r="Z4733" s="37"/>
      <c r="AA4733" s="37"/>
      <c r="AB4733" s="37"/>
    </row>
    <row r="4734" spans="24:28" x14ac:dyDescent="0.25">
      <c r="X4734" s="37"/>
      <c r="Y4734" s="37"/>
      <c r="Z4734" s="37"/>
      <c r="AA4734" s="37"/>
      <c r="AB4734" s="37"/>
    </row>
    <row r="4735" spans="24:28" x14ac:dyDescent="0.25">
      <c r="X4735" s="37"/>
      <c r="Y4735" s="37"/>
      <c r="Z4735" s="37"/>
      <c r="AA4735" s="37"/>
      <c r="AB4735" s="37"/>
    </row>
    <row r="4736" spans="24:28" x14ac:dyDescent="0.25">
      <c r="X4736" s="37"/>
      <c r="Y4736" s="37"/>
      <c r="Z4736" s="37"/>
      <c r="AA4736" s="37"/>
      <c r="AB4736" s="37"/>
    </row>
    <row r="4737" spans="24:28" x14ac:dyDescent="0.25">
      <c r="X4737" s="37"/>
      <c r="Y4737" s="37"/>
      <c r="Z4737" s="37"/>
      <c r="AA4737" s="37"/>
      <c r="AB4737" s="37"/>
    </row>
    <row r="4738" spans="24:28" x14ac:dyDescent="0.25">
      <c r="X4738" s="37"/>
      <c r="Y4738" s="37"/>
      <c r="Z4738" s="37"/>
      <c r="AA4738" s="37"/>
      <c r="AB4738" s="37"/>
    </row>
    <row r="4739" spans="24:28" x14ac:dyDescent="0.25">
      <c r="X4739" s="37"/>
      <c r="Y4739" s="37"/>
      <c r="Z4739" s="37"/>
      <c r="AA4739" s="37"/>
      <c r="AB4739" s="37"/>
    </row>
    <row r="4740" spans="24:28" x14ac:dyDescent="0.25">
      <c r="X4740" s="37"/>
      <c r="Y4740" s="37"/>
      <c r="Z4740" s="37"/>
      <c r="AA4740" s="37"/>
      <c r="AB4740" s="37"/>
    </row>
    <row r="4741" spans="24:28" x14ac:dyDescent="0.25">
      <c r="X4741" s="37"/>
      <c r="Y4741" s="37"/>
      <c r="Z4741" s="37"/>
      <c r="AA4741" s="37"/>
      <c r="AB4741" s="37"/>
    </row>
    <row r="4742" spans="24:28" x14ac:dyDescent="0.25">
      <c r="X4742" s="37"/>
      <c r="Y4742" s="37"/>
      <c r="Z4742" s="37"/>
      <c r="AA4742" s="37"/>
      <c r="AB4742" s="37"/>
    </row>
    <row r="4743" spans="24:28" x14ac:dyDescent="0.25">
      <c r="X4743" s="37"/>
      <c r="Y4743" s="37"/>
      <c r="Z4743" s="37"/>
      <c r="AA4743" s="37"/>
      <c r="AB4743" s="37"/>
    </row>
    <row r="4744" spans="24:28" x14ac:dyDescent="0.25">
      <c r="X4744" s="37"/>
      <c r="Y4744" s="37"/>
      <c r="Z4744" s="37"/>
      <c r="AA4744" s="37"/>
      <c r="AB4744" s="37"/>
    </row>
    <row r="4745" spans="24:28" x14ac:dyDescent="0.25">
      <c r="X4745" s="37"/>
      <c r="Y4745" s="37"/>
      <c r="Z4745" s="37"/>
      <c r="AA4745" s="37"/>
      <c r="AB4745" s="37"/>
    </row>
    <row r="4746" spans="24:28" x14ac:dyDescent="0.25">
      <c r="X4746" s="37"/>
      <c r="Y4746" s="37"/>
      <c r="Z4746" s="37"/>
      <c r="AA4746" s="37"/>
      <c r="AB4746" s="37"/>
    </row>
    <row r="4747" spans="24:28" x14ac:dyDescent="0.25">
      <c r="X4747" s="37"/>
      <c r="Y4747" s="37"/>
      <c r="Z4747" s="37"/>
      <c r="AA4747" s="37"/>
      <c r="AB4747" s="37"/>
    </row>
    <row r="4748" spans="24:28" x14ac:dyDescent="0.25">
      <c r="X4748" s="37"/>
      <c r="Y4748" s="37"/>
      <c r="Z4748" s="37"/>
      <c r="AA4748" s="37"/>
      <c r="AB4748" s="37"/>
    </row>
    <row r="4749" spans="24:28" x14ac:dyDescent="0.25">
      <c r="X4749" s="37"/>
      <c r="Y4749" s="37"/>
      <c r="Z4749" s="37"/>
      <c r="AA4749" s="37"/>
      <c r="AB4749" s="37"/>
    </row>
    <row r="4750" spans="24:28" x14ac:dyDescent="0.25">
      <c r="X4750" s="37"/>
      <c r="Y4750" s="37"/>
      <c r="Z4750" s="37"/>
      <c r="AA4750" s="37"/>
      <c r="AB4750" s="37"/>
    </row>
    <row r="4751" spans="24:28" x14ac:dyDescent="0.25">
      <c r="X4751" s="37"/>
      <c r="Y4751" s="37"/>
      <c r="Z4751" s="37"/>
      <c r="AA4751" s="37"/>
      <c r="AB4751" s="37"/>
    </row>
    <row r="4752" spans="24:28" x14ac:dyDescent="0.25">
      <c r="X4752" s="37"/>
      <c r="Y4752" s="37"/>
      <c r="Z4752" s="37"/>
      <c r="AA4752" s="37"/>
      <c r="AB4752" s="37"/>
    </row>
    <row r="4753" spans="24:28" x14ac:dyDescent="0.25">
      <c r="X4753" s="37"/>
      <c r="Y4753" s="37"/>
      <c r="Z4753" s="37"/>
      <c r="AA4753" s="37"/>
      <c r="AB4753" s="37"/>
    </row>
    <row r="4754" spans="24:28" x14ac:dyDescent="0.25">
      <c r="X4754" s="37"/>
      <c r="Y4754" s="37"/>
      <c r="Z4754" s="37"/>
      <c r="AA4754" s="37"/>
      <c r="AB4754" s="37"/>
    </row>
    <row r="4755" spans="24:28" x14ac:dyDescent="0.25">
      <c r="X4755" s="37"/>
      <c r="Y4755" s="37"/>
      <c r="Z4755" s="37"/>
      <c r="AA4755" s="37"/>
      <c r="AB4755" s="37"/>
    </row>
    <row r="4756" spans="24:28" x14ac:dyDescent="0.25">
      <c r="X4756" s="37"/>
      <c r="Y4756" s="37"/>
      <c r="Z4756" s="37"/>
      <c r="AA4756" s="37"/>
      <c r="AB4756" s="37"/>
    </row>
    <row r="4757" spans="24:28" x14ac:dyDescent="0.25">
      <c r="X4757" s="37"/>
      <c r="Y4757" s="37"/>
      <c r="Z4757" s="37"/>
      <c r="AA4757" s="37"/>
      <c r="AB4757" s="37"/>
    </row>
    <row r="4758" spans="24:28" x14ac:dyDescent="0.25">
      <c r="X4758" s="37"/>
      <c r="Y4758" s="37"/>
      <c r="Z4758" s="37"/>
      <c r="AA4758" s="37"/>
      <c r="AB4758" s="37"/>
    </row>
    <row r="4759" spans="24:28" x14ac:dyDescent="0.25">
      <c r="X4759" s="37"/>
      <c r="Y4759" s="37"/>
      <c r="Z4759" s="37"/>
      <c r="AA4759" s="37"/>
      <c r="AB4759" s="37"/>
    </row>
    <row r="4760" spans="24:28" x14ac:dyDescent="0.25">
      <c r="X4760" s="37"/>
      <c r="Y4760" s="37"/>
      <c r="Z4760" s="37"/>
      <c r="AA4760" s="37"/>
      <c r="AB4760" s="37"/>
    </row>
    <row r="4761" spans="24:28" x14ac:dyDescent="0.25">
      <c r="X4761" s="37"/>
      <c r="Y4761" s="37"/>
      <c r="Z4761" s="37"/>
      <c r="AA4761" s="37"/>
      <c r="AB4761" s="37"/>
    </row>
    <row r="4762" spans="24:28" x14ac:dyDescent="0.25">
      <c r="X4762" s="37"/>
      <c r="Y4762" s="37"/>
      <c r="Z4762" s="37"/>
      <c r="AA4762" s="37"/>
      <c r="AB4762" s="37"/>
    </row>
    <row r="4763" spans="24:28" x14ac:dyDescent="0.25">
      <c r="X4763" s="37"/>
      <c r="Y4763" s="37"/>
      <c r="Z4763" s="37"/>
      <c r="AA4763" s="37"/>
      <c r="AB4763" s="37"/>
    </row>
    <row r="4764" spans="24:28" x14ac:dyDescent="0.25">
      <c r="X4764" s="37"/>
      <c r="Y4764" s="37"/>
      <c r="Z4764" s="37"/>
      <c r="AA4764" s="37"/>
      <c r="AB4764" s="37"/>
    </row>
    <row r="4765" spans="24:28" x14ac:dyDescent="0.25">
      <c r="X4765" s="37"/>
      <c r="Y4765" s="37"/>
      <c r="Z4765" s="37"/>
      <c r="AA4765" s="37"/>
      <c r="AB4765" s="37"/>
    </row>
    <row r="4766" spans="24:28" x14ac:dyDescent="0.25">
      <c r="X4766" s="37"/>
      <c r="Y4766" s="37"/>
      <c r="Z4766" s="37"/>
      <c r="AA4766" s="37"/>
      <c r="AB4766" s="37"/>
    </row>
    <row r="4767" spans="24:28" x14ac:dyDescent="0.25">
      <c r="X4767" s="37"/>
      <c r="Y4767" s="37"/>
      <c r="Z4767" s="37"/>
      <c r="AA4767" s="37"/>
      <c r="AB4767" s="37"/>
    </row>
    <row r="4768" spans="24:28" x14ac:dyDescent="0.25">
      <c r="X4768" s="37"/>
      <c r="Y4768" s="37"/>
      <c r="Z4768" s="37"/>
      <c r="AA4768" s="37"/>
      <c r="AB4768" s="37"/>
    </row>
    <row r="4769" spans="24:28" x14ac:dyDescent="0.25">
      <c r="X4769" s="37"/>
      <c r="Y4769" s="37"/>
      <c r="Z4769" s="37"/>
      <c r="AA4769" s="37"/>
      <c r="AB4769" s="37"/>
    </row>
    <row r="4770" spans="24:28" x14ac:dyDescent="0.25">
      <c r="X4770" s="37"/>
      <c r="Y4770" s="37"/>
      <c r="Z4770" s="37"/>
      <c r="AA4770" s="37"/>
      <c r="AB4770" s="37"/>
    </row>
    <row r="4771" spans="24:28" x14ac:dyDescent="0.25">
      <c r="X4771" s="37"/>
      <c r="Y4771" s="37"/>
      <c r="Z4771" s="37"/>
      <c r="AA4771" s="37"/>
      <c r="AB4771" s="37"/>
    </row>
    <row r="4772" spans="24:28" x14ac:dyDescent="0.25">
      <c r="X4772" s="37"/>
      <c r="Y4772" s="37"/>
      <c r="Z4772" s="37"/>
      <c r="AA4772" s="37"/>
      <c r="AB4772" s="37"/>
    </row>
    <row r="4773" spans="24:28" x14ac:dyDescent="0.25">
      <c r="X4773" s="37"/>
      <c r="Y4773" s="37"/>
      <c r="Z4773" s="37"/>
      <c r="AA4773" s="37"/>
      <c r="AB4773" s="37"/>
    </row>
    <row r="4774" spans="24:28" x14ac:dyDescent="0.25">
      <c r="X4774" s="37"/>
      <c r="Y4774" s="37"/>
      <c r="Z4774" s="37"/>
      <c r="AA4774" s="37"/>
      <c r="AB4774" s="37"/>
    </row>
    <row r="4775" spans="24:28" x14ac:dyDescent="0.25">
      <c r="X4775" s="37"/>
      <c r="Y4775" s="37"/>
      <c r="Z4775" s="37"/>
      <c r="AA4775" s="37"/>
      <c r="AB4775" s="37"/>
    </row>
    <row r="4776" spans="24:28" x14ac:dyDescent="0.25">
      <c r="X4776" s="37"/>
      <c r="Y4776" s="37"/>
      <c r="Z4776" s="37"/>
      <c r="AA4776" s="37"/>
      <c r="AB4776" s="37"/>
    </row>
    <row r="4777" spans="24:28" x14ac:dyDescent="0.25">
      <c r="X4777" s="37"/>
      <c r="Y4777" s="37"/>
      <c r="Z4777" s="37"/>
      <c r="AA4777" s="37"/>
      <c r="AB4777" s="37"/>
    </row>
    <row r="4778" spans="24:28" x14ac:dyDescent="0.25">
      <c r="X4778" s="37"/>
      <c r="Y4778" s="37"/>
      <c r="Z4778" s="37"/>
      <c r="AA4778" s="37"/>
      <c r="AB4778" s="37"/>
    </row>
    <row r="4779" spans="24:28" x14ac:dyDescent="0.25">
      <c r="X4779" s="37"/>
      <c r="Y4779" s="37"/>
      <c r="Z4779" s="37"/>
      <c r="AA4779" s="37"/>
      <c r="AB4779" s="37"/>
    </row>
    <row r="4780" spans="24:28" x14ac:dyDescent="0.25">
      <c r="X4780" s="37"/>
      <c r="Y4780" s="37"/>
      <c r="Z4780" s="37"/>
      <c r="AA4780" s="37"/>
      <c r="AB4780" s="37"/>
    </row>
    <row r="4781" spans="24:28" x14ac:dyDescent="0.25">
      <c r="X4781" s="37"/>
      <c r="Y4781" s="37"/>
      <c r="Z4781" s="37"/>
      <c r="AA4781" s="37"/>
      <c r="AB4781" s="37"/>
    </row>
    <row r="4782" spans="24:28" x14ac:dyDescent="0.25">
      <c r="X4782" s="37"/>
      <c r="Y4782" s="37"/>
      <c r="Z4782" s="37"/>
      <c r="AA4782" s="37"/>
      <c r="AB4782" s="37"/>
    </row>
    <row r="4783" spans="24:28" x14ac:dyDescent="0.25">
      <c r="X4783" s="37"/>
      <c r="Y4783" s="37"/>
      <c r="Z4783" s="37"/>
      <c r="AA4783" s="37"/>
      <c r="AB4783" s="37"/>
    </row>
    <row r="4784" spans="24:28" x14ac:dyDescent="0.25">
      <c r="X4784" s="37"/>
      <c r="Y4784" s="37"/>
      <c r="Z4784" s="37"/>
      <c r="AA4784" s="37"/>
      <c r="AB4784" s="37"/>
    </row>
    <row r="4785" spans="24:28" x14ac:dyDescent="0.25">
      <c r="X4785" s="37"/>
      <c r="Y4785" s="37"/>
      <c r="Z4785" s="37"/>
      <c r="AA4785" s="37"/>
      <c r="AB4785" s="37"/>
    </row>
    <row r="4786" spans="24:28" x14ac:dyDescent="0.25">
      <c r="X4786" s="37"/>
      <c r="Y4786" s="37"/>
      <c r="Z4786" s="37"/>
      <c r="AA4786" s="37"/>
      <c r="AB4786" s="37"/>
    </row>
    <row r="4787" spans="24:28" x14ac:dyDescent="0.25">
      <c r="X4787" s="37"/>
      <c r="Y4787" s="37"/>
      <c r="Z4787" s="37"/>
      <c r="AA4787" s="37"/>
      <c r="AB4787" s="37"/>
    </row>
    <row r="4788" spans="24:28" x14ac:dyDescent="0.25">
      <c r="X4788" s="37"/>
      <c r="Y4788" s="37"/>
      <c r="Z4788" s="37"/>
      <c r="AA4788" s="37"/>
      <c r="AB4788" s="37"/>
    </row>
    <row r="4789" spans="24:28" x14ac:dyDescent="0.25">
      <c r="X4789" s="37"/>
      <c r="Y4789" s="37"/>
      <c r="Z4789" s="37"/>
      <c r="AA4789" s="37"/>
      <c r="AB4789" s="37"/>
    </row>
    <row r="4790" spans="24:28" x14ac:dyDescent="0.25">
      <c r="X4790" s="37"/>
      <c r="Y4790" s="37"/>
      <c r="Z4790" s="37"/>
      <c r="AA4790" s="37"/>
      <c r="AB4790" s="37"/>
    </row>
    <row r="4791" spans="24:28" x14ac:dyDescent="0.25">
      <c r="X4791" s="37"/>
      <c r="Y4791" s="37"/>
      <c r="Z4791" s="37"/>
      <c r="AA4791" s="37"/>
      <c r="AB4791" s="37"/>
    </row>
    <row r="4792" spans="24:28" x14ac:dyDescent="0.25">
      <c r="X4792" s="37"/>
      <c r="Y4792" s="37"/>
      <c r="Z4792" s="37"/>
      <c r="AA4792" s="37"/>
      <c r="AB4792" s="37"/>
    </row>
    <row r="4793" spans="24:28" x14ac:dyDescent="0.25">
      <c r="X4793" s="37"/>
      <c r="Y4793" s="37"/>
      <c r="Z4793" s="37"/>
      <c r="AA4793" s="37"/>
      <c r="AB4793" s="37"/>
    </row>
    <row r="4794" spans="24:28" x14ac:dyDescent="0.25">
      <c r="X4794" s="37"/>
      <c r="Y4794" s="37"/>
      <c r="Z4794" s="37"/>
      <c r="AA4794" s="37"/>
      <c r="AB4794" s="37"/>
    </row>
    <row r="4795" spans="24:28" x14ac:dyDescent="0.25">
      <c r="X4795" s="37"/>
      <c r="Y4795" s="37"/>
      <c r="Z4795" s="37"/>
      <c r="AA4795" s="37"/>
      <c r="AB4795" s="37"/>
    </row>
    <row r="4796" spans="24:28" x14ac:dyDescent="0.25">
      <c r="X4796" s="37"/>
      <c r="Y4796" s="37"/>
      <c r="Z4796" s="37"/>
      <c r="AA4796" s="37"/>
      <c r="AB4796" s="37"/>
    </row>
    <row r="4797" spans="24:28" x14ac:dyDescent="0.25">
      <c r="X4797" s="37"/>
      <c r="Y4797" s="37"/>
      <c r="Z4797" s="37"/>
      <c r="AA4797" s="37"/>
      <c r="AB4797" s="37"/>
    </row>
    <row r="4798" spans="24:28" x14ac:dyDescent="0.25">
      <c r="X4798" s="37"/>
      <c r="Y4798" s="37"/>
      <c r="Z4798" s="37"/>
      <c r="AA4798" s="37"/>
      <c r="AB4798" s="37"/>
    </row>
    <row r="4799" spans="24:28" x14ac:dyDescent="0.25">
      <c r="X4799" s="37"/>
      <c r="Y4799" s="37"/>
      <c r="Z4799" s="37"/>
      <c r="AA4799" s="37"/>
      <c r="AB4799" s="37"/>
    </row>
    <row r="4800" spans="24:28" x14ac:dyDescent="0.25">
      <c r="X4800" s="37"/>
      <c r="Y4800" s="37"/>
      <c r="Z4800" s="37"/>
      <c r="AA4800" s="37"/>
      <c r="AB4800" s="37"/>
    </row>
    <row r="4801" spans="24:28" x14ac:dyDescent="0.25">
      <c r="X4801" s="37"/>
      <c r="Y4801" s="37"/>
      <c r="Z4801" s="37"/>
      <c r="AA4801" s="37"/>
      <c r="AB4801" s="37"/>
    </row>
    <row r="4802" spans="24:28" x14ac:dyDescent="0.25">
      <c r="X4802" s="37"/>
      <c r="Y4802" s="37"/>
      <c r="Z4802" s="37"/>
      <c r="AA4802" s="37"/>
      <c r="AB4802" s="37"/>
    </row>
    <row r="4803" spans="24:28" x14ac:dyDescent="0.25">
      <c r="X4803" s="37"/>
      <c r="Y4803" s="37"/>
      <c r="Z4803" s="37"/>
      <c r="AA4803" s="37"/>
      <c r="AB4803" s="37"/>
    </row>
    <row r="4804" spans="24:28" x14ac:dyDescent="0.25">
      <c r="X4804" s="37"/>
      <c r="Y4804" s="37"/>
      <c r="Z4804" s="37"/>
      <c r="AA4804" s="37"/>
      <c r="AB4804" s="37"/>
    </row>
    <row r="4805" spans="24:28" x14ac:dyDescent="0.25">
      <c r="X4805" s="37"/>
      <c r="Y4805" s="37"/>
      <c r="Z4805" s="37"/>
      <c r="AA4805" s="37"/>
      <c r="AB4805" s="37"/>
    </row>
    <row r="4806" spans="24:28" x14ac:dyDescent="0.25">
      <c r="X4806" s="37"/>
      <c r="Y4806" s="37"/>
      <c r="Z4806" s="37"/>
      <c r="AA4806" s="37"/>
      <c r="AB4806" s="37"/>
    </row>
    <row r="4807" spans="24:28" x14ac:dyDescent="0.25">
      <c r="X4807" s="37"/>
      <c r="Y4807" s="37"/>
      <c r="Z4807" s="37"/>
      <c r="AA4807" s="37"/>
      <c r="AB4807" s="37"/>
    </row>
    <row r="4808" spans="24:28" x14ac:dyDescent="0.25">
      <c r="X4808" s="37"/>
      <c r="Y4808" s="37"/>
      <c r="Z4808" s="37"/>
      <c r="AA4808" s="37"/>
      <c r="AB4808" s="37"/>
    </row>
    <row r="4809" spans="24:28" x14ac:dyDescent="0.25">
      <c r="X4809" s="37"/>
      <c r="Y4809" s="37"/>
      <c r="Z4809" s="37"/>
      <c r="AA4809" s="37"/>
      <c r="AB4809" s="37"/>
    </row>
    <row r="4810" spans="24:28" x14ac:dyDescent="0.25">
      <c r="X4810" s="37"/>
      <c r="Y4810" s="37"/>
      <c r="Z4810" s="37"/>
      <c r="AA4810" s="37"/>
      <c r="AB4810" s="37"/>
    </row>
    <row r="4811" spans="24:28" x14ac:dyDescent="0.25">
      <c r="X4811" s="37"/>
      <c r="Y4811" s="37"/>
      <c r="Z4811" s="37"/>
      <c r="AA4811" s="37"/>
      <c r="AB4811" s="37"/>
    </row>
    <row r="4812" spans="24:28" x14ac:dyDescent="0.25">
      <c r="X4812" s="37"/>
      <c r="Y4812" s="37"/>
      <c r="Z4812" s="37"/>
      <c r="AA4812" s="37"/>
      <c r="AB4812" s="37"/>
    </row>
    <row r="4813" spans="24:28" x14ac:dyDescent="0.25">
      <c r="X4813" s="37"/>
      <c r="Y4813" s="37"/>
      <c r="Z4813" s="37"/>
      <c r="AA4813" s="37"/>
      <c r="AB4813" s="37"/>
    </row>
    <row r="4814" spans="24:28" x14ac:dyDescent="0.25">
      <c r="X4814" s="37"/>
      <c r="Y4814" s="37"/>
      <c r="Z4814" s="37"/>
      <c r="AA4814" s="37"/>
      <c r="AB4814" s="37"/>
    </row>
    <row r="4815" spans="24:28" x14ac:dyDescent="0.25">
      <c r="X4815" s="37"/>
      <c r="Y4815" s="37"/>
      <c r="Z4815" s="37"/>
      <c r="AA4815" s="37"/>
      <c r="AB4815" s="37"/>
    </row>
    <row r="4816" spans="24:28" x14ac:dyDescent="0.25">
      <c r="X4816" s="37"/>
      <c r="Y4816" s="37"/>
      <c r="Z4816" s="37"/>
      <c r="AA4816" s="37"/>
      <c r="AB4816" s="37"/>
    </row>
    <row r="4817" spans="24:28" x14ac:dyDescent="0.25">
      <c r="X4817" s="37"/>
      <c r="Y4817" s="37"/>
      <c r="Z4817" s="37"/>
      <c r="AA4817" s="37"/>
      <c r="AB4817" s="37"/>
    </row>
    <row r="4818" spans="24:28" x14ac:dyDescent="0.25">
      <c r="X4818" s="37"/>
      <c r="Y4818" s="37"/>
      <c r="Z4818" s="37"/>
      <c r="AA4818" s="37"/>
      <c r="AB4818" s="37"/>
    </row>
    <row r="4819" spans="24:28" x14ac:dyDescent="0.25">
      <c r="X4819" s="37"/>
      <c r="Y4819" s="37"/>
      <c r="Z4819" s="37"/>
      <c r="AA4819" s="37"/>
      <c r="AB4819" s="37"/>
    </row>
    <row r="4820" spans="24:28" x14ac:dyDescent="0.25">
      <c r="X4820" s="37"/>
      <c r="Y4820" s="37"/>
      <c r="Z4820" s="37"/>
      <c r="AA4820" s="37"/>
      <c r="AB4820" s="37"/>
    </row>
    <row r="4821" spans="24:28" x14ac:dyDescent="0.25">
      <c r="X4821" s="37"/>
      <c r="Y4821" s="37"/>
      <c r="Z4821" s="37"/>
      <c r="AA4821" s="37"/>
      <c r="AB4821" s="37"/>
    </row>
    <row r="4822" spans="24:28" x14ac:dyDescent="0.25">
      <c r="X4822" s="37"/>
      <c r="Y4822" s="37"/>
      <c r="Z4822" s="37"/>
      <c r="AA4822" s="37"/>
      <c r="AB4822" s="37"/>
    </row>
    <row r="4823" spans="24:28" x14ac:dyDescent="0.25">
      <c r="X4823" s="37"/>
      <c r="Y4823" s="37"/>
      <c r="Z4823" s="37"/>
      <c r="AA4823" s="37"/>
      <c r="AB4823" s="37"/>
    </row>
    <row r="4824" spans="24:28" x14ac:dyDescent="0.25">
      <c r="X4824" s="37"/>
      <c r="Y4824" s="37"/>
      <c r="Z4824" s="37"/>
      <c r="AA4824" s="37"/>
      <c r="AB4824" s="37"/>
    </row>
    <row r="4825" spans="24:28" x14ac:dyDescent="0.25">
      <c r="X4825" s="37"/>
      <c r="Y4825" s="37"/>
      <c r="Z4825" s="37"/>
      <c r="AA4825" s="37"/>
      <c r="AB4825" s="37"/>
    </row>
    <row r="4826" spans="24:28" x14ac:dyDescent="0.25">
      <c r="X4826" s="37"/>
      <c r="Y4826" s="37"/>
      <c r="Z4826" s="37"/>
      <c r="AA4826" s="37"/>
      <c r="AB4826" s="37"/>
    </row>
    <row r="4827" spans="24:28" x14ac:dyDescent="0.25">
      <c r="X4827" s="37"/>
      <c r="Y4827" s="37"/>
      <c r="Z4827" s="37"/>
      <c r="AA4827" s="37"/>
      <c r="AB4827" s="37"/>
    </row>
    <row r="4828" spans="24:28" x14ac:dyDescent="0.25">
      <c r="X4828" s="37"/>
      <c r="Y4828" s="37"/>
      <c r="Z4828" s="37"/>
      <c r="AA4828" s="37"/>
      <c r="AB4828" s="37"/>
    </row>
    <row r="4829" spans="24:28" x14ac:dyDescent="0.25">
      <c r="X4829" s="37"/>
      <c r="Y4829" s="37"/>
      <c r="Z4829" s="37"/>
      <c r="AA4829" s="37"/>
      <c r="AB4829" s="37"/>
    </row>
    <row r="4830" spans="24:28" x14ac:dyDescent="0.25">
      <c r="X4830" s="37"/>
      <c r="Y4830" s="37"/>
      <c r="Z4830" s="37"/>
      <c r="AA4830" s="37"/>
      <c r="AB4830" s="37"/>
    </row>
    <row r="4831" spans="24:28" x14ac:dyDescent="0.25">
      <c r="X4831" s="37"/>
      <c r="Y4831" s="37"/>
      <c r="Z4831" s="37"/>
      <c r="AA4831" s="37"/>
      <c r="AB4831" s="37"/>
    </row>
    <row r="4832" spans="24:28" x14ac:dyDescent="0.25">
      <c r="X4832" s="37"/>
      <c r="Y4832" s="37"/>
      <c r="Z4832" s="37"/>
      <c r="AA4832" s="37"/>
      <c r="AB4832" s="37"/>
    </row>
    <row r="4833" spans="24:28" x14ac:dyDescent="0.25">
      <c r="X4833" s="37"/>
      <c r="Y4833" s="37"/>
      <c r="Z4833" s="37"/>
      <c r="AA4833" s="37"/>
      <c r="AB4833" s="37"/>
    </row>
    <row r="4834" spans="24:28" x14ac:dyDescent="0.25">
      <c r="X4834" s="37"/>
      <c r="Y4834" s="37"/>
      <c r="Z4834" s="37"/>
      <c r="AA4834" s="37"/>
      <c r="AB4834" s="37"/>
    </row>
    <row r="4835" spans="24:28" x14ac:dyDescent="0.25">
      <c r="X4835" s="37"/>
      <c r="Y4835" s="37"/>
      <c r="Z4835" s="37"/>
      <c r="AA4835" s="37"/>
      <c r="AB4835" s="37"/>
    </row>
    <row r="4836" spans="24:28" x14ac:dyDescent="0.25">
      <c r="X4836" s="37"/>
      <c r="Y4836" s="37"/>
      <c r="Z4836" s="37"/>
      <c r="AA4836" s="37"/>
      <c r="AB4836" s="37"/>
    </row>
    <row r="4837" spans="24:28" x14ac:dyDescent="0.25">
      <c r="X4837" s="37"/>
      <c r="Y4837" s="37"/>
      <c r="Z4837" s="37"/>
      <c r="AA4837" s="37"/>
      <c r="AB4837" s="37"/>
    </row>
    <row r="4838" spans="24:28" x14ac:dyDescent="0.25">
      <c r="X4838" s="37"/>
      <c r="Y4838" s="37"/>
      <c r="Z4838" s="37"/>
      <c r="AA4838" s="37"/>
      <c r="AB4838" s="37"/>
    </row>
    <row r="4839" spans="24:28" x14ac:dyDescent="0.25">
      <c r="X4839" s="37"/>
      <c r="Y4839" s="37"/>
      <c r="Z4839" s="37"/>
      <c r="AA4839" s="37"/>
      <c r="AB4839" s="37"/>
    </row>
    <row r="4840" spans="24:28" x14ac:dyDescent="0.25">
      <c r="X4840" s="37"/>
      <c r="Y4840" s="37"/>
      <c r="Z4840" s="37"/>
      <c r="AA4840" s="37"/>
      <c r="AB4840" s="37"/>
    </row>
    <row r="4841" spans="24:28" x14ac:dyDescent="0.25">
      <c r="X4841" s="37"/>
      <c r="Y4841" s="37"/>
      <c r="Z4841" s="37"/>
      <c r="AA4841" s="37"/>
      <c r="AB4841" s="37"/>
    </row>
    <row r="4842" spans="24:28" x14ac:dyDescent="0.25">
      <c r="X4842" s="37"/>
      <c r="Y4842" s="37"/>
      <c r="Z4842" s="37"/>
      <c r="AA4842" s="37"/>
      <c r="AB4842" s="37"/>
    </row>
    <row r="4843" spans="24:28" x14ac:dyDescent="0.25">
      <c r="X4843" s="37"/>
      <c r="Y4843" s="37"/>
      <c r="Z4843" s="37"/>
      <c r="AA4843" s="37"/>
      <c r="AB4843" s="37"/>
    </row>
    <row r="4844" spans="24:28" x14ac:dyDescent="0.25">
      <c r="X4844" s="37"/>
      <c r="Y4844" s="37"/>
      <c r="Z4844" s="37"/>
      <c r="AA4844" s="37"/>
      <c r="AB4844" s="37"/>
    </row>
    <row r="4845" spans="24:28" x14ac:dyDescent="0.25">
      <c r="X4845" s="37"/>
      <c r="Y4845" s="37"/>
      <c r="Z4845" s="37"/>
      <c r="AA4845" s="37"/>
      <c r="AB4845" s="37"/>
    </row>
    <row r="4846" spans="24:28" x14ac:dyDescent="0.25">
      <c r="X4846" s="37"/>
      <c r="Y4846" s="37"/>
      <c r="Z4846" s="37"/>
      <c r="AA4846" s="37"/>
      <c r="AB4846" s="37"/>
    </row>
    <row r="4847" spans="24:28" x14ac:dyDescent="0.25">
      <c r="X4847" s="37"/>
      <c r="Y4847" s="37"/>
      <c r="Z4847" s="37"/>
      <c r="AA4847" s="37"/>
      <c r="AB4847" s="37"/>
    </row>
    <row r="4848" spans="24:28" x14ac:dyDescent="0.25">
      <c r="X4848" s="37"/>
      <c r="Y4848" s="37"/>
      <c r="Z4848" s="37"/>
      <c r="AA4848" s="37"/>
      <c r="AB4848" s="37"/>
    </row>
    <row r="4849" spans="24:28" x14ac:dyDescent="0.25">
      <c r="X4849" s="37"/>
      <c r="Y4849" s="37"/>
      <c r="Z4849" s="37"/>
      <c r="AA4849" s="37"/>
      <c r="AB4849" s="37"/>
    </row>
    <row r="4850" spans="24:28" x14ac:dyDescent="0.25">
      <c r="X4850" s="37"/>
      <c r="Y4850" s="37"/>
      <c r="Z4850" s="37"/>
      <c r="AA4850" s="37"/>
      <c r="AB4850" s="37"/>
    </row>
    <row r="4851" spans="24:28" x14ac:dyDescent="0.25">
      <c r="X4851" s="37"/>
      <c r="Y4851" s="37"/>
      <c r="Z4851" s="37"/>
      <c r="AA4851" s="37"/>
      <c r="AB4851" s="37"/>
    </row>
    <row r="4852" spans="24:28" x14ac:dyDescent="0.25">
      <c r="X4852" s="37"/>
      <c r="Y4852" s="37"/>
      <c r="Z4852" s="37"/>
      <c r="AA4852" s="37"/>
      <c r="AB4852" s="37"/>
    </row>
    <row r="4853" spans="24:28" x14ac:dyDescent="0.25">
      <c r="X4853" s="37"/>
      <c r="Y4853" s="37"/>
      <c r="Z4853" s="37"/>
      <c r="AA4853" s="37"/>
      <c r="AB4853" s="37"/>
    </row>
    <row r="4854" spans="24:28" x14ac:dyDescent="0.25">
      <c r="X4854" s="37"/>
      <c r="Y4854" s="37"/>
      <c r="Z4854" s="37"/>
      <c r="AA4854" s="37"/>
      <c r="AB4854" s="37"/>
    </row>
    <row r="4855" spans="24:28" x14ac:dyDescent="0.25">
      <c r="X4855" s="37"/>
      <c r="Y4855" s="37"/>
      <c r="Z4855" s="37"/>
      <c r="AA4855" s="37"/>
      <c r="AB4855" s="37"/>
    </row>
    <row r="4856" spans="24:28" x14ac:dyDescent="0.25">
      <c r="X4856" s="37"/>
      <c r="Y4856" s="37"/>
      <c r="Z4856" s="37"/>
      <c r="AA4856" s="37"/>
      <c r="AB4856" s="37"/>
    </row>
    <row r="4857" spans="24:28" x14ac:dyDescent="0.25">
      <c r="X4857" s="37"/>
      <c r="Y4857" s="37"/>
      <c r="Z4857" s="37"/>
      <c r="AA4857" s="37"/>
      <c r="AB4857" s="37"/>
    </row>
    <row r="4858" spans="24:28" x14ac:dyDescent="0.25">
      <c r="X4858" s="37"/>
      <c r="Y4858" s="37"/>
      <c r="Z4858" s="37"/>
      <c r="AA4858" s="37"/>
      <c r="AB4858" s="37"/>
    </row>
    <row r="4859" spans="24:28" x14ac:dyDescent="0.25">
      <c r="X4859" s="37"/>
      <c r="Y4859" s="37"/>
      <c r="Z4859" s="37"/>
      <c r="AA4859" s="37"/>
      <c r="AB4859" s="37"/>
    </row>
    <row r="4860" spans="24:28" x14ac:dyDescent="0.25">
      <c r="X4860" s="37"/>
      <c r="Y4860" s="37"/>
      <c r="Z4860" s="37"/>
      <c r="AA4860" s="37"/>
      <c r="AB4860" s="37"/>
    </row>
    <row r="4861" spans="24:28" x14ac:dyDescent="0.25">
      <c r="X4861" s="37"/>
      <c r="Y4861" s="37"/>
      <c r="Z4861" s="37"/>
      <c r="AA4861" s="37"/>
      <c r="AB4861" s="37"/>
    </row>
    <row r="4862" spans="24:28" x14ac:dyDescent="0.25">
      <c r="X4862" s="37"/>
      <c r="Y4862" s="37"/>
      <c r="Z4862" s="37"/>
      <c r="AA4862" s="37"/>
      <c r="AB4862" s="37"/>
    </row>
    <row r="4863" spans="24:28" x14ac:dyDescent="0.25">
      <c r="X4863" s="37"/>
      <c r="Y4863" s="37"/>
      <c r="Z4863" s="37"/>
      <c r="AA4863" s="37"/>
      <c r="AB4863" s="37"/>
    </row>
    <row r="4864" spans="24:28" x14ac:dyDescent="0.25">
      <c r="X4864" s="37"/>
      <c r="Y4864" s="37"/>
      <c r="Z4864" s="37"/>
      <c r="AA4864" s="37"/>
      <c r="AB4864" s="37"/>
    </row>
    <row r="4865" spans="24:28" x14ac:dyDescent="0.25">
      <c r="X4865" s="37"/>
      <c r="Y4865" s="37"/>
      <c r="Z4865" s="37"/>
      <c r="AA4865" s="37"/>
      <c r="AB4865" s="37"/>
    </row>
    <row r="4866" spans="24:28" x14ac:dyDescent="0.25">
      <c r="X4866" s="37"/>
      <c r="Y4866" s="37"/>
      <c r="Z4866" s="37"/>
      <c r="AA4866" s="37"/>
      <c r="AB4866" s="37"/>
    </row>
    <row r="4867" spans="24:28" x14ac:dyDescent="0.25">
      <c r="X4867" s="37"/>
      <c r="Y4867" s="37"/>
      <c r="Z4867" s="37"/>
      <c r="AA4867" s="37"/>
      <c r="AB4867" s="37"/>
    </row>
    <row r="4868" spans="24:28" x14ac:dyDescent="0.25">
      <c r="X4868" s="37"/>
      <c r="Y4868" s="37"/>
      <c r="Z4868" s="37"/>
      <c r="AA4868" s="37"/>
      <c r="AB4868" s="37"/>
    </row>
    <row r="4869" spans="24:28" x14ac:dyDescent="0.25">
      <c r="X4869" s="37"/>
      <c r="Y4869" s="37"/>
      <c r="Z4869" s="37"/>
      <c r="AA4869" s="37"/>
      <c r="AB4869" s="37"/>
    </row>
    <row r="4870" spans="24:28" x14ac:dyDescent="0.25">
      <c r="X4870" s="37"/>
      <c r="Y4870" s="37"/>
      <c r="Z4870" s="37"/>
      <c r="AA4870" s="37"/>
      <c r="AB4870" s="37"/>
    </row>
    <row r="4871" spans="24:28" x14ac:dyDescent="0.25">
      <c r="X4871" s="37"/>
      <c r="Y4871" s="37"/>
      <c r="Z4871" s="37"/>
      <c r="AA4871" s="37"/>
      <c r="AB4871" s="37"/>
    </row>
    <row r="4872" spans="24:28" x14ac:dyDescent="0.25">
      <c r="X4872" s="37"/>
      <c r="Y4872" s="37"/>
      <c r="Z4872" s="37"/>
      <c r="AA4872" s="37"/>
      <c r="AB4872" s="37"/>
    </row>
    <row r="4873" spans="24:28" x14ac:dyDescent="0.25">
      <c r="X4873" s="37"/>
      <c r="Y4873" s="37"/>
      <c r="Z4873" s="37"/>
      <c r="AA4873" s="37"/>
      <c r="AB4873" s="37"/>
    </row>
    <row r="4874" spans="24:28" x14ac:dyDescent="0.25">
      <c r="X4874" s="37"/>
      <c r="Y4874" s="37"/>
      <c r="Z4874" s="37"/>
      <c r="AA4874" s="37"/>
      <c r="AB4874" s="37"/>
    </row>
    <row r="4875" spans="24:28" x14ac:dyDescent="0.25">
      <c r="X4875" s="37"/>
      <c r="Y4875" s="37"/>
      <c r="Z4875" s="37"/>
      <c r="AA4875" s="37"/>
      <c r="AB4875" s="37"/>
    </row>
    <row r="4876" spans="24:28" x14ac:dyDescent="0.25">
      <c r="X4876" s="37"/>
      <c r="Y4876" s="37"/>
      <c r="Z4876" s="37"/>
      <c r="AA4876" s="37"/>
      <c r="AB4876" s="37"/>
    </row>
    <row r="4877" spans="24:28" x14ac:dyDescent="0.25">
      <c r="X4877" s="37"/>
      <c r="Y4877" s="37"/>
      <c r="Z4877" s="37"/>
      <c r="AA4877" s="37"/>
      <c r="AB4877" s="37"/>
    </row>
    <row r="4878" spans="24:28" x14ac:dyDescent="0.25">
      <c r="X4878" s="37"/>
      <c r="Y4878" s="37"/>
      <c r="Z4878" s="37"/>
      <c r="AA4878" s="37"/>
      <c r="AB4878" s="37"/>
    </row>
    <row r="4879" spans="24:28" x14ac:dyDescent="0.25">
      <c r="X4879" s="37"/>
      <c r="Y4879" s="37"/>
      <c r="Z4879" s="37"/>
      <c r="AA4879" s="37"/>
      <c r="AB4879" s="37"/>
    </row>
    <row r="4880" spans="24:28" x14ac:dyDescent="0.25">
      <c r="X4880" s="37"/>
      <c r="Y4880" s="37"/>
      <c r="Z4880" s="37"/>
      <c r="AA4880" s="37"/>
      <c r="AB4880" s="37"/>
    </row>
    <row r="4881" spans="24:28" x14ac:dyDescent="0.25">
      <c r="X4881" s="37"/>
      <c r="Y4881" s="37"/>
      <c r="Z4881" s="37"/>
      <c r="AA4881" s="37"/>
      <c r="AB4881" s="37"/>
    </row>
    <row r="4882" spans="24:28" x14ac:dyDescent="0.25">
      <c r="X4882" s="37"/>
      <c r="Y4882" s="37"/>
      <c r="Z4882" s="37"/>
      <c r="AA4882" s="37"/>
      <c r="AB4882" s="37"/>
    </row>
    <row r="4883" spans="24:28" x14ac:dyDescent="0.25">
      <c r="X4883" s="37"/>
      <c r="Y4883" s="37"/>
      <c r="Z4883" s="37"/>
      <c r="AA4883" s="37"/>
      <c r="AB4883" s="37"/>
    </row>
    <row r="4884" spans="24:28" x14ac:dyDescent="0.25">
      <c r="X4884" s="37"/>
      <c r="Y4884" s="37"/>
      <c r="Z4884" s="37"/>
      <c r="AA4884" s="37"/>
      <c r="AB4884" s="37"/>
    </row>
    <row r="4885" spans="24:28" x14ac:dyDescent="0.25">
      <c r="X4885" s="37"/>
      <c r="Y4885" s="37"/>
      <c r="Z4885" s="37"/>
      <c r="AA4885" s="37"/>
      <c r="AB4885" s="37"/>
    </row>
    <row r="4886" spans="24:28" x14ac:dyDescent="0.25">
      <c r="X4886" s="37"/>
      <c r="Y4886" s="37"/>
      <c r="Z4886" s="37"/>
      <c r="AA4886" s="37"/>
      <c r="AB4886" s="37"/>
    </row>
    <row r="4887" spans="24:28" x14ac:dyDescent="0.25">
      <c r="X4887" s="37"/>
      <c r="Y4887" s="37"/>
      <c r="Z4887" s="37"/>
      <c r="AA4887" s="37"/>
      <c r="AB4887" s="37"/>
    </row>
    <row r="4888" spans="24:28" x14ac:dyDescent="0.25">
      <c r="X4888" s="37"/>
      <c r="Y4888" s="37"/>
      <c r="Z4888" s="37"/>
      <c r="AA4888" s="37"/>
      <c r="AB4888" s="37"/>
    </row>
    <row r="4889" spans="24:28" x14ac:dyDescent="0.25">
      <c r="X4889" s="37"/>
      <c r="Y4889" s="37"/>
      <c r="Z4889" s="37"/>
      <c r="AA4889" s="37"/>
      <c r="AB4889" s="37"/>
    </row>
    <row r="4890" spans="24:28" x14ac:dyDescent="0.25">
      <c r="X4890" s="37"/>
      <c r="Y4890" s="37"/>
      <c r="Z4890" s="37"/>
      <c r="AA4890" s="37"/>
      <c r="AB4890" s="37"/>
    </row>
    <row r="4891" spans="24:28" x14ac:dyDescent="0.25">
      <c r="X4891" s="37"/>
      <c r="Y4891" s="37"/>
      <c r="Z4891" s="37"/>
      <c r="AA4891" s="37"/>
      <c r="AB4891" s="37"/>
    </row>
    <row r="4892" spans="24:28" x14ac:dyDescent="0.25">
      <c r="X4892" s="37"/>
      <c r="Y4892" s="37"/>
      <c r="Z4892" s="37"/>
      <c r="AA4892" s="37"/>
      <c r="AB4892" s="37"/>
    </row>
    <row r="4893" spans="24:28" x14ac:dyDescent="0.25">
      <c r="X4893" s="37"/>
      <c r="Y4893" s="37"/>
      <c r="Z4893" s="37"/>
      <c r="AA4893" s="37"/>
      <c r="AB4893" s="37"/>
    </row>
    <row r="4894" spans="24:28" x14ac:dyDescent="0.25">
      <c r="X4894" s="37"/>
      <c r="Y4894" s="37"/>
      <c r="Z4894" s="37"/>
      <c r="AA4894" s="37"/>
      <c r="AB4894" s="37"/>
    </row>
    <row r="4895" spans="24:28" x14ac:dyDescent="0.25">
      <c r="X4895" s="37"/>
      <c r="Y4895" s="37"/>
      <c r="Z4895" s="37"/>
      <c r="AA4895" s="37"/>
      <c r="AB4895" s="37"/>
    </row>
    <row r="4896" spans="24:28" x14ac:dyDescent="0.25">
      <c r="X4896" s="37"/>
      <c r="Y4896" s="37"/>
      <c r="Z4896" s="37"/>
      <c r="AA4896" s="37"/>
      <c r="AB4896" s="37"/>
    </row>
    <row r="4897" spans="24:28" x14ac:dyDescent="0.25">
      <c r="X4897" s="37"/>
      <c r="Y4897" s="37"/>
      <c r="Z4897" s="37"/>
      <c r="AA4897" s="37"/>
      <c r="AB4897" s="37"/>
    </row>
    <row r="4898" spans="24:28" x14ac:dyDescent="0.25">
      <c r="X4898" s="37"/>
      <c r="Y4898" s="37"/>
      <c r="Z4898" s="37"/>
      <c r="AA4898" s="37"/>
      <c r="AB4898" s="37"/>
    </row>
    <row r="4899" spans="24:28" x14ac:dyDescent="0.25">
      <c r="X4899" s="37"/>
      <c r="Y4899" s="37"/>
      <c r="Z4899" s="37"/>
      <c r="AA4899" s="37"/>
      <c r="AB4899" s="37"/>
    </row>
    <row r="4900" spans="24:28" x14ac:dyDescent="0.25">
      <c r="X4900" s="37"/>
      <c r="Y4900" s="37"/>
      <c r="Z4900" s="37"/>
      <c r="AA4900" s="37"/>
      <c r="AB4900" s="37"/>
    </row>
    <row r="4901" spans="24:28" x14ac:dyDescent="0.25">
      <c r="X4901" s="37"/>
      <c r="Y4901" s="37"/>
      <c r="Z4901" s="37"/>
      <c r="AA4901" s="37"/>
      <c r="AB4901" s="37"/>
    </row>
    <row r="4902" spans="24:28" x14ac:dyDescent="0.25">
      <c r="X4902" s="37"/>
      <c r="Y4902" s="37"/>
      <c r="Z4902" s="37"/>
      <c r="AA4902" s="37"/>
      <c r="AB4902" s="37"/>
    </row>
    <row r="4903" spans="24:28" x14ac:dyDescent="0.25">
      <c r="X4903" s="37"/>
      <c r="Y4903" s="37"/>
      <c r="Z4903" s="37"/>
      <c r="AA4903" s="37"/>
      <c r="AB4903" s="37"/>
    </row>
    <row r="4904" spans="24:28" x14ac:dyDescent="0.25">
      <c r="X4904" s="37"/>
      <c r="Y4904" s="37"/>
      <c r="Z4904" s="37"/>
      <c r="AA4904" s="37"/>
      <c r="AB4904" s="37"/>
    </row>
    <row r="4905" spans="24:28" x14ac:dyDescent="0.25">
      <c r="X4905" s="37"/>
      <c r="Y4905" s="37"/>
      <c r="Z4905" s="37"/>
      <c r="AA4905" s="37"/>
      <c r="AB4905" s="37"/>
    </row>
    <row r="4906" spans="24:28" x14ac:dyDescent="0.25">
      <c r="X4906" s="37"/>
      <c r="Y4906" s="37"/>
      <c r="Z4906" s="37"/>
      <c r="AA4906" s="37"/>
      <c r="AB4906" s="37"/>
    </row>
    <row r="4907" spans="24:28" x14ac:dyDescent="0.25">
      <c r="X4907" s="37"/>
      <c r="Y4907" s="37"/>
      <c r="Z4907" s="37"/>
      <c r="AA4907" s="37"/>
      <c r="AB4907" s="37"/>
    </row>
    <row r="4908" spans="24:28" x14ac:dyDescent="0.25">
      <c r="X4908" s="37"/>
      <c r="Y4908" s="37"/>
      <c r="Z4908" s="37"/>
      <c r="AA4908" s="37"/>
      <c r="AB4908" s="37"/>
    </row>
    <row r="4909" spans="24:28" x14ac:dyDescent="0.25">
      <c r="X4909" s="37"/>
      <c r="Y4909" s="37"/>
      <c r="Z4909" s="37"/>
      <c r="AA4909" s="37"/>
      <c r="AB4909" s="37"/>
    </row>
    <row r="4910" spans="24:28" x14ac:dyDescent="0.25">
      <c r="X4910" s="37"/>
      <c r="Y4910" s="37"/>
      <c r="Z4910" s="37"/>
      <c r="AA4910" s="37"/>
      <c r="AB4910" s="37"/>
    </row>
    <row r="4911" spans="24:28" x14ac:dyDescent="0.25">
      <c r="X4911" s="37"/>
      <c r="Y4911" s="37"/>
      <c r="Z4911" s="37"/>
      <c r="AA4911" s="37"/>
      <c r="AB4911" s="37"/>
    </row>
    <row r="4912" spans="24:28" x14ac:dyDescent="0.25">
      <c r="X4912" s="37"/>
      <c r="Y4912" s="37"/>
      <c r="Z4912" s="37"/>
      <c r="AA4912" s="37"/>
      <c r="AB4912" s="37"/>
    </row>
    <row r="4913" spans="24:28" x14ac:dyDescent="0.25">
      <c r="X4913" s="37"/>
      <c r="Y4913" s="37"/>
      <c r="Z4913" s="37"/>
      <c r="AA4913" s="37"/>
      <c r="AB4913" s="37"/>
    </row>
    <row r="4914" spans="24:28" x14ac:dyDescent="0.25">
      <c r="X4914" s="37"/>
      <c r="Y4914" s="37"/>
      <c r="Z4914" s="37"/>
      <c r="AA4914" s="37"/>
      <c r="AB4914" s="37"/>
    </row>
    <row r="4915" spans="24:28" x14ac:dyDescent="0.25">
      <c r="X4915" s="37"/>
      <c r="Y4915" s="37"/>
      <c r="Z4915" s="37"/>
      <c r="AA4915" s="37"/>
      <c r="AB4915" s="37"/>
    </row>
    <row r="4916" spans="24:28" x14ac:dyDescent="0.25">
      <c r="X4916" s="37"/>
      <c r="Y4916" s="37"/>
      <c r="Z4916" s="37"/>
      <c r="AA4916" s="37"/>
      <c r="AB4916" s="37"/>
    </row>
    <row r="4917" spans="24:28" x14ac:dyDescent="0.25">
      <c r="X4917" s="37"/>
      <c r="Y4917" s="37"/>
      <c r="Z4917" s="37"/>
      <c r="AA4917" s="37"/>
      <c r="AB4917" s="37"/>
    </row>
    <row r="4918" spans="24:28" x14ac:dyDescent="0.25">
      <c r="X4918" s="37"/>
      <c r="Y4918" s="37"/>
      <c r="Z4918" s="37"/>
      <c r="AA4918" s="37"/>
      <c r="AB4918" s="37"/>
    </row>
    <row r="4919" spans="24:28" x14ac:dyDescent="0.25">
      <c r="X4919" s="37"/>
      <c r="Y4919" s="37"/>
      <c r="Z4919" s="37"/>
      <c r="AA4919" s="37"/>
      <c r="AB4919" s="37"/>
    </row>
    <row r="4920" spans="24:28" x14ac:dyDescent="0.25">
      <c r="X4920" s="37"/>
      <c r="Y4920" s="37"/>
      <c r="Z4920" s="37"/>
      <c r="AA4920" s="37"/>
      <c r="AB4920" s="37"/>
    </row>
    <row r="4921" spans="24:28" x14ac:dyDescent="0.25">
      <c r="X4921" s="37"/>
      <c r="Y4921" s="37"/>
      <c r="Z4921" s="37"/>
      <c r="AA4921" s="37"/>
      <c r="AB4921" s="37"/>
    </row>
    <row r="4922" spans="24:28" x14ac:dyDescent="0.25">
      <c r="X4922" s="37"/>
      <c r="Y4922" s="37"/>
      <c r="Z4922" s="37"/>
      <c r="AA4922" s="37"/>
      <c r="AB4922" s="37"/>
    </row>
    <row r="4923" spans="24:28" x14ac:dyDescent="0.25">
      <c r="X4923" s="37"/>
      <c r="Y4923" s="37"/>
      <c r="Z4923" s="37"/>
      <c r="AA4923" s="37"/>
      <c r="AB4923" s="37"/>
    </row>
    <row r="4924" spans="24:28" x14ac:dyDescent="0.25">
      <c r="X4924" s="37"/>
      <c r="Y4924" s="37"/>
      <c r="Z4924" s="37"/>
      <c r="AA4924" s="37"/>
      <c r="AB4924" s="37"/>
    </row>
    <row r="4925" spans="24:28" x14ac:dyDescent="0.25">
      <c r="X4925" s="37"/>
      <c r="Y4925" s="37"/>
      <c r="Z4925" s="37"/>
      <c r="AA4925" s="37"/>
      <c r="AB4925" s="37"/>
    </row>
    <row r="4926" spans="24:28" x14ac:dyDescent="0.25">
      <c r="X4926" s="37"/>
      <c r="Y4926" s="37"/>
      <c r="Z4926" s="37"/>
      <c r="AA4926" s="37"/>
      <c r="AB4926" s="37"/>
    </row>
    <row r="4927" spans="24:28" x14ac:dyDescent="0.25">
      <c r="X4927" s="37"/>
      <c r="Y4927" s="37"/>
      <c r="Z4927" s="37"/>
      <c r="AA4927" s="37"/>
      <c r="AB4927" s="37"/>
    </row>
    <row r="4928" spans="24:28" x14ac:dyDescent="0.25">
      <c r="X4928" s="37"/>
      <c r="Y4928" s="37"/>
      <c r="Z4928" s="37"/>
      <c r="AA4928" s="37"/>
      <c r="AB4928" s="37"/>
    </row>
    <row r="4929" spans="24:28" x14ac:dyDescent="0.25">
      <c r="X4929" s="37"/>
      <c r="Y4929" s="37"/>
      <c r="Z4929" s="37"/>
      <c r="AA4929" s="37"/>
      <c r="AB4929" s="37"/>
    </row>
    <row r="4930" spans="24:28" x14ac:dyDescent="0.25">
      <c r="X4930" s="37"/>
      <c r="Y4930" s="37"/>
      <c r="Z4930" s="37"/>
      <c r="AA4930" s="37"/>
      <c r="AB4930" s="37"/>
    </row>
    <row r="4931" spans="24:28" x14ac:dyDescent="0.25">
      <c r="X4931" s="37"/>
      <c r="Y4931" s="37"/>
      <c r="Z4931" s="37"/>
      <c r="AA4931" s="37"/>
      <c r="AB4931" s="37"/>
    </row>
    <row r="4932" spans="24:28" x14ac:dyDescent="0.25">
      <c r="X4932" s="37"/>
      <c r="Y4932" s="37"/>
      <c r="Z4932" s="37"/>
      <c r="AA4932" s="37"/>
      <c r="AB4932" s="37"/>
    </row>
    <row r="4933" spans="24:28" x14ac:dyDescent="0.25">
      <c r="X4933" s="37"/>
      <c r="Y4933" s="37"/>
      <c r="Z4933" s="37"/>
      <c r="AA4933" s="37"/>
      <c r="AB4933" s="37"/>
    </row>
    <row r="4934" spans="24:28" x14ac:dyDescent="0.25">
      <c r="X4934" s="37"/>
      <c r="Y4934" s="37"/>
      <c r="Z4934" s="37"/>
      <c r="AA4934" s="37"/>
      <c r="AB4934" s="37"/>
    </row>
    <row r="4935" spans="24:28" x14ac:dyDescent="0.25">
      <c r="X4935" s="37"/>
      <c r="Y4935" s="37"/>
      <c r="Z4935" s="37"/>
      <c r="AA4935" s="37"/>
      <c r="AB4935" s="37"/>
    </row>
    <row r="4936" spans="24:28" x14ac:dyDescent="0.25">
      <c r="X4936" s="37"/>
      <c r="Y4936" s="37"/>
      <c r="Z4936" s="37"/>
      <c r="AA4936" s="37"/>
      <c r="AB4936" s="37"/>
    </row>
    <row r="4937" spans="24:28" x14ac:dyDescent="0.25">
      <c r="X4937" s="37"/>
      <c r="Y4937" s="37"/>
      <c r="Z4937" s="37"/>
      <c r="AA4937" s="37"/>
      <c r="AB4937" s="37"/>
    </row>
    <row r="4938" spans="24:28" x14ac:dyDescent="0.25">
      <c r="X4938" s="37"/>
      <c r="Y4938" s="37"/>
      <c r="Z4938" s="37"/>
      <c r="AA4938" s="37"/>
      <c r="AB4938" s="37"/>
    </row>
    <row r="4939" spans="24:28" x14ac:dyDescent="0.25">
      <c r="X4939" s="37"/>
      <c r="Y4939" s="37"/>
      <c r="Z4939" s="37"/>
      <c r="AA4939" s="37"/>
      <c r="AB4939" s="37"/>
    </row>
    <row r="4940" spans="24:28" x14ac:dyDescent="0.25">
      <c r="X4940" s="37"/>
      <c r="Y4940" s="37"/>
      <c r="Z4940" s="37"/>
      <c r="AA4940" s="37"/>
      <c r="AB4940" s="37"/>
    </row>
    <row r="4941" spans="24:28" x14ac:dyDescent="0.25">
      <c r="X4941" s="37"/>
      <c r="Y4941" s="37"/>
      <c r="Z4941" s="37"/>
      <c r="AA4941" s="37"/>
      <c r="AB4941" s="37"/>
    </row>
    <row r="4942" spans="24:28" x14ac:dyDescent="0.25">
      <c r="X4942" s="37"/>
      <c r="Y4942" s="37"/>
      <c r="Z4942" s="37"/>
      <c r="AA4942" s="37"/>
      <c r="AB4942" s="37"/>
    </row>
    <row r="4943" spans="24:28" x14ac:dyDescent="0.25">
      <c r="X4943" s="37"/>
      <c r="Y4943" s="37"/>
      <c r="Z4943" s="37"/>
      <c r="AA4943" s="37"/>
      <c r="AB4943" s="37"/>
    </row>
    <row r="4944" spans="24:28" x14ac:dyDescent="0.25">
      <c r="X4944" s="37"/>
      <c r="Y4944" s="37"/>
      <c r="Z4944" s="37"/>
      <c r="AA4944" s="37"/>
      <c r="AB4944" s="37"/>
    </row>
    <row r="4945" spans="24:28" x14ac:dyDescent="0.25">
      <c r="X4945" s="37"/>
      <c r="Y4945" s="37"/>
      <c r="Z4945" s="37"/>
      <c r="AA4945" s="37"/>
      <c r="AB4945" s="37"/>
    </row>
    <row r="4946" spans="24:28" x14ac:dyDescent="0.25">
      <c r="X4946" s="37"/>
      <c r="Y4946" s="37"/>
      <c r="Z4946" s="37"/>
      <c r="AA4946" s="37"/>
      <c r="AB4946" s="37"/>
    </row>
    <row r="4947" spans="24:28" x14ac:dyDescent="0.25">
      <c r="X4947" s="37"/>
      <c r="Y4947" s="37"/>
      <c r="Z4947" s="37"/>
      <c r="AA4947" s="37"/>
      <c r="AB4947" s="37"/>
    </row>
    <row r="4948" spans="24:28" x14ac:dyDescent="0.25">
      <c r="X4948" s="37"/>
      <c r="Y4948" s="37"/>
      <c r="Z4948" s="37"/>
      <c r="AA4948" s="37"/>
      <c r="AB4948" s="37"/>
    </row>
    <row r="4949" spans="24:28" x14ac:dyDescent="0.25">
      <c r="X4949" s="37"/>
      <c r="Y4949" s="37"/>
      <c r="Z4949" s="37"/>
      <c r="AA4949" s="37"/>
      <c r="AB4949" s="37"/>
    </row>
    <row r="4950" spans="24:28" x14ac:dyDescent="0.25">
      <c r="X4950" s="37"/>
      <c r="Y4950" s="37"/>
      <c r="Z4950" s="37"/>
      <c r="AA4950" s="37"/>
      <c r="AB4950" s="37"/>
    </row>
    <row r="4951" spans="24:28" x14ac:dyDescent="0.25">
      <c r="X4951" s="37"/>
      <c r="Y4951" s="37"/>
      <c r="Z4951" s="37"/>
      <c r="AA4951" s="37"/>
      <c r="AB4951" s="37"/>
    </row>
    <row r="4952" spans="24:28" x14ac:dyDescent="0.25">
      <c r="X4952" s="37"/>
      <c r="Y4952" s="37"/>
      <c r="Z4952" s="37"/>
      <c r="AA4952" s="37"/>
      <c r="AB4952" s="37"/>
    </row>
    <row r="4953" spans="24:28" x14ac:dyDescent="0.25">
      <c r="X4953" s="37"/>
      <c r="Y4953" s="37"/>
      <c r="Z4953" s="37"/>
      <c r="AA4953" s="37"/>
      <c r="AB4953" s="37"/>
    </row>
    <row r="4954" spans="24:28" x14ac:dyDescent="0.25">
      <c r="X4954" s="37"/>
      <c r="Y4954" s="37"/>
      <c r="Z4954" s="37"/>
      <c r="AA4954" s="37"/>
      <c r="AB4954" s="37"/>
    </row>
    <row r="4955" spans="24:28" x14ac:dyDescent="0.25">
      <c r="X4955" s="37"/>
      <c r="Y4955" s="37"/>
      <c r="Z4955" s="37"/>
      <c r="AA4955" s="37"/>
      <c r="AB4955" s="37"/>
    </row>
    <row r="4956" spans="24:28" x14ac:dyDescent="0.25">
      <c r="X4956" s="37"/>
      <c r="Y4956" s="37"/>
      <c r="Z4956" s="37"/>
      <c r="AA4956" s="37"/>
      <c r="AB4956" s="37"/>
    </row>
    <row r="4957" spans="24:28" x14ac:dyDescent="0.25">
      <c r="X4957" s="37"/>
      <c r="Y4957" s="37"/>
      <c r="Z4957" s="37"/>
      <c r="AA4957" s="37"/>
      <c r="AB4957" s="37"/>
    </row>
    <row r="4958" spans="24:28" x14ac:dyDescent="0.25">
      <c r="X4958" s="37"/>
      <c r="Y4958" s="37"/>
      <c r="Z4958" s="37"/>
      <c r="AA4958" s="37"/>
      <c r="AB4958" s="37"/>
    </row>
    <row r="4959" spans="24:28" x14ac:dyDescent="0.25">
      <c r="X4959" s="37"/>
      <c r="Y4959" s="37"/>
      <c r="Z4959" s="37"/>
      <c r="AA4959" s="37"/>
      <c r="AB4959" s="37"/>
    </row>
    <row r="4960" spans="24:28" x14ac:dyDescent="0.25">
      <c r="X4960" s="37"/>
      <c r="Y4960" s="37"/>
      <c r="Z4960" s="37"/>
      <c r="AA4960" s="37"/>
      <c r="AB4960" s="37"/>
    </row>
    <row r="4961" spans="24:28" x14ac:dyDescent="0.25">
      <c r="X4961" s="37"/>
      <c r="Y4961" s="37"/>
      <c r="Z4961" s="37"/>
      <c r="AA4961" s="37"/>
      <c r="AB4961" s="37"/>
    </row>
    <row r="4962" spans="24:28" x14ac:dyDescent="0.25">
      <c r="X4962" s="37"/>
      <c r="Y4962" s="37"/>
      <c r="Z4962" s="37"/>
      <c r="AA4962" s="37"/>
      <c r="AB4962" s="37"/>
    </row>
    <row r="4963" spans="24:28" x14ac:dyDescent="0.25">
      <c r="X4963" s="37"/>
      <c r="Y4963" s="37"/>
      <c r="Z4963" s="37"/>
      <c r="AA4963" s="37"/>
      <c r="AB4963" s="37"/>
    </row>
    <row r="4964" spans="24:28" x14ac:dyDescent="0.25">
      <c r="X4964" s="37"/>
      <c r="Y4964" s="37"/>
      <c r="Z4964" s="37"/>
      <c r="AA4964" s="37"/>
      <c r="AB4964" s="37"/>
    </row>
    <row r="4965" spans="24:28" x14ac:dyDescent="0.25">
      <c r="X4965" s="37"/>
      <c r="Y4965" s="37"/>
      <c r="Z4965" s="37"/>
      <c r="AA4965" s="37"/>
      <c r="AB4965" s="37"/>
    </row>
    <row r="4966" spans="24:28" x14ac:dyDescent="0.25">
      <c r="X4966" s="37"/>
      <c r="Y4966" s="37"/>
      <c r="Z4966" s="37"/>
      <c r="AA4966" s="37"/>
      <c r="AB4966" s="37"/>
    </row>
    <row r="4967" spans="24:28" x14ac:dyDescent="0.25">
      <c r="X4967" s="37"/>
      <c r="Y4967" s="37"/>
      <c r="Z4967" s="37"/>
      <c r="AA4967" s="37"/>
      <c r="AB4967" s="37"/>
    </row>
    <row r="4968" spans="24:28" x14ac:dyDescent="0.25">
      <c r="X4968" s="37"/>
      <c r="Y4968" s="37"/>
      <c r="Z4968" s="37"/>
      <c r="AA4968" s="37"/>
      <c r="AB4968" s="37"/>
    </row>
    <row r="4969" spans="24:28" x14ac:dyDescent="0.25">
      <c r="X4969" s="37"/>
      <c r="Y4969" s="37"/>
      <c r="Z4969" s="37"/>
      <c r="AA4969" s="37"/>
      <c r="AB4969" s="37"/>
    </row>
    <row r="4970" spans="24:28" x14ac:dyDescent="0.25">
      <c r="X4970" s="37"/>
      <c r="Y4970" s="37"/>
      <c r="Z4970" s="37"/>
      <c r="AA4970" s="37"/>
      <c r="AB4970" s="37"/>
    </row>
    <row r="4971" spans="24:28" x14ac:dyDescent="0.25">
      <c r="X4971" s="37"/>
      <c r="Y4971" s="37"/>
      <c r="Z4971" s="37"/>
      <c r="AA4971" s="37"/>
      <c r="AB4971" s="37"/>
    </row>
    <row r="4972" spans="24:28" x14ac:dyDescent="0.25">
      <c r="X4972" s="37"/>
      <c r="Y4972" s="37"/>
      <c r="Z4972" s="37"/>
      <c r="AA4972" s="37"/>
      <c r="AB4972" s="37"/>
    </row>
    <row r="4973" spans="24:28" x14ac:dyDescent="0.25">
      <c r="X4973" s="37"/>
      <c r="Y4973" s="37"/>
      <c r="Z4973" s="37"/>
      <c r="AA4973" s="37"/>
      <c r="AB4973" s="37"/>
    </row>
    <row r="4974" spans="24:28" x14ac:dyDescent="0.25">
      <c r="X4974" s="37"/>
      <c r="Y4974" s="37"/>
      <c r="Z4974" s="37"/>
      <c r="AA4974" s="37"/>
      <c r="AB4974" s="37"/>
    </row>
    <row r="4975" spans="24:28" x14ac:dyDescent="0.25">
      <c r="X4975" s="37"/>
      <c r="Y4975" s="37"/>
      <c r="Z4975" s="37"/>
      <c r="AA4975" s="37"/>
      <c r="AB4975" s="37"/>
    </row>
    <row r="4976" spans="24:28" x14ac:dyDescent="0.25">
      <c r="X4976" s="37"/>
      <c r="Y4976" s="37"/>
      <c r="Z4976" s="37"/>
      <c r="AA4976" s="37"/>
      <c r="AB4976" s="37"/>
    </row>
    <row r="4977" spans="24:28" x14ac:dyDescent="0.25">
      <c r="X4977" s="37"/>
      <c r="Y4977" s="37"/>
      <c r="Z4977" s="37"/>
      <c r="AA4977" s="37"/>
      <c r="AB4977" s="37"/>
    </row>
    <row r="4978" spans="24:28" x14ac:dyDescent="0.25">
      <c r="X4978" s="37"/>
      <c r="Y4978" s="37"/>
      <c r="Z4978" s="37"/>
      <c r="AA4978" s="37"/>
      <c r="AB4978" s="37"/>
    </row>
    <row r="4979" spans="24:28" x14ac:dyDescent="0.25">
      <c r="X4979" s="37"/>
      <c r="Y4979" s="37"/>
      <c r="Z4979" s="37"/>
      <c r="AA4979" s="37"/>
      <c r="AB4979" s="37"/>
    </row>
    <row r="4980" spans="24:28" x14ac:dyDescent="0.25">
      <c r="X4980" s="37"/>
      <c r="Y4980" s="37"/>
      <c r="Z4980" s="37"/>
      <c r="AA4980" s="37"/>
      <c r="AB4980" s="37"/>
    </row>
    <row r="4981" spans="24:28" x14ac:dyDescent="0.25">
      <c r="X4981" s="37"/>
      <c r="Y4981" s="37"/>
      <c r="Z4981" s="37"/>
      <c r="AA4981" s="37"/>
      <c r="AB4981" s="37"/>
    </row>
    <row r="4982" spans="24:28" x14ac:dyDescent="0.25">
      <c r="X4982" s="37"/>
      <c r="Y4982" s="37"/>
      <c r="Z4982" s="37"/>
      <c r="AA4982" s="37"/>
      <c r="AB4982" s="37"/>
    </row>
    <row r="4983" spans="24:28" x14ac:dyDescent="0.25">
      <c r="X4983" s="37"/>
      <c r="Y4983" s="37"/>
      <c r="Z4983" s="37"/>
      <c r="AA4983" s="37"/>
      <c r="AB4983" s="37"/>
    </row>
    <row r="4984" spans="24:28" x14ac:dyDescent="0.25">
      <c r="X4984" s="37"/>
      <c r="Y4984" s="37"/>
      <c r="Z4984" s="37"/>
      <c r="AA4984" s="37"/>
      <c r="AB4984" s="37"/>
    </row>
    <row r="4985" spans="24:28" x14ac:dyDescent="0.25">
      <c r="X4985" s="37"/>
      <c r="Y4985" s="37"/>
      <c r="Z4985" s="37"/>
      <c r="AA4985" s="37"/>
      <c r="AB4985" s="37"/>
    </row>
    <row r="4986" spans="24:28" x14ac:dyDescent="0.25">
      <c r="X4986" s="37"/>
      <c r="Y4986" s="37"/>
      <c r="Z4986" s="37"/>
      <c r="AA4986" s="37"/>
      <c r="AB4986" s="37"/>
    </row>
    <row r="4987" spans="24:28" x14ac:dyDescent="0.25">
      <c r="X4987" s="37"/>
      <c r="Y4987" s="37"/>
      <c r="Z4987" s="37"/>
      <c r="AA4987" s="37"/>
      <c r="AB4987" s="37"/>
    </row>
    <row r="4988" spans="24:28" x14ac:dyDescent="0.25">
      <c r="X4988" s="37"/>
      <c r="Y4988" s="37"/>
      <c r="Z4988" s="37"/>
      <c r="AA4988" s="37"/>
      <c r="AB4988" s="37"/>
    </row>
    <row r="4989" spans="24:28" x14ac:dyDescent="0.25">
      <c r="X4989" s="37"/>
      <c r="Y4989" s="37"/>
      <c r="Z4989" s="37"/>
      <c r="AA4989" s="37"/>
      <c r="AB4989" s="37"/>
    </row>
    <row r="4990" spans="24:28" x14ac:dyDescent="0.25">
      <c r="X4990" s="37"/>
      <c r="Y4990" s="37"/>
      <c r="Z4990" s="37"/>
      <c r="AA4990" s="37"/>
      <c r="AB4990" s="37"/>
    </row>
    <row r="4991" spans="24:28" x14ac:dyDescent="0.25">
      <c r="X4991" s="37"/>
      <c r="Y4991" s="37"/>
      <c r="Z4991" s="37"/>
      <c r="AA4991" s="37"/>
      <c r="AB4991" s="37"/>
    </row>
    <row r="4992" spans="24:28" x14ac:dyDescent="0.25">
      <c r="X4992" s="37"/>
      <c r="Y4992" s="37"/>
      <c r="Z4992" s="37"/>
      <c r="AA4992" s="37"/>
      <c r="AB4992" s="37"/>
    </row>
    <row r="4993" spans="24:28" x14ac:dyDescent="0.25">
      <c r="X4993" s="37"/>
      <c r="Y4993" s="37"/>
      <c r="Z4993" s="37"/>
      <c r="AA4993" s="37"/>
      <c r="AB4993" s="37"/>
    </row>
    <row r="4994" spans="24:28" x14ac:dyDescent="0.25">
      <c r="X4994" s="37"/>
      <c r="Y4994" s="37"/>
      <c r="Z4994" s="37"/>
      <c r="AA4994" s="37"/>
      <c r="AB4994" s="37"/>
    </row>
    <row r="4995" spans="24:28" x14ac:dyDescent="0.25">
      <c r="X4995" s="37"/>
      <c r="Y4995" s="37"/>
      <c r="Z4995" s="37"/>
      <c r="AA4995" s="37"/>
      <c r="AB4995" s="37"/>
    </row>
    <row r="4996" spans="24:28" x14ac:dyDescent="0.25">
      <c r="X4996" s="37"/>
      <c r="Y4996" s="37"/>
      <c r="Z4996" s="37"/>
      <c r="AA4996" s="37"/>
      <c r="AB4996" s="37"/>
    </row>
    <row r="4997" spans="24:28" x14ac:dyDescent="0.25">
      <c r="X4997" s="37"/>
      <c r="Y4997" s="37"/>
      <c r="Z4997" s="37"/>
      <c r="AA4997" s="37"/>
      <c r="AB4997" s="37"/>
    </row>
    <row r="4998" spans="24:28" x14ac:dyDescent="0.25">
      <c r="X4998" s="37"/>
      <c r="Y4998" s="37"/>
      <c r="Z4998" s="37"/>
      <c r="AA4998" s="37"/>
      <c r="AB4998" s="37"/>
    </row>
    <row r="4999" spans="24:28" x14ac:dyDescent="0.25">
      <c r="X4999" s="37"/>
      <c r="Y4999" s="37"/>
      <c r="Z4999" s="37"/>
      <c r="AA4999" s="37"/>
      <c r="AB4999" s="37"/>
    </row>
    <row r="5000" spans="24:28" x14ac:dyDescent="0.25">
      <c r="X5000" s="37"/>
      <c r="Y5000" s="37"/>
      <c r="Z5000" s="37"/>
      <c r="AA5000" s="37"/>
      <c r="AB5000" s="37"/>
    </row>
    <row r="5001" spans="24:28" x14ac:dyDescent="0.25">
      <c r="X5001" s="37"/>
      <c r="Y5001" s="37"/>
      <c r="Z5001" s="37"/>
      <c r="AA5001" s="37"/>
      <c r="AB5001" s="37"/>
    </row>
    <row r="5002" spans="24:28" x14ac:dyDescent="0.25">
      <c r="X5002" s="37"/>
      <c r="Y5002" s="37"/>
      <c r="Z5002" s="37"/>
      <c r="AA5002" s="37"/>
      <c r="AB5002" s="37"/>
    </row>
    <row r="5003" spans="24:28" x14ac:dyDescent="0.25">
      <c r="X5003" s="37"/>
      <c r="Y5003" s="37"/>
      <c r="Z5003" s="37"/>
      <c r="AA5003" s="37"/>
      <c r="AB5003" s="37"/>
    </row>
    <row r="5004" spans="24:28" x14ac:dyDescent="0.25">
      <c r="X5004" s="37"/>
      <c r="Y5004" s="37"/>
      <c r="Z5004" s="37"/>
      <c r="AA5004" s="37"/>
      <c r="AB5004" s="37"/>
    </row>
    <row r="5005" spans="24:28" x14ac:dyDescent="0.25">
      <c r="X5005" s="37"/>
      <c r="Y5005" s="37"/>
      <c r="Z5005" s="37"/>
      <c r="AA5005" s="37"/>
      <c r="AB5005" s="37"/>
    </row>
    <row r="5006" spans="24:28" x14ac:dyDescent="0.25">
      <c r="X5006" s="37"/>
      <c r="Y5006" s="37"/>
      <c r="Z5006" s="37"/>
      <c r="AA5006" s="37"/>
      <c r="AB5006" s="37"/>
    </row>
    <row r="5007" spans="24:28" x14ac:dyDescent="0.25">
      <c r="X5007" s="37"/>
      <c r="Y5007" s="37"/>
      <c r="Z5007" s="37"/>
      <c r="AA5007" s="37"/>
      <c r="AB5007" s="37"/>
    </row>
    <row r="5008" spans="24:28" x14ac:dyDescent="0.25">
      <c r="X5008" s="37"/>
      <c r="Y5008" s="37"/>
      <c r="Z5008" s="37"/>
      <c r="AA5008" s="37"/>
      <c r="AB5008" s="37"/>
    </row>
    <row r="5009" spans="24:28" x14ac:dyDescent="0.25">
      <c r="X5009" s="37"/>
      <c r="Y5009" s="37"/>
      <c r="Z5009" s="37"/>
      <c r="AA5009" s="37"/>
      <c r="AB5009" s="37"/>
    </row>
    <row r="5010" spans="24:28" x14ac:dyDescent="0.25">
      <c r="X5010" s="37"/>
      <c r="Y5010" s="37"/>
      <c r="Z5010" s="37"/>
      <c r="AA5010" s="37"/>
      <c r="AB5010" s="37"/>
    </row>
    <row r="5011" spans="24:28" x14ac:dyDescent="0.25">
      <c r="X5011" s="37"/>
      <c r="Y5011" s="37"/>
      <c r="Z5011" s="37"/>
      <c r="AA5011" s="37"/>
      <c r="AB5011" s="37"/>
    </row>
    <row r="5012" spans="24:28" x14ac:dyDescent="0.25">
      <c r="X5012" s="37"/>
      <c r="Y5012" s="37"/>
      <c r="Z5012" s="37"/>
      <c r="AA5012" s="37"/>
      <c r="AB5012" s="37"/>
    </row>
    <row r="5013" spans="24:28" x14ac:dyDescent="0.25">
      <c r="X5013" s="37"/>
      <c r="Y5013" s="37"/>
      <c r="Z5013" s="37"/>
      <c r="AA5013" s="37"/>
      <c r="AB5013" s="37"/>
    </row>
    <row r="5014" spans="24:28" x14ac:dyDescent="0.25">
      <c r="X5014" s="37"/>
      <c r="Y5014" s="37"/>
      <c r="Z5014" s="37"/>
      <c r="AA5014" s="37"/>
      <c r="AB5014" s="37"/>
    </row>
    <row r="5015" spans="24:28" x14ac:dyDescent="0.25">
      <c r="X5015" s="37"/>
      <c r="Y5015" s="37"/>
      <c r="Z5015" s="37"/>
      <c r="AA5015" s="37"/>
      <c r="AB5015" s="37"/>
    </row>
    <row r="5016" spans="24:28" x14ac:dyDescent="0.25">
      <c r="X5016" s="37"/>
      <c r="Y5016" s="37"/>
      <c r="Z5016" s="37"/>
      <c r="AA5016" s="37"/>
      <c r="AB5016" s="37"/>
    </row>
    <row r="5017" spans="24:28" x14ac:dyDescent="0.25">
      <c r="X5017" s="37"/>
      <c r="Y5017" s="37"/>
      <c r="Z5017" s="37"/>
      <c r="AA5017" s="37"/>
      <c r="AB5017" s="37"/>
    </row>
    <row r="5018" spans="24:28" x14ac:dyDescent="0.25">
      <c r="X5018" s="37"/>
      <c r="Y5018" s="37"/>
      <c r="Z5018" s="37"/>
      <c r="AA5018" s="37"/>
      <c r="AB5018" s="37"/>
    </row>
    <row r="5019" spans="24:28" x14ac:dyDescent="0.25">
      <c r="X5019" s="37"/>
      <c r="Y5019" s="37"/>
      <c r="Z5019" s="37"/>
      <c r="AA5019" s="37"/>
      <c r="AB5019" s="37"/>
    </row>
    <row r="5020" spans="24:28" x14ac:dyDescent="0.25">
      <c r="X5020" s="37"/>
      <c r="Y5020" s="37"/>
      <c r="Z5020" s="37"/>
      <c r="AA5020" s="37"/>
      <c r="AB5020" s="37"/>
    </row>
    <row r="5021" spans="24:28" x14ac:dyDescent="0.25">
      <c r="X5021" s="37"/>
      <c r="Y5021" s="37"/>
      <c r="Z5021" s="37"/>
      <c r="AA5021" s="37"/>
      <c r="AB5021" s="37"/>
    </row>
    <row r="5022" spans="24:28" x14ac:dyDescent="0.25">
      <c r="X5022" s="37"/>
      <c r="Y5022" s="37"/>
      <c r="Z5022" s="37"/>
      <c r="AA5022" s="37"/>
      <c r="AB5022" s="37"/>
    </row>
    <row r="5023" spans="24:28" x14ac:dyDescent="0.25">
      <c r="X5023" s="37"/>
      <c r="Y5023" s="37"/>
      <c r="Z5023" s="37"/>
      <c r="AA5023" s="37"/>
      <c r="AB5023" s="37"/>
    </row>
    <row r="5024" spans="24:28" x14ac:dyDescent="0.25">
      <c r="X5024" s="37"/>
      <c r="Y5024" s="37"/>
      <c r="Z5024" s="37"/>
      <c r="AA5024" s="37"/>
      <c r="AB5024" s="37"/>
    </row>
    <row r="5025" spans="24:28" x14ac:dyDescent="0.25">
      <c r="X5025" s="37"/>
      <c r="Y5025" s="37"/>
      <c r="Z5025" s="37"/>
      <c r="AA5025" s="37"/>
      <c r="AB5025" s="37"/>
    </row>
    <row r="5026" spans="24:28" x14ac:dyDescent="0.25">
      <c r="X5026" s="37"/>
      <c r="Y5026" s="37"/>
      <c r="Z5026" s="37"/>
      <c r="AA5026" s="37"/>
      <c r="AB5026" s="37"/>
    </row>
    <row r="5027" spans="24:28" x14ac:dyDescent="0.25">
      <c r="X5027" s="37"/>
      <c r="Y5027" s="37"/>
      <c r="Z5027" s="37"/>
      <c r="AA5027" s="37"/>
      <c r="AB5027" s="37"/>
    </row>
    <row r="5028" spans="24:28" x14ac:dyDescent="0.25">
      <c r="X5028" s="37"/>
      <c r="Y5028" s="37"/>
      <c r="Z5028" s="37"/>
      <c r="AA5028" s="37"/>
      <c r="AB5028" s="37"/>
    </row>
    <row r="5029" spans="24:28" x14ac:dyDescent="0.25">
      <c r="X5029" s="37"/>
      <c r="Y5029" s="37"/>
      <c r="Z5029" s="37"/>
      <c r="AA5029" s="37"/>
      <c r="AB5029" s="37"/>
    </row>
    <row r="5030" spans="24:28" x14ac:dyDescent="0.25">
      <c r="X5030" s="37"/>
      <c r="Y5030" s="37"/>
      <c r="Z5030" s="37"/>
      <c r="AA5030" s="37"/>
      <c r="AB5030" s="37"/>
    </row>
    <row r="5031" spans="24:28" x14ac:dyDescent="0.25">
      <c r="X5031" s="37"/>
      <c r="Y5031" s="37"/>
      <c r="Z5031" s="37"/>
      <c r="AA5031" s="37"/>
      <c r="AB5031" s="37"/>
    </row>
    <row r="5032" spans="24:28" x14ac:dyDescent="0.25">
      <c r="X5032" s="37"/>
      <c r="Y5032" s="37"/>
      <c r="Z5032" s="37"/>
      <c r="AA5032" s="37"/>
      <c r="AB5032" s="37"/>
    </row>
    <row r="5033" spans="24:28" x14ac:dyDescent="0.25">
      <c r="X5033" s="37"/>
      <c r="Y5033" s="37"/>
      <c r="Z5033" s="37"/>
      <c r="AA5033" s="37"/>
      <c r="AB5033" s="37"/>
    </row>
    <row r="5034" spans="24:28" x14ac:dyDescent="0.25">
      <c r="X5034" s="37"/>
      <c r="Y5034" s="37"/>
      <c r="Z5034" s="37"/>
      <c r="AA5034" s="37"/>
      <c r="AB5034" s="37"/>
    </row>
    <row r="5035" spans="24:28" x14ac:dyDescent="0.25">
      <c r="X5035" s="37"/>
      <c r="Y5035" s="37"/>
      <c r="Z5035" s="37"/>
      <c r="AA5035" s="37"/>
      <c r="AB5035" s="37"/>
    </row>
    <row r="5036" spans="24:28" x14ac:dyDescent="0.25">
      <c r="X5036" s="37"/>
      <c r="Y5036" s="37"/>
      <c r="Z5036" s="37"/>
      <c r="AA5036" s="37"/>
      <c r="AB5036" s="37"/>
    </row>
    <row r="5037" spans="24:28" x14ac:dyDescent="0.25">
      <c r="X5037" s="37"/>
      <c r="Y5037" s="37"/>
      <c r="Z5037" s="37"/>
      <c r="AA5037" s="37"/>
      <c r="AB5037" s="37"/>
    </row>
    <row r="5038" spans="24:28" x14ac:dyDescent="0.25">
      <c r="X5038" s="37"/>
      <c r="Y5038" s="37"/>
      <c r="Z5038" s="37"/>
      <c r="AA5038" s="37"/>
      <c r="AB5038" s="37"/>
    </row>
    <row r="5039" spans="24:28" x14ac:dyDescent="0.25">
      <c r="X5039" s="37"/>
      <c r="Y5039" s="37"/>
      <c r="Z5039" s="37"/>
      <c r="AA5039" s="37"/>
      <c r="AB5039" s="37"/>
    </row>
    <row r="5040" spans="24:28" x14ac:dyDescent="0.25">
      <c r="X5040" s="37"/>
      <c r="Y5040" s="37"/>
      <c r="Z5040" s="37"/>
      <c r="AA5040" s="37"/>
      <c r="AB5040" s="37"/>
    </row>
    <row r="5041" spans="24:28" x14ac:dyDescent="0.25">
      <c r="X5041" s="37"/>
      <c r="Y5041" s="37"/>
      <c r="Z5041" s="37"/>
      <c r="AA5041" s="37"/>
      <c r="AB5041" s="37"/>
    </row>
    <row r="5042" spans="24:28" x14ac:dyDescent="0.25">
      <c r="X5042" s="37"/>
      <c r="Y5042" s="37"/>
      <c r="Z5042" s="37"/>
      <c r="AA5042" s="37"/>
      <c r="AB5042" s="37"/>
    </row>
    <row r="5043" spans="24:28" x14ac:dyDescent="0.25">
      <c r="X5043" s="37"/>
      <c r="Y5043" s="37"/>
      <c r="Z5043" s="37"/>
      <c r="AA5043" s="37"/>
      <c r="AB5043" s="37"/>
    </row>
    <row r="5044" spans="24:28" x14ac:dyDescent="0.25">
      <c r="X5044" s="37"/>
      <c r="Y5044" s="37"/>
      <c r="Z5044" s="37"/>
      <c r="AA5044" s="37"/>
      <c r="AB5044" s="37"/>
    </row>
    <row r="5045" spans="24:28" x14ac:dyDescent="0.25">
      <c r="X5045" s="37"/>
      <c r="Y5045" s="37"/>
      <c r="Z5045" s="37"/>
      <c r="AA5045" s="37"/>
      <c r="AB5045" s="37"/>
    </row>
    <row r="5046" spans="24:28" x14ac:dyDescent="0.25">
      <c r="X5046" s="37"/>
      <c r="Y5046" s="37"/>
      <c r="Z5046" s="37"/>
      <c r="AA5046" s="37"/>
      <c r="AB5046" s="37"/>
    </row>
    <row r="5047" spans="24:28" x14ac:dyDescent="0.25">
      <c r="X5047" s="37"/>
      <c r="Y5047" s="37"/>
      <c r="Z5047" s="37"/>
      <c r="AA5047" s="37"/>
      <c r="AB5047" s="37"/>
    </row>
    <row r="5048" spans="24:28" x14ac:dyDescent="0.25">
      <c r="X5048" s="37"/>
      <c r="Y5048" s="37"/>
      <c r="Z5048" s="37"/>
      <c r="AA5048" s="37"/>
      <c r="AB5048" s="37"/>
    </row>
    <row r="5049" spans="24:28" x14ac:dyDescent="0.25">
      <c r="X5049" s="37"/>
      <c r="Y5049" s="37"/>
      <c r="Z5049" s="37"/>
      <c r="AA5049" s="37"/>
      <c r="AB5049" s="37"/>
    </row>
    <row r="5050" spans="24:28" x14ac:dyDescent="0.25">
      <c r="X5050" s="37"/>
      <c r="Y5050" s="37"/>
      <c r="Z5050" s="37"/>
      <c r="AA5050" s="37"/>
      <c r="AB5050" s="37"/>
    </row>
    <row r="5051" spans="24:28" x14ac:dyDescent="0.25">
      <c r="X5051" s="37"/>
      <c r="Y5051" s="37"/>
      <c r="Z5051" s="37"/>
      <c r="AA5051" s="37"/>
      <c r="AB5051" s="37"/>
    </row>
    <row r="5052" spans="24:28" x14ac:dyDescent="0.25">
      <c r="X5052" s="37"/>
      <c r="Y5052" s="37"/>
      <c r="Z5052" s="37"/>
      <c r="AA5052" s="37"/>
      <c r="AB5052" s="37"/>
    </row>
    <row r="5053" spans="24:28" x14ac:dyDescent="0.25">
      <c r="X5053" s="37"/>
      <c r="Y5053" s="37"/>
      <c r="Z5053" s="37"/>
      <c r="AA5053" s="37"/>
      <c r="AB5053" s="37"/>
    </row>
    <row r="5054" spans="24:28" x14ac:dyDescent="0.25">
      <c r="X5054" s="37"/>
      <c r="Y5054" s="37"/>
      <c r="Z5054" s="37"/>
      <c r="AA5054" s="37"/>
      <c r="AB5054" s="37"/>
    </row>
    <row r="5055" spans="24:28" x14ac:dyDescent="0.25">
      <c r="X5055" s="37"/>
      <c r="Y5055" s="37"/>
      <c r="Z5055" s="37"/>
      <c r="AA5055" s="37"/>
      <c r="AB5055" s="37"/>
    </row>
    <row r="5056" spans="24:28" x14ac:dyDescent="0.25">
      <c r="X5056" s="37"/>
      <c r="Y5056" s="37"/>
      <c r="Z5056" s="37"/>
      <c r="AA5056" s="37"/>
      <c r="AB5056" s="37"/>
    </row>
    <row r="5057" spans="24:28" x14ac:dyDescent="0.25">
      <c r="X5057" s="37"/>
      <c r="Y5057" s="37"/>
      <c r="Z5057" s="37"/>
      <c r="AA5057" s="37"/>
      <c r="AB5057" s="37"/>
    </row>
    <row r="5058" spans="24:28" x14ac:dyDescent="0.25">
      <c r="X5058" s="37"/>
      <c r="Y5058" s="37"/>
      <c r="Z5058" s="37"/>
      <c r="AA5058" s="37"/>
      <c r="AB5058" s="37"/>
    </row>
    <row r="5059" spans="24:28" x14ac:dyDescent="0.25">
      <c r="X5059" s="37"/>
      <c r="Y5059" s="37"/>
      <c r="Z5059" s="37"/>
      <c r="AA5059" s="37"/>
      <c r="AB5059" s="37"/>
    </row>
    <row r="5060" spans="24:28" x14ac:dyDescent="0.25">
      <c r="X5060" s="37"/>
      <c r="Y5060" s="37"/>
      <c r="Z5060" s="37"/>
      <c r="AA5060" s="37"/>
      <c r="AB5060" s="37"/>
    </row>
    <row r="5061" spans="24:28" x14ac:dyDescent="0.25">
      <c r="X5061" s="37"/>
      <c r="Y5061" s="37"/>
      <c r="Z5061" s="37"/>
      <c r="AA5061" s="37"/>
      <c r="AB5061" s="37"/>
    </row>
    <row r="5062" spans="24:28" x14ac:dyDescent="0.25">
      <c r="X5062" s="37"/>
      <c r="Y5062" s="37"/>
      <c r="Z5062" s="37"/>
      <c r="AA5062" s="37"/>
      <c r="AB5062" s="37"/>
    </row>
    <row r="5063" spans="24:28" x14ac:dyDescent="0.25">
      <c r="X5063" s="37"/>
      <c r="Y5063" s="37"/>
      <c r="Z5063" s="37"/>
      <c r="AA5063" s="37"/>
      <c r="AB5063" s="37"/>
    </row>
    <row r="5064" spans="24:28" x14ac:dyDescent="0.25">
      <c r="X5064" s="37"/>
      <c r="Y5064" s="37"/>
      <c r="Z5064" s="37"/>
      <c r="AA5064" s="37"/>
      <c r="AB5064" s="37"/>
    </row>
    <row r="5065" spans="24:28" x14ac:dyDescent="0.25">
      <c r="X5065" s="37"/>
      <c r="Y5065" s="37"/>
      <c r="Z5065" s="37"/>
      <c r="AA5065" s="37"/>
      <c r="AB5065" s="37"/>
    </row>
    <row r="5066" spans="24:28" x14ac:dyDescent="0.25">
      <c r="X5066" s="37"/>
      <c r="Y5066" s="37"/>
      <c r="Z5066" s="37"/>
      <c r="AA5066" s="37"/>
      <c r="AB5066" s="37"/>
    </row>
    <row r="5067" spans="24:28" x14ac:dyDescent="0.25">
      <c r="X5067" s="37"/>
      <c r="Y5067" s="37"/>
      <c r="Z5067" s="37"/>
      <c r="AA5067" s="37"/>
      <c r="AB5067" s="37"/>
    </row>
    <row r="5068" spans="24:28" x14ac:dyDescent="0.25">
      <c r="X5068" s="37"/>
      <c r="Y5068" s="37"/>
      <c r="Z5068" s="37"/>
      <c r="AA5068" s="37"/>
      <c r="AB5068" s="37"/>
    </row>
    <row r="5069" spans="24:28" x14ac:dyDescent="0.25">
      <c r="X5069" s="37"/>
      <c r="Y5069" s="37"/>
      <c r="Z5069" s="37"/>
      <c r="AA5069" s="37"/>
      <c r="AB5069" s="37"/>
    </row>
    <row r="5070" spans="24:28" x14ac:dyDescent="0.25">
      <c r="X5070" s="37"/>
      <c r="Y5070" s="37"/>
      <c r="Z5070" s="37"/>
      <c r="AA5070" s="37"/>
      <c r="AB5070" s="37"/>
    </row>
    <row r="5071" spans="24:28" x14ac:dyDescent="0.25">
      <c r="X5071" s="37"/>
      <c r="Y5071" s="37"/>
      <c r="Z5071" s="37"/>
      <c r="AA5071" s="37"/>
      <c r="AB5071" s="37"/>
    </row>
    <row r="5072" spans="24:28" x14ac:dyDescent="0.25">
      <c r="X5072" s="37"/>
      <c r="Y5072" s="37"/>
      <c r="Z5072" s="37"/>
      <c r="AA5072" s="37"/>
      <c r="AB5072" s="37"/>
    </row>
    <row r="5073" spans="24:28" x14ac:dyDescent="0.25">
      <c r="X5073" s="37"/>
      <c r="Y5073" s="37"/>
      <c r="Z5073" s="37"/>
      <c r="AA5073" s="37"/>
      <c r="AB5073" s="37"/>
    </row>
    <row r="5074" spans="24:28" x14ac:dyDescent="0.25">
      <c r="X5074" s="37"/>
      <c r="Y5074" s="37"/>
      <c r="Z5074" s="37"/>
      <c r="AA5074" s="37"/>
      <c r="AB5074" s="37"/>
    </row>
    <row r="5075" spans="24:28" x14ac:dyDescent="0.25">
      <c r="X5075" s="37"/>
      <c r="Y5075" s="37"/>
      <c r="Z5075" s="37"/>
      <c r="AA5075" s="37"/>
      <c r="AB5075" s="37"/>
    </row>
    <row r="5076" spans="24:28" x14ac:dyDescent="0.25">
      <c r="X5076" s="37"/>
      <c r="Y5076" s="37"/>
      <c r="Z5076" s="37"/>
      <c r="AA5076" s="37"/>
      <c r="AB5076" s="37"/>
    </row>
    <row r="5077" spans="24:28" x14ac:dyDescent="0.25">
      <c r="X5077" s="37"/>
      <c r="Y5077" s="37"/>
      <c r="Z5077" s="37"/>
      <c r="AA5077" s="37"/>
      <c r="AB5077" s="37"/>
    </row>
    <row r="5078" spans="24:28" x14ac:dyDescent="0.25">
      <c r="X5078" s="37"/>
      <c r="Y5078" s="37"/>
      <c r="Z5078" s="37"/>
      <c r="AA5078" s="37"/>
      <c r="AB5078" s="37"/>
    </row>
    <row r="5079" spans="24:28" x14ac:dyDescent="0.25">
      <c r="X5079" s="37"/>
      <c r="Y5079" s="37"/>
      <c r="Z5079" s="37"/>
      <c r="AA5079" s="37"/>
      <c r="AB5079" s="37"/>
    </row>
    <row r="5080" spans="24:28" x14ac:dyDescent="0.25">
      <c r="X5080" s="37"/>
      <c r="Y5080" s="37"/>
      <c r="Z5080" s="37"/>
      <c r="AA5080" s="37"/>
      <c r="AB5080" s="37"/>
    </row>
    <row r="5081" spans="24:28" x14ac:dyDescent="0.25">
      <c r="X5081" s="37"/>
      <c r="Y5081" s="37"/>
      <c r="Z5081" s="37"/>
      <c r="AA5081" s="37"/>
      <c r="AB5081" s="37"/>
    </row>
    <row r="5082" spans="24:28" x14ac:dyDescent="0.25">
      <c r="X5082" s="37"/>
      <c r="Y5082" s="37"/>
      <c r="Z5082" s="37"/>
      <c r="AA5082" s="37"/>
      <c r="AB5082" s="37"/>
    </row>
    <row r="5083" spans="24:28" x14ac:dyDescent="0.25">
      <c r="X5083" s="37"/>
      <c r="Y5083" s="37"/>
      <c r="Z5083" s="37"/>
      <c r="AA5083" s="37"/>
      <c r="AB5083" s="37"/>
    </row>
    <row r="5084" spans="24:28" x14ac:dyDescent="0.25">
      <c r="X5084" s="37"/>
      <c r="Y5084" s="37"/>
      <c r="Z5084" s="37"/>
      <c r="AA5084" s="37"/>
      <c r="AB5084" s="37"/>
    </row>
    <row r="5085" spans="24:28" x14ac:dyDescent="0.25">
      <c r="X5085" s="37"/>
      <c r="Y5085" s="37"/>
      <c r="Z5085" s="37"/>
      <c r="AA5085" s="37"/>
      <c r="AB5085" s="37"/>
    </row>
    <row r="5086" spans="24:28" x14ac:dyDescent="0.25">
      <c r="X5086" s="37"/>
      <c r="Y5086" s="37"/>
      <c r="Z5086" s="37"/>
      <c r="AA5086" s="37"/>
      <c r="AB5086" s="37"/>
    </row>
    <row r="5087" spans="24:28" x14ac:dyDescent="0.25">
      <c r="X5087" s="37"/>
      <c r="Y5087" s="37"/>
      <c r="Z5087" s="37"/>
      <c r="AA5087" s="37"/>
      <c r="AB5087" s="37"/>
    </row>
    <row r="5088" spans="24:28" x14ac:dyDescent="0.25">
      <c r="X5088" s="37"/>
      <c r="Y5088" s="37"/>
      <c r="Z5088" s="37"/>
      <c r="AA5088" s="37"/>
      <c r="AB5088" s="37"/>
    </row>
    <row r="5089" spans="24:28" x14ac:dyDescent="0.25">
      <c r="X5089" s="37"/>
      <c r="Y5089" s="37"/>
      <c r="Z5089" s="37"/>
      <c r="AA5089" s="37"/>
      <c r="AB5089" s="37"/>
    </row>
    <row r="5090" spans="24:28" x14ac:dyDescent="0.25">
      <c r="X5090" s="37"/>
      <c r="Y5090" s="37"/>
      <c r="Z5090" s="37"/>
      <c r="AA5090" s="37"/>
      <c r="AB5090" s="37"/>
    </row>
    <row r="5091" spans="24:28" x14ac:dyDescent="0.25">
      <c r="X5091" s="37"/>
      <c r="Y5091" s="37"/>
      <c r="Z5091" s="37"/>
      <c r="AA5091" s="37"/>
      <c r="AB5091" s="37"/>
    </row>
    <row r="5092" spans="24:28" x14ac:dyDescent="0.25">
      <c r="X5092" s="37"/>
      <c r="Y5092" s="37"/>
      <c r="Z5092" s="37"/>
      <c r="AA5092" s="37"/>
      <c r="AB5092" s="37"/>
    </row>
    <row r="5093" spans="24:28" x14ac:dyDescent="0.25">
      <c r="X5093" s="37"/>
      <c r="Y5093" s="37"/>
      <c r="Z5093" s="37"/>
      <c r="AA5093" s="37"/>
      <c r="AB5093" s="37"/>
    </row>
    <row r="5094" spans="24:28" x14ac:dyDescent="0.25">
      <c r="X5094" s="37"/>
      <c r="Y5094" s="37"/>
      <c r="Z5094" s="37"/>
      <c r="AA5094" s="37"/>
      <c r="AB5094" s="37"/>
    </row>
    <row r="5095" spans="24:28" x14ac:dyDescent="0.25">
      <c r="X5095" s="37"/>
      <c r="Y5095" s="37"/>
      <c r="Z5095" s="37"/>
      <c r="AA5095" s="37"/>
      <c r="AB5095" s="37"/>
    </row>
    <row r="5096" spans="24:28" x14ac:dyDescent="0.25">
      <c r="X5096" s="37"/>
      <c r="Y5096" s="37"/>
      <c r="Z5096" s="37"/>
      <c r="AA5096" s="37"/>
      <c r="AB5096" s="37"/>
    </row>
    <row r="5097" spans="24:28" x14ac:dyDescent="0.25">
      <c r="X5097" s="37"/>
      <c r="Y5097" s="37"/>
      <c r="Z5097" s="37"/>
      <c r="AA5097" s="37"/>
      <c r="AB5097" s="37"/>
    </row>
    <row r="5098" spans="24:28" x14ac:dyDescent="0.25">
      <c r="X5098" s="37"/>
      <c r="Y5098" s="37"/>
      <c r="Z5098" s="37"/>
      <c r="AA5098" s="37"/>
      <c r="AB5098" s="37"/>
    </row>
    <row r="5099" spans="24:28" x14ac:dyDescent="0.25">
      <c r="X5099" s="37"/>
      <c r="Y5099" s="37"/>
      <c r="Z5099" s="37"/>
      <c r="AA5099" s="37"/>
      <c r="AB5099" s="37"/>
    </row>
    <row r="5100" spans="24:28" x14ac:dyDescent="0.25">
      <c r="X5100" s="37"/>
      <c r="Y5100" s="37"/>
      <c r="Z5100" s="37"/>
      <c r="AA5100" s="37"/>
      <c r="AB5100" s="37"/>
    </row>
    <row r="5101" spans="24:28" x14ac:dyDescent="0.25">
      <c r="X5101" s="37"/>
      <c r="Y5101" s="37"/>
      <c r="Z5101" s="37"/>
      <c r="AA5101" s="37"/>
      <c r="AB5101" s="37"/>
    </row>
    <row r="5102" spans="24:28" x14ac:dyDescent="0.25">
      <c r="X5102" s="37"/>
      <c r="Y5102" s="37"/>
      <c r="Z5102" s="37"/>
      <c r="AA5102" s="37"/>
      <c r="AB5102" s="37"/>
    </row>
    <row r="5103" spans="24:28" x14ac:dyDescent="0.25">
      <c r="X5103" s="37"/>
      <c r="Y5103" s="37"/>
      <c r="Z5103" s="37"/>
      <c r="AA5103" s="37"/>
      <c r="AB5103" s="37"/>
    </row>
    <row r="5104" spans="24:28" x14ac:dyDescent="0.25">
      <c r="X5104" s="37"/>
      <c r="Y5104" s="37"/>
      <c r="Z5104" s="37"/>
      <c r="AA5104" s="37"/>
      <c r="AB5104" s="37"/>
    </row>
    <row r="5105" spans="24:28" x14ac:dyDescent="0.25">
      <c r="X5105" s="37"/>
      <c r="Y5105" s="37"/>
      <c r="Z5105" s="37"/>
      <c r="AA5105" s="37"/>
      <c r="AB5105" s="37"/>
    </row>
    <row r="5106" spans="24:28" x14ac:dyDescent="0.25">
      <c r="X5106" s="37"/>
      <c r="Y5106" s="37"/>
      <c r="Z5106" s="37"/>
      <c r="AA5106" s="37"/>
      <c r="AB5106" s="37"/>
    </row>
    <row r="5107" spans="24:28" x14ac:dyDescent="0.25">
      <c r="X5107" s="37"/>
      <c r="Y5107" s="37"/>
      <c r="Z5107" s="37"/>
      <c r="AA5107" s="37"/>
      <c r="AB5107" s="37"/>
    </row>
    <row r="5108" spans="24:28" x14ac:dyDescent="0.25">
      <c r="X5108" s="37"/>
      <c r="Y5108" s="37"/>
      <c r="Z5108" s="37"/>
      <c r="AA5108" s="37"/>
      <c r="AB5108" s="37"/>
    </row>
    <row r="5109" spans="24:28" x14ac:dyDescent="0.25">
      <c r="X5109" s="37"/>
      <c r="Y5109" s="37"/>
      <c r="Z5109" s="37"/>
      <c r="AA5109" s="37"/>
      <c r="AB5109" s="37"/>
    </row>
    <row r="5110" spans="24:28" x14ac:dyDescent="0.25">
      <c r="X5110" s="37"/>
      <c r="Y5110" s="37"/>
      <c r="Z5110" s="37"/>
      <c r="AA5110" s="37"/>
      <c r="AB5110" s="37"/>
    </row>
    <row r="5111" spans="24:28" x14ac:dyDescent="0.25">
      <c r="X5111" s="37"/>
      <c r="Y5111" s="37"/>
      <c r="Z5111" s="37"/>
      <c r="AA5111" s="37"/>
      <c r="AB5111" s="37"/>
    </row>
    <row r="5112" spans="24:28" x14ac:dyDescent="0.25">
      <c r="X5112" s="37"/>
      <c r="Y5112" s="37"/>
      <c r="Z5112" s="37"/>
      <c r="AA5112" s="37"/>
      <c r="AB5112" s="37"/>
    </row>
    <row r="5113" spans="24:28" x14ac:dyDescent="0.25">
      <c r="X5113" s="37"/>
      <c r="Y5113" s="37"/>
      <c r="Z5113" s="37"/>
      <c r="AA5113" s="37"/>
      <c r="AB5113" s="37"/>
    </row>
    <row r="5114" spans="24:28" x14ac:dyDescent="0.25">
      <c r="X5114" s="37"/>
      <c r="Y5114" s="37"/>
      <c r="Z5114" s="37"/>
      <c r="AA5114" s="37"/>
      <c r="AB5114" s="37"/>
    </row>
    <row r="5115" spans="24:28" x14ac:dyDescent="0.25">
      <c r="X5115" s="37"/>
      <c r="Y5115" s="37"/>
      <c r="Z5115" s="37"/>
      <c r="AA5115" s="37"/>
      <c r="AB5115" s="37"/>
    </row>
    <row r="5116" spans="24:28" x14ac:dyDescent="0.25">
      <c r="X5116" s="37"/>
      <c r="Y5116" s="37"/>
      <c r="Z5116" s="37"/>
      <c r="AA5116" s="37"/>
      <c r="AB5116" s="37"/>
    </row>
    <row r="5117" spans="24:28" x14ac:dyDescent="0.25">
      <c r="X5117" s="37"/>
      <c r="Y5117" s="37"/>
      <c r="Z5117" s="37"/>
      <c r="AA5117" s="37"/>
      <c r="AB5117" s="37"/>
    </row>
    <row r="5118" spans="24:28" x14ac:dyDescent="0.25">
      <c r="X5118" s="37"/>
      <c r="Y5118" s="37"/>
      <c r="Z5118" s="37"/>
      <c r="AA5118" s="37"/>
      <c r="AB5118" s="37"/>
    </row>
    <row r="5119" spans="24:28" x14ac:dyDescent="0.25">
      <c r="X5119" s="37"/>
      <c r="Y5119" s="37"/>
      <c r="Z5119" s="37"/>
      <c r="AA5119" s="37"/>
      <c r="AB5119" s="37"/>
    </row>
    <row r="5120" spans="24:28" x14ac:dyDescent="0.25">
      <c r="X5120" s="37"/>
      <c r="Y5120" s="37"/>
      <c r="Z5120" s="37"/>
      <c r="AA5120" s="37"/>
      <c r="AB5120" s="37"/>
    </row>
    <row r="5121" spans="24:28" x14ac:dyDescent="0.25">
      <c r="X5121" s="37"/>
      <c r="Y5121" s="37"/>
      <c r="Z5121" s="37"/>
      <c r="AA5121" s="37"/>
      <c r="AB5121" s="37"/>
    </row>
    <row r="5122" spans="24:28" x14ac:dyDescent="0.25">
      <c r="X5122" s="37"/>
      <c r="Y5122" s="37"/>
      <c r="Z5122" s="37"/>
      <c r="AA5122" s="37"/>
      <c r="AB5122" s="37"/>
    </row>
    <row r="5123" spans="24:28" x14ac:dyDescent="0.25">
      <c r="X5123" s="37"/>
      <c r="Y5123" s="37"/>
      <c r="Z5123" s="37"/>
      <c r="AA5123" s="37"/>
      <c r="AB5123" s="37"/>
    </row>
    <row r="5124" spans="24:28" x14ac:dyDescent="0.25">
      <c r="X5124" s="37"/>
      <c r="Y5124" s="37"/>
      <c r="Z5124" s="37"/>
      <c r="AA5124" s="37"/>
      <c r="AB5124" s="37"/>
    </row>
    <row r="5125" spans="24:28" x14ac:dyDescent="0.25">
      <c r="X5125" s="37"/>
      <c r="Y5125" s="37"/>
      <c r="Z5125" s="37"/>
      <c r="AA5125" s="37"/>
      <c r="AB5125" s="37"/>
    </row>
    <row r="5126" spans="24:28" x14ac:dyDescent="0.25">
      <c r="X5126" s="37"/>
      <c r="Y5126" s="37"/>
      <c r="Z5126" s="37"/>
      <c r="AA5126" s="37"/>
      <c r="AB5126" s="37"/>
    </row>
    <row r="5127" spans="24:28" x14ac:dyDescent="0.25">
      <c r="X5127" s="37"/>
      <c r="Y5127" s="37"/>
      <c r="Z5127" s="37"/>
      <c r="AA5127" s="37"/>
      <c r="AB5127" s="37"/>
    </row>
    <row r="5128" spans="24:28" x14ac:dyDescent="0.25">
      <c r="X5128" s="37"/>
      <c r="Y5128" s="37"/>
      <c r="Z5128" s="37"/>
      <c r="AA5128" s="37"/>
      <c r="AB5128" s="37"/>
    </row>
    <row r="5129" spans="24:28" x14ac:dyDescent="0.25">
      <c r="X5129" s="37"/>
      <c r="Y5129" s="37"/>
      <c r="Z5129" s="37"/>
      <c r="AA5129" s="37"/>
      <c r="AB5129" s="37"/>
    </row>
    <row r="5130" spans="24:28" x14ac:dyDescent="0.25">
      <c r="X5130" s="37"/>
      <c r="Y5130" s="37"/>
      <c r="Z5130" s="37"/>
      <c r="AA5130" s="37"/>
      <c r="AB5130" s="37"/>
    </row>
    <row r="5131" spans="24:28" x14ac:dyDescent="0.25">
      <c r="X5131" s="37"/>
      <c r="Y5131" s="37"/>
      <c r="Z5131" s="37"/>
      <c r="AA5131" s="37"/>
      <c r="AB5131" s="37"/>
    </row>
    <row r="5132" spans="24:28" x14ac:dyDescent="0.25">
      <c r="X5132" s="37"/>
      <c r="Y5132" s="37"/>
      <c r="Z5132" s="37"/>
      <c r="AA5132" s="37"/>
      <c r="AB5132" s="37"/>
    </row>
    <row r="5133" spans="24:28" x14ac:dyDescent="0.25">
      <c r="X5133" s="37"/>
      <c r="Y5133" s="37"/>
      <c r="Z5133" s="37"/>
      <c r="AA5133" s="37"/>
      <c r="AB5133" s="37"/>
    </row>
    <row r="5134" spans="24:28" x14ac:dyDescent="0.25">
      <c r="X5134" s="37"/>
      <c r="Y5134" s="37"/>
      <c r="Z5134" s="37"/>
      <c r="AA5134" s="37"/>
      <c r="AB5134" s="37"/>
    </row>
    <row r="5135" spans="24:28" x14ac:dyDescent="0.25">
      <c r="X5135" s="37"/>
      <c r="Y5135" s="37"/>
      <c r="Z5135" s="37"/>
      <c r="AA5135" s="37"/>
      <c r="AB5135" s="37"/>
    </row>
    <row r="5136" spans="24:28" x14ac:dyDescent="0.25">
      <c r="X5136" s="37"/>
      <c r="Y5136" s="37"/>
      <c r="Z5136" s="37"/>
      <c r="AA5136" s="37"/>
      <c r="AB5136" s="37"/>
    </row>
    <row r="5137" spans="24:28" x14ac:dyDescent="0.25">
      <c r="X5137" s="37"/>
      <c r="Y5137" s="37"/>
      <c r="Z5137" s="37"/>
      <c r="AA5137" s="37"/>
      <c r="AB5137" s="37"/>
    </row>
    <row r="5138" spans="24:28" x14ac:dyDescent="0.25">
      <c r="X5138" s="37"/>
      <c r="Y5138" s="37"/>
      <c r="Z5138" s="37"/>
      <c r="AA5138" s="37"/>
      <c r="AB5138" s="37"/>
    </row>
    <row r="5139" spans="24:28" x14ac:dyDescent="0.25">
      <c r="X5139" s="37"/>
      <c r="Y5139" s="37"/>
      <c r="Z5139" s="37"/>
      <c r="AA5139" s="37"/>
      <c r="AB5139" s="37"/>
    </row>
    <row r="5140" spans="24:28" x14ac:dyDescent="0.25">
      <c r="X5140" s="37"/>
      <c r="Y5140" s="37"/>
      <c r="Z5140" s="37"/>
      <c r="AA5140" s="37"/>
      <c r="AB5140" s="37"/>
    </row>
    <row r="5141" spans="24:28" x14ac:dyDescent="0.25">
      <c r="X5141" s="37"/>
      <c r="Y5141" s="37"/>
      <c r="Z5141" s="37"/>
      <c r="AA5141" s="37"/>
      <c r="AB5141" s="37"/>
    </row>
    <row r="5142" spans="24:28" x14ac:dyDescent="0.25">
      <c r="X5142" s="37"/>
      <c r="Y5142" s="37"/>
      <c r="Z5142" s="37"/>
      <c r="AA5142" s="37"/>
      <c r="AB5142" s="37"/>
    </row>
    <row r="5143" spans="24:28" x14ac:dyDescent="0.25">
      <c r="X5143" s="37"/>
      <c r="Y5143" s="37"/>
      <c r="Z5143" s="37"/>
      <c r="AA5143" s="37"/>
      <c r="AB5143" s="37"/>
    </row>
    <row r="5144" spans="24:28" x14ac:dyDescent="0.25">
      <c r="X5144" s="37"/>
      <c r="Y5144" s="37"/>
      <c r="Z5144" s="37"/>
      <c r="AA5144" s="37"/>
      <c r="AB5144" s="37"/>
    </row>
    <row r="5145" spans="24:28" x14ac:dyDescent="0.25">
      <c r="X5145" s="37"/>
      <c r="Y5145" s="37"/>
      <c r="Z5145" s="37"/>
      <c r="AA5145" s="37"/>
      <c r="AB5145" s="37"/>
    </row>
    <row r="5146" spans="24:28" x14ac:dyDescent="0.25">
      <c r="X5146" s="37"/>
      <c r="Y5146" s="37"/>
      <c r="Z5146" s="37"/>
      <c r="AA5146" s="37"/>
      <c r="AB5146" s="37"/>
    </row>
    <row r="5147" spans="24:28" x14ac:dyDescent="0.25">
      <c r="X5147" s="37"/>
      <c r="Y5147" s="37"/>
      <c r="Z5147" s="37"/>
      <c r="AA5147" s="37"/>
      <c r="AB5147" s="37"/>
    </row>
    <row r="5148" spans="24:28" x14ac:dyDescent="0.25">
      <c r="X5148" s="37"/>
      <c r="Y5148" s="37"/>
      <c r="Z5148" s="37"/>
      <c r="AA5148" s="37"/>
      <c r="AB5148" s="37"/>
    </row>
    <row r="5149" spans="24:28" x14ac:dyDescent="0.25">
      <c r="X5149" s="37"/>
      <c r="Y5149" s="37"/>
      <c r="Z5149" s="37"/>
      <c r="AA5149" s="37"/>
      <c r="AB5149" s="37"/>
    </row>
    <row r="5150" spans="24:28" x14ac:dyDescent="0.25">
      <c r="X5150" s="37"/>
      <c r="Y5150" s="37"/>
      <c r="Z5150" s="37"/>
      <c r="AA5150" s="37"/>
      <c r="AB5150" s="37"/>
    </row>
    <row r="5151" spans="24:28" x14ac:dyDescent="0.25">
      <c r="X5151" s="37"/>
      <c r="Y5151" s="37"/>
      <c r="Z5151" s="37"/>
      <c r="AA5151" s="37"/>
      <c r="AB5151" s="37"/>
    </row>
    <row r="5152" spans="24:28" x14ac:dyDescent="0.25">
      <c r="X5152" s="37"/>
      <c r="Y5152" s="37"/>
      <c r="Z5152" s="37"/>
      <c r="AA5152" s="37"/>
      <c r="AB5152" s="37"/>
    </row>
    <row r="5153" spans="24:28" x14ac:dyDescent="0.25">
      <c r="X5153" s="37"/>
      <c r="Y5153" s="37"/>
      <c r="Z5153" s="37"/>
      <c r="AA5153" s="37"/>
      <c r="AB5153" s="37"/>
    </row>
    <row r="5154" spans="24:28" x14ac:dyDescent="0.25">
      <c r="X5154" s="37"/>
      <c r="Y5154" s="37"/>
      <c r="Z5154" s="37"/>
      <c r="AA5154" s="37"/>
      <c r="AB5154" s="37"/>
    </row>
    <row r="5155" spans="24:28" x14ac:dyDescent="0.25">
      <c r="X5155" s="37"/>
      <c r="Y5155" s="37"/>
      <c r="Z5155" s="37"/>
      <c r="AA5155" s="37"/>
      <c r="AB5155" s="37"/>
    </row>
    <row r="5156" spans="24:28" x14ac:dyDescent="0.25">
      <c r="X5156" s="37"/>
      <c r="Y5156" s="37"/>
      <c r="Z5156" s="37"/>
      <c r="AA5156" s="37"/>
      <c r="AB5156" s="37"/>
    </row>
    <row r="5157" spans="24:28" x14ac:dyDescent="0.25">
      <c r="X5157" s="37"/>
      <c r="Y5157" s="37"/>
      <c r="Z5157" s="37"/>
      <c r="AA5157" s="37"/>
      <c r="AB5157" s="37"/>
    </row>
    <row r="5158" spans="24:28" x14ac:dyDescent="0.25">
      <c r="X5158" s="37"/>
      <c r="Y5158" s="37"/>
      <c r="Z5158" s="37"/>
      <c r="AA5158" s="37"/>
      <c r="AB5158" s="37"/>
    </row>
    <row r="5159" spans="24:28" x14ac:dyDescent="0.25">
      <c r="X5159" s="37"/>
      <c r="Y5159" s="37"/>
      <c r="Z5159" s="37"/>
      <c r="AA5159" s="37"/>
      <c r="AB5159" s="37"/>
    </row>
    <row r="5160" spans="24:28" x14ac:dyDescent="0.25">
      <c r="X5160" s="37"/>
      <c r="Y5160" s="37"/>
      <c r="Z5160" s="37"/>
      <c r="AA5160" s="37"/>
      <c r="AB5160" s="37"/>
    </row>
    <row r="5161" spans="24:28" x14ac:dyDescent="0.25">
      <c r="X5161" s="37"/>
      <c r="Y5161" s="37"/>
      <c r="Z5161" s="37"/>
      <c r="AA5161" s="37"/>
      <c r="AB5161" s="37"/>
    </row>
    <row r="5162" spans="24:28" x14ac:dyDescent="0.25">
      <c r="X5162" s="37"/>
      <c r="Y5162" s="37"/>
      <c r="Z5162" s="37"/>
      <c r="AA5162" s="37"/>
      <c r="AB5162" s="37"/>
    </row>
    <row r="5163" spans="24:28" x14ac:dyDescent="0.25">
      <c r="X5163" s="37"/>
      <c r="Y5163" s="37"/>
      <c r="Z5163" s="37"/>
      <c r="AA5163" s="37"/>
      <c r="AB5163" s="37"/>
    </row>
    <row r="5164" spans="24:28" x14ac:dyDescent="0.25">
      <c r="X5164" s="37"/>
      <c r="Y5164" s="37"/>
      <c r="Z5164" s="37"/>
      <c r="AA5164" s="37"/>
      <c r="AB5164" s="37"/>
    </row>
    <row r="5165" spans="24:28" x14ac:dyDescent="0.25">
      <c r="X5165" s="37"/>
      <c r="Y5165" s="37"/>
      <c r="Z5165" s="37"/>
      <c r="AA5165" s="37"/>
      <c r="AB5165" s="37"/>
    </row>
    <row r="5166" spans="24:28" x14ac:dyDescent="0.25">
      <c r="X5166" s="37"/>
      <c r="Y5166" s="37"/>
      <c r="Z5166" s="37"/>
      <c r="AA5166" s="37"/>
      <c r="AB5166" s="37"/>
    </row>
    <row r="5167" spans="24:28" x14ac:dyDescent="0.25">
      <c r="X5167" s="37"/>
      <c r="Y5167" s="37"/>
      <c r="Z5167" s="37"/>
      <c r="AA5167" s="37"/>
      <c r="AB5167" s="37"/>
    </row>
    <row r="5168" spans="24:28" x14ac:dyDescent="0.25">
      <c r="X5168" s="37"/>
      <c r="Y5168" s="37"/>
      <c r="Z5168" s="37"/>
      <c r="AA5168" s="37"/>
      <c r="AB5168" s="37"/>
    </row>
    <row r="5169" spans="24:28" x14ac:dyDescent="0.25">
      <c r="X5169" s="37"/>
      <c r="Y5169" s="37"/>
      <c r="Z5169" s="37"/>
      <c r="AA5169" s="37"/>
      <c r="AB5169" s="37"/>
    </row>
    <row r="5170" spans="24:28" x14ac:dyDescent="0.25">
      <c r="X5170" s="37"/>
      <c r="Y5170" s="37"/>
      <c r="Z5170" s="37"/>
      <c r="AA5170" s="37"/>
      <c r="AB5170" s="37"/>
    </row>
    <row r="5171" spans="24:28" x14ac:dyDescent="0.25">
      <c r="X5171" s="37"/>
      <c r="Y5171" s="37"/>
      <c r="Z5171" s="37"/>
      <c r="AA5171" s="37"/>
      <c r="AB5171" s="37"/>
    </row>
    <row r="5172" spans="24:28" x14ac:dyDescent="0.25">
      <c r="X5172" s="37"/>
      <c r="Y5172" s="37"/>
      <c r="Z5172" s="37"/>
      <c r="AA5172" s="37"/>
      <c r="AB5172" s="37"/>
    </row>
    <row r="5173" spans="24:28" x14ac:dyDescent="0.25">
      <c r="X5173" s="37"/>
      <c r="Y5173" s="37"/>
      <c r="Z5173" s="37"/>
      <c r="AA5173" s="37"/>
      <c r="AB5173" s="37"/>
    </row>
    <row r="5174" spans="24:28" x14ac:dyDescent="0.25">
      <c r="X5174" s="37"/>
      <c r="Y5174" s="37"/>
      <c r="Z5174" s="37"/>
      <c r="AA5174" s="37"/>
      <c r="AB5174" s="37"/>
    </row>
    <row r="5175" spans="24:28" x14ac:dyDescent="0.25">
      <c r="X5175" s="37"/>
      <c r="Y5175" s="37"/>
      <c r="Z5175" s="37"/>
      <c r="AA5175" s="37"/>
      <c r="AB5175" s="37"/>
    </row>
    <row r="5176" spans="24:28" x14ac:dyDescent="0.25">
      <c r="X5176" s="37"/>
      <c r="Y5176" s="37"/>
      <c r="Z5176" s="37"/>
      <c r="AA5176" s="37"/>
      <c r="AB5176" s="37"/>
    </row>
    <row r="5177" spans="24:28" x14ac:dyDescent="0.25">
      <c r="X5177" s="37"/>
      <c r="Y5177" s="37"/>
      <c r="Z5177" s="37"/>
      <c r="AA5177" s="37"/>
      <c r="AB5177" s="37"/>
    </row>
    <row r="5178" spans="24:28" x14ac:dyDescent="0.25">
      <c r="X5178" s="37"/>
      <c r="Y5178" s="37"/>
      <c r="Z5178" s="37"/>
      <c r="AA5178" s="37"/>
      <c r="AB5178" s="37"/>
    </row>
    <row r="5179" spans="24:28" x14ac:dyDescent="0.25">
      <c r="X5179" s="37"/>
      <c r="Y5179" s="37"/>
      <c r="Z5179" s="37"/>
      <c r="AA5179" s="37"/>
      <c r="AB5179" s="37"/>
    </row>
    <row r="5180" spans="24:28" x14ac:dyDescent="0.25">
      <c r="X5180" s="37"/>
      <c r="Y5180" s="37"/>
      <c r="Z5180" s="37"/>
      <c r="AA5180" s="37"/>
      <c r="AB5180" s="37"/>
    </row>
    <row r="5181" spans="24:28" x14ac:dyDescent="0.25">
      <c r="X5181" s="37"/>
      <c r="Y5181" s="37"/>
      <c r="Z5181" s="37"/>
      <c r="AA5181" s="37"/>
      <c r="AB5181" s="37"/>
    </row>
    <row r="5182" spans="24:28" x14ac:dyDescent="0.25">
      <c r="X5182" s="37"/>
      <c r="Y5182" s="37"/>
      <c r="Z5182" s="37"/>
      <c r="AA5182" s="37"/>
      <c r="AB5182" s="37"/>
    </row>
    <row r="5183" spans="24:28" x14ac:dyDescent="0.25">
      <c r="X5183" s="37"/>
      <c r="Y5183" s="37"/>
      <c r="Z5183" s="37"/>
      <c r="AA5183" s="37"/>
      <c r="AB5183" s="37"/>
    </row>
    <row r="5184" spans="24:28" x14ac:dyDescent="0.25">
      <c r="X5184" s="37"/>
      <c r="Y5184" s="37"/>
      <c r="Z5184" s="37"/>
      <c r="AA5184" s="37"/>
      <c r="AB5184" s="37"/>
    </row>
    <row r="5185" spans="24:28" x14ac:dyDescent="0.25">
      <c r="X5185" s="37"/>
      <c r="Y5185" s="37"/>
      <c r="Z5185" s="37"/>
      <c r="AA5185" s="37"/>
      <c r="AB5185" s="37"/>
    </row>
    <row r="5186" spans="24:28" x14ac:dyDescent="0.25">
      <c r="X5186" s="37"/>
      <c r="Y5186" s="37"/>
      <c r="Z5186" s="37"/>
      <c r="AA5186" s="37"/>
      <c r="AB5186" s="37"/>
    </row>
    <row r="5187" spans="24:28" x14ac:dyDescent="0.25">
      <c r="X5187" s="37"/>
      <c r="Y5187" s="37"/>
      <c r="Z5187" s="37"/>
      <c r="AA5187" s="37"/>
      <c r="AB5187" s="37"/>
    </row>
    <row r="5188" spans="24:28" x14ac:dyDescent="0.25">
      <c r="X5188" s="37"/>
      <c r="Y5188" s="37"/>
      <c r="Z5188" s="37"/>
      <c r="AA5188" s="37"/>
      <c r="AB5188" s="37"/>
    </row>
    <row r="5189" spans="24:28" x14ac:dyDescent="0.25">
      <c r="X5189" s="37"/>
      <c r="Y5189" s="37"/>
      <c r="Z5189" s="37"/>
      <c r="AA5189" s="37"/>
      <c r="AB5189" s="37"/>
    </row>
    <row r="5190" spans="24:28" x14ac:dyDescent="0.25">
      <c r="X5190" s="37"/>
      <c r="Y5190" s="37"/>
      <c r="Z5190" s="37"/>
      <c r="AA5190" s="37"/>
      <c r="AB5190" s="37"/>
    </row>
    <row r="5191" spans="24:28" x14ac:dyDescent="0.25">
      <c r="X5191" s="37"/>
      <c r="Y5191" s="37"/>
      <c r="Z5191" s="37"/>
      <c r="AA5191" s="37"/>
      <c r="AB5191" s="37"/>
    </row>
    <row r="5192" spans="24:28" x14ac:dyDescent="0.25">
      <c r="X5192" s="37"/>
      <c r="Y5192" s="37"/>
      <c r="Z5192" s="37"/>
      <c r="AA5192" s="37"/>
      <c r="AB5192" s="37"/>
    </row>
    <row r="5193" spans="24:28" x14ac:dyDescent="0.25">
      <c r="X5193" s="37"/>
      <c r="Y5193" s="37"/>
      <c r="Z5193" s="37"/>
      <c r="AA5193" s="37"/>
      <c r="AB5193" s="37"/>
    </row>
    <row r="5194" spans="24:28" x14ac:dyDescent="0.25">
      <c r="X5194" s="37"/>
      <c r="Y5194" s="37"/>
      <c r="Z5194" s="37"/>
      <c r="AA5194" s="37"/>
      <c r="AB5194" s="37"/>
    </row>
    <row r="5195" spans="24:28" x14ac:dyDescent="0.25">
      <c r="X5195" s="37"/>
      <c r="Y5195" s="37"/>
      <c r="Z5195" s="37"/>
      <c r="AA5195" s="37"/>
      <c r="AB5195" s="37"/>
    </row>
    <row r="5196" spans="24:28" x14ac:dyDescent="0.25">
      <c r="X5196" s="37"/>
      <c r="Y5196" s="37"/>
      <c r="Z5196" s="37"/>
      <c r="AA5196" s="37"/>
      <c r="AB5196" s="37"/>
    </row>
    <row r="5197" spans="24:28" x14ac:dyDescent="0.25">
      <c r="X5197" s="37"/>
      <c r="Y5197" s="37"/>
      <c r="Z5197" s="37"/>
      <c r="AA5197" s="37"/>
      <c r="AB5197" s="37"/>
    </row>
    <row r="5198" spans="24:28" x14ac:dyDescent="0.25">
      <c r="X5198" s="37"/>
      <c r="Y5198" s="37"/>
      <c r="Z5198" s="37"/>
      <c r="AA5198" s="37"/>
      <c r="AB5198" s="37"/>
    </row>
    <row r="5199" spans="24:28" x14ac:dyDescent="0.25">
      <c r="X5199" s="37"/>
      <c r="Y5199" s="37"/>
      <c r="Z5199" s="37"/>
      <c r="AA5199" s="37"/>
      <c r="AB5199" s="37"/>
    </row>
    <row r="5200" spans="24:28" x14ac:dyDescent="0.25">
      <c r="X5200" s="37"/>
      <c r="Y5200" s="37"/>
      <c r="Z5200" s="37"/>
      <c r="AA5200" s="37"/>
      <c r="AB5200" s="37"/>
    </row>
    <row r="5201" spans="24:28" x14ac:dyDescent="0.25">
      <c r="X5201" s="37"/>
      <c r="Y5201" s="37"/>
      <c r="Z5201" s="37"/>
      <c r="AA5201" s="37"/>
      <c r="AB5201" s="37"/>
    </row>
    <row r="5202" spans="24:28" x14ac:dyDescent="0.25">
      <c r="X5202" s="37"/>
      <c r="Y5202" s="37"/>
      <c r="Z5202" s="37"/>
      <c r="AA5202" s="37"/>
      <c r="AB5202" s="37"/>
    </row>
    <row r="5203" spans="24:28" x14ac:dyDescent="0.25">
      <c r="X5203" s="37"/>
      <c r="Y5203" s="37"/>
      <c r="Z5203" s="37"/>
      <c r="AA5203" s="37"/>
      <c r="AB5203" s="37"/>
    </row>
    <row r="5204" spans="24:28" x14ac:dyDescent="0.25">
      <c r="X5204" s="37"/>
      <c r="Y5204" s="37"/>
      <c r="Z5204" s="37"/>
      <c r="AA5204" s="37"/>
      <c r="AB5204" s="37"/>
    </row>
    <row r="5205" spans="24:28" x14ac:dyDescent="0.25">
      <c r="X5205" s="37"/>
      <c r="Y5205" s="37"/>
      <c r="Z5205" s="37"/>
      <c r="AA5205" s="37"/>
      <c r="AB5205" s="37"/>
    </row>
    <row r="5206" spans="24:28" x14ac:dyDescent="0.25">
      <c r="X5206" s="37"/>
      <c r="Y5206" s="37"/>
      <c r="Z5206" s="37"/>
      <c r="AA5206" s="37"/>
      <c r="AB5206" s="37"/>
    </row>
    <row r="5207" spans="24:28" x14ac:dyDescent="0.25">
      <c r="X5207" s="37"/>
      <c r="Y5207" s="37"/>
      <c r="Z5207" s="37"/>
      <c r="AA5207" s="37"/>
      <c r="AB5207" s="37"/>
    </row>
    <row r="5208" spans="24:28" x14ac:dyDescent="0.25">
      <c r="X5208" s="37"/>
      <c r="Y5208" s="37"/>
      <c r="Z5208" s="37"/>
      <c r="AA5208" s="37"/>
      <c r="AB5208" s="37"/>
    </row>
    <row r="5209" spans="24:28" x14ac:dyDescent="0.25">
      <c r="X5209" s="37"/>
      <c r="Y5209" s="37"/>
      <c r="Z5209" s="37"/>
      <c r="AA5209" s="37"/>
      <c r="AB5209" s="37"/>
    </row>
    <row r="5210" spans="24:28" x14ac:dyDescent="0.25">
      <c r="X5210" s="37"/>
      <c r="Y5210" s="37"/>
      <c r="Z5210" s="37"/>
      <c r="AA5210" s="37"/>
      <c r="AB5210" s="37"/>
    </row>
    <row r="5211" spans="24:28" x14ac:dyDescent="0.25">
      <c r="X5211" s="37"/>
      <c r="Y5211" s="37"/>
      <c r="Z5211" s="37"/>
      <c r="AA5211" s="37"/>
      <c r="AB5211" s="37"/>
    </row>
    <row r="5212" spans="24:28" x14ac:dyDescent="0.25">
      <c r="X5212" s="37"/>
      <c r="Y5212" s="37"/>
      <c r="Z5212" s="37"/>
      <c r="AA5212" s="37"/>
      <c r="AB5212" s="37"/>
    </row>
    <row r="5213" spans="24:28" x14ac:dyDescent="0.25">
      <c r="X5213" s="37"/>
      <c r="Y5213" s="37"/>
      <c r="Z5213" s="37"/>
      <c r="AA5213" s="37"/>
      <c r="AB5213" s="37"/>
    </row>
    <row r="5214" spans="24:28" x14ac:dyDescent="0.25">
      <c r="X5214" s="37"/>
      <c r="Y5214" s="37"/>
      <c r="Z5214" s="37"/>
      <c r="AA5214" s="37"/>
      <c r="AB5214" s="37"/>
    </row>
    <row r="5215" spans="24:28" x14ac:dyDescent="0.25">
      <c r="X5215" s="37"/>
      <c r="Y5215" s="37"/>
      <c r="Z5215" s="37"/>
      <c r="AA5215" s="37"/>
      <c r="AB5215" s="37"/>
    </row>
    <row r="5216" spans="24:28" x14ac:dyDescent="0.25">
      <c r="X5216" s="37"/>
      <c r="Y5216" s="37"/>
      <c r="Z5216" s="37"/>
      <c r="AA5216" s="37"/>
      <c r="AB5216" s="37"/>
    </row>
    <row r="5217" spans="24:28" x14ac:dyDescent="0.25">
      <c r="X5217" s="37"/>
      <c r="Y5217" s="37"/>
      <c r="Z5217" s="37"/>
      <c r="AA5217" s="37"/>
      <c r="AB5217" s="37"/>
    </row>
    <row r="5218" spans="24:28" x14ac:dyDescent="0.25">
      <c r="X5218" s="37"/>
      <c r="Y5218" s="37"/>
      <c r="Z5218" s="37"/>
      <c r="AA5218" s="37"/>
      <c r="AB5218" s="37"/>
    </row>
    <row r="5219" spans="24:28" x14ac:dyDescent="0.25">
      <c r="X5219" s="37"/>
      <c r="Y5219" s="37"/>
      <c r="Z5219" s="37"/>
      <c r="AA5219" s="37"/>
      <c r="AB5219" s="37"/>
    </row>
    <row r="5220" spans="24:28" x14ac:dyDescent="0.25">
      <c r="X5220" s="37"/>
      <c r="Y5220" s="37"/>
      <c r="Z5220" s="37"/>
      <c r="AA5220" s="37"/>
      <c r="AB5220" s="37"/>
    </row>
    <row r="5221" spans="24:28" x14ac:dyDescent="0.25">
      <c r="X5221" s="37"/>
      <c r="Y5221" s="37"/>
      <c r="Z5221" s="37"/>
      <c r="AA5221" s="37"/>
      <c r="AB5221" s="37"/>
    </row>
    <row r="5222" spans="24:28" x14ac:dyDescent="0.25">
      <c r="X5222" s="37"/>
      <c r="Y5222" s="37"/>
      <c r="Z5222" s="37"/>
      <c r="AA5222" s="37"/>
      <c r="AB5222" s="37"/>
    </row>
    <row r="5223" spans="24:28" x14ac:dyDescent="0.25">
      <c r="X5223" s="37"/>
      <c r="Y5223" s="37"/>
      <c r="Z5223" s="37"/>
      <c r="AA5223" s="37"/>
      <c r="AB5223" s="37"/>
    </row>
    <row r="5224" spans="24:28" x14ac:dyDescent="0.25">
      <c r="X5224" s="37"/>
      <c r="Y5224" s="37"/>
      <c r="Z5224" s="37"/>
      <c r="AA5224" s="37"/>
      <c r="AB5224" s="37"/>
    </row>
    <row r="5225" spans="24:28" x14ac:dyDescent="0.25">
      <c r="X5225" s="37"/>
      <c r="Y5225" s="37"/>
      <c r="Z5225" s="37"/>
      <c r="AA5225" s="37"/>
      <c r="AB5225" s="37"/>
    </row>
    <row r="5226" spans="24:28" x14ac:dyDescent="0.25">
      <c r="X5226" s="37"/>
      <c r="Y5226" s="37"/>
      <c r="Z5226" s="37"/>
      <c r="AA5226" s="37"/>
      <c r="AB5226" s="37"/>
    </row>
    <row r="5227" spans="24:28" x14ac:dyDescent="0.25">
      <c r="X5227" s="37"/>
      <c r="Y5227" s="37"/>
      <c r="Z5227" s="37"/>
      <c r="AA5227" s="37"/>
      <c r="AB5227" s="37"/>
    </row>
    <row r="5228" spans="24:28" x14ac:dyDescent="0.25">
      <c r="X5228" s="37"/>
      <c r="Y5228" s="37"/>
      <c r="Z5228" s="37"/>
      <c r="AA5228" s="37"/>
      <c r="AB5228" s="37"/>
    </row>
    <row r="5229" spans="24:28" x14ac:dyDescent="0.25">
      <c r="X5229" s="37"/>
      <c r="Y5229" s="37"/>
      <c r="Z5229" s="37"/>
      <c r="AA5229" s="37"/>
      <c r="AB5229" s="37"/>
    </row>
    <row r="5230" spans="24:28" x14ac:dyDescent="0.25">
      <c r="X5230" s="37"/>
      <c r="Y5230" s="37"/>
      <c r="Z5230" s="37"/>
      <c r="AA5230" s="37"/>
      <c r="AB5230" s="37"/>
    </row>
    <row r="5231" spans="24:28" x14ac:dyDescent="0.25">
      <c r="X5231" s="37"/>
      <c r="Y5231" s="37"/>
      <c r="Z5231" s="37"/>
      <c r="AA5231" s="37"/>
      <c r="AB5231" s="37"/>
    </row>
    <row r="5232" spans="24:28" x14ac:dyDescent="0.25">
      <c r="X5232" s="37"/>
      <c r="Y5232" s="37"/>
      <c r="Z5232" s="37"/>
      <c r="AA5232" s="37"/>
      <c r="AB5232" s="37"/>
    </row>
    <row r="5233" spans="24:28" x14ac:dyDescent="0.25">
      <c r="X5233" s="37"/>
      <c r="Y5233" s="37"/>
      <c r="Z5233" s="37"/>
      <c r="AA5233" s="37"/>
      <c r="AB5233" s="37"/>
    </row>
    <row r="5234" spans="24:28" x14ac:dyDescent="0.25">
      <c r="X5234" s="37"/>
      <c r="Y5234" s="37"/>
      <c r="Z5234" s="37"/>
      <c r="AA5234" s="37"/>
      <c r="AB5234" s="37"/>
    </row>
    <row r="5235" spans="24:28" x14ac:dyDescent="0.25">
      <c r="X5235" s="37"/>
      <c r="Y5235" s="37"/>
      <c r="Z5235" s="37"/>
      <c r="AA5235" s="37"/>
      <c r="AB5235" s="37"/>
    </row>
    <row r="5236" spans="24:28" x14ac:dyDescent="0.25">
      <c r="X5236" s="37"/>
      <c r="Y5236" s="37"/>
      <c r="Z5236" s="37"/>
      <c r="AA5236" s="37"/>
      <c r="AB5236" s="37"/>
    </row>
    <row r="5237" spans="24:28" x14ac:dyDescent="0.25">
      <c r="X5237" s="37"/>
      <c r="Y5237" s="37"/>
      <c r="Z5237" s="37"/>
      <c r="AA5237" s="37"/>
      <c r="AB5237" s="37"/>
    </row>
    <row r="5238" spans="24:28" x14ac:dyDescent="0.25">
      <c r="X5238" s="37"/>
      <c r="Y5238" s="37"/>
      <c r="Z5238" s="37"/>
      <c r="AA5238" s="37"/>
      <c r="AB5238" s="37"/>
    </row>
    <row r="5239" spans="24:28" x14ac:dyDescent="0.25">
      <c r="X5239" s="37"/>
      <c r="Y5239" s="37"/>
      <c r="Z5239" s="37"/>
      <c r="AA5239" s="37"/>
      <c r="AB5239" s="37"/>
    </row>
    <row r="5240" spans="24:28" x14ac:dyDescent="0.25">
      <c r="X5240" s="37"/>
      <c r="Y5240" s="37"/>
      <c r="Z5240" s="37"/>
      <c r="AA5240" s="37"/>
      <c r="AB5240" s="37"/>
    </row>
    <row r="5241" spans="24:28" x14ac:dyDescent="0.25">
      <c r="X5241" s="37"/>
      <c r="Y5241" s="37"/>
      <c r="Z5241" s="37"/>
      <c r="AA5241" s="37"/>
      <c r="AB5241" s="37"/>
    </row>
    <row r="5242" spans="24:28" x14ac:dyDescent="0.25">
      <c r="X5242" s="37"/>
      <c r="Y5242" s="37"/>
      <c r="Z5242" s="37"/>
      <c r="AA5242" s="37"/>
      <c r="AB5242" s="37"/>
    </row>
    <row r="5243" spans="24:28" x14ac:dyDescent="0.25">
      <c r="X5243" s="37"/>
      <c r="Y5243" s="37"/>
      <c r="Z5243" s="37"/>
      <c r="AA5243" s="37"/>
      <c r="AB5243" s="37"/>
    </row>
    <row r="5244" spans="24:28" x14ac:dyDescent="0.25">
      <c r="X5244" s="37"/>
      <c r="Y5244" s="37"/>
      <c r="Z5244" s="37"/>
      <c r="AA5244" s="37"/>
      <c r="AB5244" s="37"/>
    </row>
    <row r="5245" spans="24:28" x14ac:dyDescent="0.25">
      <c r="X5245" s="37"/>
      <c r="Y5245" s="37"/>
      <c r="Z5245" s="37"/>
      <c r="AA5245" s="37"/>
      <c r="AB5245" s="37"/>
    </row>
    <row r="5246" spans="24:28" x14ac:dyDescent="0.25">
      <c r="X5246" s="37"/>
      <c r="Y5246" s="37"/>
      <c r="Z5246" s="37"/>
      <c r="AA5246" s="37"/>
      <c r="AB5246" s="37"/>
    </row>
    <row r="5247" spans="24:28" x14ac:dyDescent="0.25">
      <c r="X5247" s="37"/>
      <c r="Y5247" s="37"/>
      <c r="Z5247" s="37"/>
      <c r="AA5247" s="37"/>
      <c r="AB5247" s="37"/>
    </row>
    <row r="5248" spans="24:28" x14ac:dyDescent="0.25">
      <c r="X5248" s="37"/>
      <c r="Y5248" s="37"/>
      <c r="Z5248" s="37"/>
      <c r="AA5248" s="37"/>
      <c r="AB5248" s="37"/>
    </row>
    <row r="5249" spans="24:28" x14ac:dyDescent="0.25">
      <c r="X5249" s="37"/>
      <c r="Y5249" s="37"/>
      <c r="Z5249" s="37"/>
      <c r="AA5249" s="37"/>
      <c r="AB5249" s="37"/>
    </row>
    <row r="5250" spans="24:28" x14ac:dyDescent="0.25">
      <c r="X5250" s="37"/>
      <c r="Y5250" s="37"/>
      <c r="Z5250" s="37"/>
      <c r="AA5250" s="37"/>
      <c r="AB5250" s="37"/>
    </row>
    <row r="5251" spans="24:28" x14ac:dyDescent="0.25">
      <c r="X5251" s="37"/>
      <c r="Y5251" s="37"/>
      <c r="Z5251" s="37"/>
      <c r="AA5251" s="37"/>
      <c r="AB5251" s="37"/>
    </row>
    <row r="5252" spans="24:28" x14ac:dyDescent="0.25">
      <c r="X5252" s="37"/>
      <c r="Y5252" s="37"/>
      <c r="Z5252" s="37"/>
      <c r="AA5252" s="37"/>
      <c r="AB5252" s="37"/>
    </row>
    <row r="5253" spans="24:28" x14ac:dyDescent="0.25">
      <c r="X5253" s="37"/>
      <c r="Y5253" s="37"/>
      <c r="Z5253" s="37"/>
      <c r="AA5253" s="37"/>
      <c r="AB5253" s="37"/>
    </row>
    <row r="5254" spans="24:28" x14ac:dyDescent="0.25">
      <c r="X5254" s="37"/>
      <c r="Y5254" s="37"/>
      <c r="Z5254" s="37"/>
      <c r="AA5254" s="37"/>
      <c r="AB5254" s="37"/>
    </row>
    <row r="5255" spans="24:28" x14ac:dyDescent="0.25">
      <c r="X5255" s="37"/>
      <c r="Y5255" s="37"/>
      <c r="Z5255" s="37"/>
      <c r="AA5255" s="37"/>
      <c r="AB5255" s="37"/>
    </row>
    <row r="5256" spans="24:28" x14ac:dyDescent="0.25">
      <c r="X5256" s="37"/>
      <c r="Y5256" s="37"/>
      <c r="Z5256" s="37"/>
      <c r="AA5256" s="37"/>
      <c r="AB5256" s="37"/>
    </row>
    <row r="5257" spans="24:28" x14ac:dyDescent="0.25">
      <c r="X5257" s="37"/>
      <c r="Y5257" s="37"/>
      <c r="Z5257" s="37"/>
      <c r="AA5257" s="37"/>
      <c r="AB5257" s="37"/>
    </row>
    <row r="5258" spans="24:28" x14ac:dyDescent="0.25">
      <c r="X5258" s="37"/>
      <c r="Y5258" s="37"/>
      <c r="Z5258" s="37"/>
      <c r="AA5258" s="37"/>
      <c r="AB5258" s="37"/>
    </row>
    <row r="5259" spans="24:28" x14ac:dyDescent="0.25">
      <c r="X5259" s="37"/>
      <c r="Y5259" s="37"/>
      <c r="Z5259" s="37"/>
      <c r="AA5259" s="37"/>
      <c r="AB5259" s="37"/>
    </row>
    <row r="5260" spans="24:28" x14ac:dyDescent="0.25">
      <c r="X5260" s="37"/>
      <c r="Y5260" s="37"/>
      <c r="Z5260" s="37"/>
      <c r="AA5260" s="37"/>
      <c r="AB5260" s="37"/>
    </row>
    <row r="5261" spans="24:28" x14ac:dyDescent="0.25">
      <c r="X5261" s="37"/>
      <c r="Y5261" s="37"/>
      <c r="Z5261" s="37"/>
      <c r="AA5261" s="37"/>
      <c r="AB5261" s="37"/>
    </row>
    <row r="5262" spans="24:28" x14ac:dyDescent="0.25">
      <c r="X5262" s="37"/>
      <c r="Y5262" s="37"/>
      <c r="Z5262" s="37"/>
      <c r="AA5262" s="37"/>
      <c r="AB5262" s="37"/>
    </row>
    <row r="5263" spans="24:28" x14ac:dyDescent="0.25">
      <c r="X5263" s="37"/>
      <c r="Y5263" s="37"/>
      <c r="Z5263" s="37"/>
      <c r="AA5263" s="37"/>
      <c r="AB5263" s="37"/>
    </row>
    <row r="5264" spans="24:28" x14ac:dyDescent="0.25">
      <c r="X5264" s="37"/>
      <c r="Y5264" s="37"/>
      <c r="Z5264" s="37"/>
      <c r="AA5264" s="37"/>
      <c r="AB5264" s="37"/>
    </row>
    <row r="5265" spans="24:28" x14ac:dyDescent="0.25">
      <c r="X5265" s="37"/>
      <c r="Y5265" s="37"/>
      <c r="Z5265" s="37"/>
      <c r="AA5265" s="37"/>
      <c r="AB5265" s="37"/>
    </row>
    <row r="5266" spans="24:28" x14ac:dyDescent="0.25">
      <c r="X5266" s="37"/>
      <c r="Y5266" s="37"/>
      <c r="Z5266" s="37"/>
      <c r="AA5266" s="37"/>
      <c r="AB5266" s="37"/>
    </row>
    <row r="5267" spans="24:28" x14ac:dyDescent="0.25">
      <c r="X5267" s="37"/>
      <c r="Y5267" s="37"/>
      <c r="Z5267" s="37"/>
      <c r="AA5267" s="37"/>
      <c r="AB5267" s="37"/>
    </row>
    <row r="5268" spans="24:28" x14ac:dyDescent="0.25">
      <c r="X5268" s="37"/>
      <c r="Y5268" s="37"/>
      <c r="Z5268" s="37"/>
      <c r="AA5268" s="37"/>
      <c r="AB5268" s="37"/>
    </row>
    <row r="5269" spans="24:28" x14ac:dyDescent="0.25">
      <c r="X5269" s="37"/>
      <c r="Y5269" s="37"/>
      <c r="Z5269" s="37"/>
      <c r="AA5269" s="37"/>
      <c r="AB5269" s="37"/>
    </row>
    <row r="5270" spans="24:28" x14ac:dyDescent="0.25">
      <c r="X5270" s="37"/>
      <c r="Y5270" s="37"/>
      <c r="Z5270" s="37"/>
      <c r="AA5270" s="37"/>
      <c r="AB5270" s="37"/>
    </row>
    <row r="5271" spans="24:28" x14ac:dyDescent="0.25">
      <c r="X5271" s="37"/>
      <c r="Y5271" s="37"/>
      <c r="Z5271" s="37"/>
      <c r="AA5271" s="37"/>
      <c r="AB5271" s="37"/>
    </row>
    <row r="5272" spans="24:28" x14ac:dyDescent="0.25">
      <c r="X5272" s="37"/>
      <c r="Y5272" s="37"/>
      <c r="Z5272" s="37"/>
      <c r="AA5272" s="37"/>
      <c r="AB5272" s="37"/>
    </row>
    <row r="5273" spans="24:28" x14ac:dyDescent="0.25">
      <c r="X5273" s="37"/>
      <c r="Y5273" s="37"/>
      <c r="Z5273" s="37"/>
      <c r="AA5273" s="37"/>
      <c r="AB5273" s="37"/>
    </row>
    <row r="5274" spans="24:28" x14ac:dyDescent="0.25">
      <c r="X5274" s="37"/>
      <c r="Y5274" s="37"/>
      <c r="Z5274" s="37"/>
      <c r="AA5274" s="37"/>
      <c r="AB5274" s="37"/>
    </row>
    <row r="5275" spans="24:28" x14ac:dyDescent="0.25">
      <c r="X5275" s="37"/>
      <c r="Y5275" s="37"/>
      <c r="Z5275" s="37"/>
      <c r="AA5275" s="37"/>
      <c r="AB5275" s="37"/>
    </row>
    <row r="5276" spans="24:28" x14ac:dyDescent="0.25">
      <c r="X5276" s="37"/>
      <c r="Y5276" s="37"/>
      <c r="Z5276" s="37"/>
      <c r="AA5276" s="37"/>
      <c r="AB5276" s="37"/>
    </row>
    <row r="5277" spans="24:28" x14ac:dyDescent="0.25">
      <c r="X5277" s="37"/>
      <c r="Y5277" s="37"/>
      <c r="Z5277" s="37"/>
      <c r="AA5277" s="37"/>
      <c r="AB5277" s="37"/>
    </row>
    <row r="5278" spans="24:28" x14ac:dyDescent="0.25">
      <c r="X5278" s="37"/>
      <c r="Y5278" s="37"/>
      <c r="Z5278" s="37"/>
      <c r="AA5278" s="37"/>
      <c r="AB5278" s="37"/>
    </row>
    <row r="5279" spans="24:28" x14ac:dyDescent="0.25">
      <c r="X5279" s="37"/>
      <c r="Y5279" s="37"/>
      <c r="Z5279" s="37"/>
      <c r="AA5279" s="37"/>
      <c r="AB5279" s="37"/>
    </row>
    <row r="5280" spans="24:28" x14ac:dyDescent="0.25">
      <c r="X5280" s="37"/>
      <c r="Y5280" s="37"/>
      <c r="Z5280" s="37"/>
      <c r="AA5280" s="37"/>
      <c r="AB5280" s="37"/>
    </row>
    <row r="5281" spans="24:28" x14ac:dyDescent="0.25">
      <c r="X5281" s="37"/>
      <c r="Y5281" s="37"/>
      <c r="Z5281" s="37"/>
      <c r="AA5281" s="37"/>
      <c r="AB5281" s="37"/>
    </row>
    <row r="5282" spans="24:28" x14ac:dyDescent="0.25">
      <c r="X5282" s="37"/>
      <c r="Y5282" s="37"/>
      <c r="Z5282" s="37"/>
      <c r="AA5282" s="37"/>
      <c r="AB5282" s="37"/>
    </row>
    <row r="5283" spans="24:28" x14ac:dyDescent="0.25">
      <c r="X5283" s="37"/>
      <c r="Y5283" s="37"/>
      <c r="Z5283" s="37"/>
      <c r="AA5283" s="37"/>
      <c r="AB5283" s="37"/>
    </row>
    <row r="5284" spans="24:28" x14ac:dyDescent="0.25">
      <c r="X5284" s="37"/>
      <c r="Y5284" s="37"/>
      <c r="Z5284" s="37"/>
      <c r="AA5284" s="37"/>
      <c r="AB5284" s="37"/>
    </row>
    <row r="5285" spans="24:28" x14ac:dyDescent="0.25">
      <c r="X5285" s="37"/>
      <c r="Y5285" s="37"/>
      <c r="Z5285" s="37"/>
      <c r="AA5285" s="37"/>
      <c r="AB5285" s="37"/>
    </row>
    <row r="5286" spans="24:28" x14ac:dyDescent="0.25">
      <c r="X5286" s="37"/>
      <c r="Y5286" s="37"/>
      <c r="Z5286" s="37"/>
      <c r="AA5286" s="37"/>
      <c r="AB5286" s="37"/>
    </row>
    <row r="5287" spans="24:28" x14ac:dyDescent="0.25">
      <c r="X5287" s="37"/>
      <c r="Y5287" s="37"/>
      <c r="Z5287" s="37"/>
      <c r="AA5287" s="37"/>
      <c r="AB5287" s="37"/>
    </row>
    <row r="5288" spans="24:28" x14ac:dyDescent="0.25">
      <c r="X5288" s="37"/>
      <c r="Y5288" s="37"/>
      <c r="Z5288" s="37"/>
      <c r="AA5288" s="37"/>
      <c r="AB5288" s="37"/>
    </row>
    <row r="5289" spans="24:28" x14ac:dyDescent="0.25">
      <c r="X5289" s="37"/>
      <c r="Y5289" s="37"/>
      <c r="Z5289" s="37"/>
      <c r="AA5289" s="37"/>
      <c r="AB5289" s="37"/>
    </row>
    <row r="5290" spans="24:28" x14ac:dyDescent="0.25">
      <c r="X5290" s="37"/>
      <c r="Y5290" s="37"/>
      <c r="Z5290" s="37"/>
      <c r="AA5290" s="37"/>
      <c r="AB5290" s="37"/>
    </row>
    <row r="5291" spans="24:28" x14ac:dyDescent="0.25">
      <c r="X5291" s="37"/>
      <c r="Y5291" s="37"/>
      <c r="Z5291" s="37"/>
      <c r="AA5291" s="37"/>
      <c r="AB5291" s="37"/>
    </row>
    <row r="5292" spans="24:28" x14ac:dyDescent="0.25">
      <c r="X5292" s="37"/>
      <c r="Y5292" s="37"/>
      <c r="Z5292" s="37"/>
      <c r="AA5292" s="37"/>
      <c r="AB5292" s="37"/>
    </row>
    <row r="5293" spans="24:28" x14ac:dyDescent="0.25">
      <c r="X5293" s="37"/>
      <c r="Y5293" s="37"/>
      <c r="Z5293" s="37"/>
      <c r="AA5293" s="37"/>
      <c r="AB5293" s="37"/>
    </row>
    <row r="5294" spans="24:28" x14ac:dyDescent="0.25">
      <c r="X5294" s="37"/>
      <c r="Y5294" s="37"/>
      <c r="Z5294" s="37"/>
      <c r="AA5294" s="37"/>
      <c r="AB5294" s="37"/>
    </row>
    <row r="5295" spans="24:28" x14ac:dyDescent="0.25">
      <c r="X5295" s="37"/>
      <c r="Y5295" s="37"/>
      <c r="Z5295" s="37"/>
      <c r="AA5295" s="37"/>
      <c r="AB5295" s="37"/>
    </row>
    <row r="5296" spans="24:28" x14ac:dyDescent="0.25">
      <c r="X5296" s="37"/>
      <c r="Y5296" s="37"/>
      <c r="Z5296" s="37"/>
      <c r="AA5296" s="37"/>
      <c r="AB5296" s="37"/>
    </row>
    <row r="5297" spans="24:28" x14ac:dyDescent="0.25">
      <c r="X5297" s="37"/>
      <c r="Y5297" s="37"/>
      <c r="Z5297" s="37"/>
      <c r="AA5297" s="37"/>
      <c r="AB5297" s="37"/>
    </row>
    <row r="5298" spans="24:28" x14ac:dyDescent="0.25">
      <c r="X5298" s="37"/>
      <c r="Y5298" s="37"/>
      <c r="Z5298" s="37"/>
      <c r="AA5298" s="37"/>
      <c r="AB5298" s="37"/>
    </row>
    <row r="5299" spans="24:28" x14ac:dyDescent="0.25">
      <c r="X5299" s="37"/>
      <c r="Y5299" s="37"/>
      <c r="Z5299" s="37"/>
      <c r="AA5299" s="37"/>
      <c r="AB5299" s="37"/>
    </row>
    <row r="5300" spans="24:28" x14ac:dyDescent="0.25">
      <c r="X5300" s="37"/>
      <c r="Y5300" s="37"/>
      <c r="Z5300" s="37"/>
      <c r="AA5300" s="37"/>
      <c r="AB5300" s="37"/>
    </row>
    <row r="5301" spans="24:28" x14ac:dyDescent="0.25">
      <c r="X5301" s="37"/>
      <c r="Y5301" s="37"/>
      <c r="Z5301" s="37"/>
      <c r="AA5301" s="37"/>
      <c r="AB5301" s="37"/>
    </row>
    <row r="5302" spans="24:28" x14ac:dyDescent="0.25">
      <c r="X5302" s="37"/>
      <c r="Y5302" s="37"/>
      <c r="Z5302" s="37"/>
      <c r="AA5302" s="37"/>
      <c r="AB5302" s="37"/>
    </row>
    <row r="5303" spans="24:28" x14ac:dyDescent="0.25">
      <c r="X5303" s="37"/>
      <c r="Y5303" s="37"/>
      <c r="Z5303" s="37"/>
      <c r="AA5303" s="37"/>
      <c r="AB5303" s="37"/>
    </row>
    <row r="5304" spans="24:28" x14ac:dyDescent="0.25">
      <c r="X5304" s="37"/>
      <c r="Y5304" s="37"/>
      <c r="Z5304" s="37"/>
      <c r="AA5304" s="37"/>
      <c r="AB5304" s="37"/>
    </row>
    <row r="5305" spans="24:28" x14ac:dyDescent="0.25">
      <c r="X5305" s="37"/>
      <c r="Y5305" s="37"/>
      <c r="Z5305" s="37"/>
      <c r="AA5305" s="37"/>
      <c r="AB5305" s="37"/>
    </row>
    <row r="5306" spans="24:28" x14ac:dyDescent="0.25">
      <c r="X5306" s="37"/>
      <c r="Y5306" s="37"/>
      <c r="Z5306" s="37"/>
      <c r="AA5306" s="37"/>
      <c r="AB5306" s="37"/>
    </row>
    <row r="5307" spans="24:28" x14ac:dyDescent="0.25">
      <c r="X5307" s="37"/>
      <c r="Y5307" s="37"/>
      <c r="Z5307" s="37"/>
      <c r="AA5307" s="37"/>
      <c r="AB5307" s="37"/>
    </row>
    <row r="5308" spans="24:28" x14ac:dyDescent="0.25">
      <c r="X5308" s="37"/>
      <c r="Y5308" s="37"/>
      <c r="Z5308" s="37"/>
      <c r="AA5308" s="37"/>
      <c r="AB5308" s="37"/>
    </row>
    <row r="5309" spans="24:28" x14ac:dyDescent="0.25">
      <c r="X5309" s="37"/>
      <c r="Y5309" s="37"/>
      <c r="Z5309" s="37"/>
      <c r="AA5309" s="37"/>
      <c r="AB5309" s="37"/>
    </row>
    <row r="5310" spans="24:28" x14ac:dyDescent="0.25">
      <c r="X5310" s="37"/>
      <c r="Y5310" s="37"/>
      <c r="Z5310" s="37"/>
      <c r="AA5310" s="37"/>
      <c r="AB5310" s="37"/>
    </row>
    <row r="5311" spans="24:28" x14ac:dyDescent="0.25">
      <c r="X5311" s="37"/>
      <c r="Y5311" s="37"/>
      <c r="Z5311" s="37"/>
      <c r="AA5311" s="37"/>
      <c r="AB5311" s="37"/>
    </row>
    <row r="5312" spans="24:28" x14ac:dyDescent="0.25">
      <c r="X5312" s="37"/>
      <c r="Y5312" s="37"/>
      <c r="Z5312" s="37"/>
      <c r="AA5312" s="37"/>
      <c r="AB5312" s="37"/>
    </row>
    <row r="5313" spans="24:28" x14ac:dyDescent="0.25">
      <c r="X5313" s="37"/>
      <c r="Y5313" s="37"/>
      <c r="Z5313" s="37"/>
      <c r="AA5313" s="37"/>
      <c r="AB5313" s="37"/>
    </row>
    <row r="5314" spans="24:28" x14ac:dyDescent="0.25">
      <c r="X5314" s="37"/>
      <c r="Y5314" s="37"/>
      <c r="Z5314" s="37"/>
      <c r="AA5314" s="37"/>
      <c r="AB5314" s="37"/>
    </row>
    <row r="5315" spans="24:28" x14ac:dyDescent="0.25">
      <c r="X5315" s="37"/>
      <c r="Y5315" s="37"/>
      <c r="Z5315" s="37"/>
      <c r="AA5315" s="37"/>
      <c r="AB5315" s="37"/>
    </row>
    <row r="5316" spans="24:28" x14ac:dyDescent="0.25">
      <c r="X5316" s="37"/>
      <c r="Y5316" s="37"/>
      <c r="Z5316" s="37"/>
      <c r="AA5316" s="37"/>
      <c r="AB5316" s="37"/>
    </row>
    <row r="5317" spans="24:28" x14ac:dyDescent="0.25">
      <c r="X5317" s="37"/>
      <c r="Y5317" s="37"/>
      <c r="Z5317" s="37"/>
      <c r="AA5317" s="37"/>
      <c r="AB5317" s="37"/>
    </row>
    <row r="5318" spans="24:28" x14ac:dyDescent="0.25">
      <c r="X5318" s="37"/>
      <c r="Y5318" s="37"/>
      <c r="Z5318" s="37"/>
      <c r="AA5318" s="37"/>
      <c r="AB5318" s="37"/>
    </row>
    <row r="5319" spans="24:28" x14ac:dyDescent="0.25">
      <c r="X5319" s="37"/>
      <c r="Y5319" s="37"/>
      <c r="Z5319" s="37"/>
      <c r="AA5319" s="37"/>
      <c r="AB5319" s="37"/>
    </row>
    <row r="5320" spans="24:28" x14ac:dyDescent="0.25">
      <c r="X5320" s="37"/>
      <c r="Y5320" s="37"/>
      <c r="Z5320" s="37"/>
      <c r="AA5320" s="37"/>
      <c r="AB5320" s="37"/>
    </row>
    <row r="5321" spans="24:28" x14ac:dyDescent="0.25">
      <c r="X5321" s="37"/>
      <c r="Y5321" s="37"/>
      <c r="Z5321" s="37"/>
      <c r="AA5321" s="37"/>
      <c r="AB5321" s="37"/>
    </row>
    <row r="5322" spans="24:28" x14ac:dyDescent="0.25">
      <c r="X5322" s="37"/>
      <c r="Y5322" s="37"/>
      <c r="Z5322" s="37"/>
      <c r="AA5322" s="37"/>
      <c r="AB5322" s="37"/>
    </row>
    <row r="5323" spans="24:28" x14ac:dyDescent="0.25">
      <c r="X5323" s="37"/>
      <c r="Y5323" s="37"/>
      <c r="Z5323" s="37"/>
      <c r="AA5323" s="37"/>
      <c r="AB5323" s="37"/>
    </row>
    <row r="5324" spans="24:28" x14ac:dyDescent="0.25">
      <c r="X5324" s="37"/>
      <c r="Y5324" s="37"/>
      <c r="Z5324" s="37"/>
      <c r="AA5324" s="37"/>
      <c r="AB5324" s="37"/>
    </row>
    <row r="5325" spans="24:28" x14ac:dyDescent="0.25">
      <c r="X5325" s="37"/>
      <c r="Y5325" s="37"/>
      <c r="Z5325" s="37"/>
      <c r="AA5325" s="37"/>
      <c r="AB5325" s="37"/>
    </row>
    <row r="5326" spans="24:28" x14ac:dyDescent="0.25">
      <c r="X5326" s="37"/>
      <c r="Y5326" s="37"/>
      <c r="Z5326" s="37"/>
      <c r="AA5326" s="37"/>
      <c r="AB5326" s="37"/>
    </row>
    <row r="5327" spans="24:28" x14ac:dyDescent="0.25">
      <c r="X5327" s="37"/>
      <c r="Y5327" s="37"/>
      <c r="Z5327" s="37"/>
      <c r="AA5327" s="37"/>
      <c r="AB5327" s="37"/>
    </row>
    <row r="5328" spans="24:28" x14ac:dyDescent="0.25">
      <c r="X5328" s="37"/>
      <c r="Y5328" s="37"/>
      <c r="Z5328" s="37"/>
      <c r="AA5328" s="37"/>
      <c r="AB5328" s="37"/>
    </row>
    <row r="5329" spans="24:28" x14ac:dyDescent="0.25">
      <c r="X5329" s="37"/>
      <c r="Y5329" s="37"/>
      <c r="Z5329" s="37"/>
      <c r="AA5329" s="37"/>
      <c r="AB5329" s="37"/>
    </row>
    <row r="5330" spans="24:28" x14ac:dyDescent="0.25">
      <c r="X5330" s="37"/>
      <c r="Y5330" s="37"/>
      <c r="Z5330" s="37"/>
      <c r="AA5330" s="37"/>
      <c r="AB5330" s="37"/>
    </row>
    <row r="5331" spans="24:28" x14ac:dyDescent="0.25">
      <c r="X5331" s="37"/>
      <c r="Y5331" s="37"/>
      <c r="Z5331" s="37"/>
      <c r="AA5331" s="37"/>
      <c r="AB5331" s="37"/>
    </row>
    <row r="5332" spans="24:28" x14ac:dyDescent="0.25">
      <c r="X5332" s="37"/>
      <c r="Y5332" s="37"/>
      <c r="Z5332" s="37"/>
      <c r="AA5332" s="37"/>
      <c r="AB5332" s="37"/>
    </row>
    <row r="5333" spans="24:28" x14ac:dyDescent="0.25">
      <c r="X5333" s="37"/>
      <c r="Y5333" s="37"/>
      <c r="Z5333" s="37"/>
      <c r="AA5333" s="37"/>
      <c r="AB5333" s="37"/>
    </row>
    <row r="5334" spans="24:28" x14ac:dyDescent="0.25">
      <c r="X5334" s="37"/>
      <c r="Y5334" s="37"/>
      <c r="Z5334" s="37"/>
      <c r="AA5334" s="37"/>
      <c r="AB5334" s="37"/>
    </row>
    <row r="5335" spans="24:28" x14ac:dyDescent="0.25">
      <c r="X5335" s="37"/>
      <c r="Y5335" s="37"/>
      <c r="Z5335" s="37"/>
      <c r="AA5335" s="37"/>
      <c r="AB5335" s="37"/>
    </row>
    <row r="5336" spans="24:28" x14ac:dyDescent="0.25">
      <c r="X5336" s="37"/>
      <c r="Y5336" s="37"/>
      <c r="Z5336" s="37"/>
      <c r="AA5336" s="37"/>
      <c r="AB5336" s="37"/>
    </row>
    <row r="5337" spans="24:28" x14ac:dyDescent="0.25">
      <c r="X5337" s="37"/>
      <c r="Y5337" s="37"/>
      <c r="Z5337" s="37"/>
      <c r="AA5337" s="37"/>
      <c r="AB5337" s="37"/>
    </row>
    <row r="5338" spans="24:28" x14ac:dyDescent="0.25">
      <c r="X5338" s="37"/>
      <c r="Y5338" s="37"/>
      <c r="Z5338" s="37"/>
      <c r="AA5338" s="37"/>
      <c r="AB5338" s="37"/>
    </row>
    <row r="5339" spans="24:28" x14ac:dyDescent="0.25">
      <c r="X5339" s="37"/>
      <c r="Y5339" s="37"/>
      <c r="Z5339" s="37"/>
      <c r="AA5339" s="37"/>
      <c r="AB5339" s="37"/>
    </row>
    <row r="5340" spans="24:28" x14ac:dyDescent="0.25">
      <c r="X5340" s="37"/>
      <c r="Y5340" s="37"/>
      <c r="Z5340" s="37"/>
      <c r="AA5340" s="37"/>
      <c r="AB5340" s="37"/>
    </row>
    <row r="5341" spans="24:28" x14ac:dyDescent="0.25">
      <c r="X5341" s="37"/>
      <c r="Y5341" s="37"/>
      <c r="Z5341" s="37"/>
      <c r="AA5341" s="37"/>
      <c r="AB5341" s="37"/>
    </row>
    <row r="5342" spans="24:28" x14ac:dyDescent="0.25">
      <c r="X5342" s="37"/>
      <c r="Y5342" s="37"/>
      <c r="Z5342" s="37"/>
      <c r="AA5342" s="37"/>
      <c r="AB5342" s="37"/>
    </row>
    <row r="5343" spans="24:28" x14ac:dyDescent="0.25">
      <c r="X5343" s="37"/>
      <c r="Y5343" s="37"/>
      <c r="Z5343" s="37"/>
      <c r="AA5343" s="37"/>
      <c r="AB5343" s="37"/>
    </row>
    <row r="5344" spans="24:28" x14ac:dyDescent="0.25">
      <c r="X5344" s="37"/>
      <c r="Y5344" s="37"/>
      <c r="Z5344" s="37"/>
      <c r="AA5344" s="37"/>
      <c r="AB5344" s="37"/>
    </row>
    <row r="5345" spans="24:28" x14ac:dyDescent="0.25">
      <c r="X5345" s="37"/>
      <c r="Y5345" s="37"/>
      <c r="Z5345" s="37"/>
      <c r="AA5345" s="37"/>
      <c r="AB5345" s="37"/>
    </row>
    <row r="5346" spans="24:28" x14ac:dyDescent="0.25">
      <c r="X5346" s="37"/>
      <c r="Y5346" s="37"/>
      <c r="Z5346" s="37"/>
      <c r="AA5346" s="37"/>
      <c r="AB5346" s="37"/>
    </row>
    <row r="5347" spans="24:28" x14ac:dyDescent="0.25">
      <c r="X5347" s="37"/>
      <c r="Y5347" s="37"/>
      <c r="Z5347" s="37"/>
      <c r="AA5347" s="37"/>
      <c r="AB5347" s="37"/>
    </row>
    <row r="5348" spans="24:28" x14ac:dyDescent="0.25">
      <c r="X5348" s="37"/>
      <c r="Y5348" s="37"/>
      <c r="Z5348" s="37"/>
      <c r="AA5348" s="37"/>
      <c r="AB5348" s="37"/>
    </row>
    <row r="5349" spans="24:28" x14ac:dyDescent="0.25">
      <c r="X5349" s="37"/>
      <c r="Y5349" s="37"/>
      <c r="Z5349" s="37"/>
      <c r="AA5349" s="37"/>
      <c r="AB5349" s="37"/>
    </row>
    <row r="5350" spans="24:28" x14ac:dyDescent="0.25">
      <c r="X5350" s="37"/>
      <c r="Y5350" s="37"/>
      <c r="Z5350" s="37"/>
      <c r="AA5350" s="37"/>
      <c r="AB5350" s="37"/>
    </row>
    <row r="5351" spans="24:28" x14ac:dyDescent="0.25">
      <c r="X5351" s="37"/>
      <c r="Y5351" s="37"/>
      <c r="Z5351" s="37"/>
      <c r="AA5351" s="37"/>
      <c r="AB5351" s="37"/>
    </row>
    <row r="5352" spans="24:28" x14ac:dyDescent="0.25">
      <c r="X5352" s="37"/>
      <c r="Y5352" s="37"/>
      <c r="Z5352" s="37"/>
      <c r="AA5352" s="37"/>
      <c r="AB5352" s="37"/>
    </row>
    <row r="5353" spans="24:28" x14ac:dyDescent="0.25">
      <c r="X5353" s="37"/>
      <c r="Y5353" s="37"/>
      <c r="Z5353" s="37"/>
      <c r="AA5353" s="37"/>
      <c r="AB5353" s="37"/>
    </row>
    <row r="5354" spans="24:28" x14ac:dyDescent="0.25">
      <c r="X5354" s="37"/>
      <c r="Y5354" s="37"/>
      <c r="Z5354" s="37"/>
      <c r="AA5354" s="37"/>
      <c r="AB5354" s="37"/>
    </row>
    <row r="5355" spans="24:28" x14ac:dyDescent="0.25">
      <c r="X5355" s="37"/>
      <c r="Y5355" s="37"/>
      <c r="Z5355" s="37"/>
      <c r="AA5355" s="37"/>
      <c r="AB5355" s="37"/>
    </row>
    <row r="5356" spans="24:28" x14ac:dyDescent="0.25">
      <c r="X5356" s="37"/>
      <c r="Y5356" s="37"/>
      <c r="Z5356" s="37"/>
      <c r="AA5356" s="37"/>
      <c r="AB5356" s="37"/>
    </row>
    <row r="5357" spans="24:28" x14ac:dyDescent="0.25">
      <c r="X5357" s="37"/>
      <c r="Y5357" s="37"/>
      <c r="Z5357" s="37"/>
      <c r="AA5357" s="37"/>
      <c r="AB5357" s="37"/>
    </row>
    <row r="5358" spans="24:28" x14ac:dyDescent="0.25">
      <c r="X5358" s="37"/>
      <c r="Y5358" s="37"/>
      <c r="Z5358" s="37"/>
      <c r="AA5358" s="37"/>
      <c r="AB5358" s="37"/>
    </row>
    <row r="5359" spans="24:28" x14ac:dyDescent="0.25">
      <c r="X5359" s="37"/>
      <c r="Y5359" s="37"/>
      <c r="Z5359" s="37"/>
      <c r="AA5359" s="37"/>
      <c r="AB5359" s="37"/>
    </row>
    <row r="5360" spans="24:28" x14ac:dyDescent="0.25">
      <c r="X5360" s="37"/>
      <c r="Y5360" s="37"/>
      <c r="Z5360" s="37"/>
      <c r="AA5360" s="37"/>
      <c r="AB5360" s="37"/>
    </row>
    <row r="5361" spans="24:28" x14ac:dyDescent="0.25">
      <c r="X5361" s="37"/>
      <c r="Y5361" s="37"/>
      <c r="Z5361" s="37"/>
      <c r="AA5361" s="37"/>
      <c r="AB5361" s="37"/>
    </row>
    <row r="5362" spans="24:28" x14ac:dyDescent="0.25">
      <c r="X5362" s="37"/>
      <c r="Y5362" s="37"/>
      <c r="Z5362" s="37"/>
      <c r="AA5362" s="37"/>
      <c r="AB5362" s="37"/>
    </row>
    <row r="5363" spans="24:28" x14ac:dyDescent="0.25">
      <c r="X5363" s="37"/>
      <c r="Y5363" s="37"/>
      <c r="Z5363" s="37"/>
      <c r="AA5363" s="37"/>
      <c r="AB5363" s="37"/>
    </row>
    <row r="5364" spans="24:28" x14ac:dyDescent="0.25">
      <c r="X5364" s="37"/>
      <c r="Y5364" s="37"/>
      <c r="Z5364" s="37"/>
      <c r="AA5364" s="37"/>
      <c r="AB5364" s="37"/>
    </row>
    <row r="5365" spans="24:28" x14ac:dyDescent="0.25">
      <c r="X5365" s="37"/>
      <c r="Y5365" s="37"/>
      <c r="Z5365" s="37"/>
      <c r="AA5365" s="37"/>
      <c r="AB5365" s="37"/>
    </row>
    <row r="5366" spans="24:28" x14ac:dyDescent="0.25">
      <c r="X5366" s="37"/>
      <c r="Y5366" s="37"/>
      <c r="Z5366" s="37"/>
      <c r="AA5366" s="37"/>
      <c r="AB5366" s="37"/>
    </row>
    <row r="5367" spans="24:28" x14ac:dyDescent="0.25">
      <c r="X5367" s="37"/>
      <c r="Y5367" s="37"/>
      <c r="Z5367" s="37"/>
      <c r="AA5367" s="37"/>
      <c r="AB5367" s="37"/>
    </row>
    <row r="5368" spans="24:28" x14ac:dyDescent="0.25">
      <c r="X5368" s="37"/>
      <c r="Y5368" s="37"/>
      <c r="Z5368" s="37"/>
      <c r="AA5368" s="37"/>
      <c r="AB5368" s="37"/>
    </row>
    <row r="5369" spans="24:28" x14ac:dyDescent="0.25">
      <c r="X5369" s="37"/>
      <c r="Y5369" s="37"/>
      <c r="Z5369" s="37"/>
      <c r="AA5369" s="37"/>
      <c r="AB5369" s="37"/>
    </row>
    <row r="5370" spans="24:28" x14ac:dyDescent="0.25">
      <c r="X5370" s="37"/>
      <c r="Y5370" s="37"/>
      <c r="Z5370" s="37"/>
      <c r="AA5370" s="37"/>
      <c r="AB5370" s="37"/>
    </row>
    <row r="5371" spans="24:28" x14ac:dyDescent="0.25">
      <c r="X5371" s="37"/>
      <c r="Y5371" s="37"/>
      <c r="Z5371" s="37"/>
      <c r="AA5371" s="37"/>
      <c r="AB5371" s="37"/>
    </row>
    <row r="5372" spans="24:28" x14ac:dyDescent="0.25">
      <c r="X5372" s="37"/>
      <c r="Y5372" s="37"/>
      <c r="Z5372" s="37"/>
      <c r="AA5372" s="37"/>
      <c r="AB5372" s="37"/>
    </row>
    <row r="5373" spans="24:28" x14ac:dyDescent="0.25">
      <c r="X5373" s="37"/>
      <c r="Y5373" s="37"/>
      <c r="Z5373" s="37"/>
      <c r="AA5373" s="37"/>
      <c r="AB5373" s="37"/>
    </row>
    <row r="5374" spans="24:28" x14ac:dyDescent="0.25">
      <c r="X5374" s="37"/>
      <c r="Y5374" s="37"/>
      <c r="Z5374" s="37"/>
      <c r="AA5374" s="37"/>
      <c r="AB5374" s="37"/>
    </row>
    <row r="5375" spans="24:28" x14ac:dyDescent="0.25">
      <c r="X5375" s="37"/>
      <c r="Y5375" s="37"/>
      <c r="Z5375" s="37"/>
      <c r="AA5375" s="37"/>
      <c r="AB5375" s="37"/>
    </row>
    <row r="5376" spans="24:28" x14ac:dyDescent="0.25">
      <c r="X5376" s="37"/>
      <c r="Y5376" s="37"/>
      <c r="Z5376" s="37"/>
      <c r="AA5376" s="37"/>
      <c r="AB5376" s="37"/>
    </row>
    <row r="5377" spans="24:28" x14ac:dyDescent="0.25">
      <c r="X5377" s="37"/>
      <c r="Y5377" s="37"/>
      <c r="Z5377" s="37"/>
      <c r="AA5377" s="37"/>
      <c r="AB5377" s="37"/>
    </row>
    <row r="5378" spans="24:28" x14ac:dyDescent="0.25">
      <c r="X5378" s="37"/>
      <c r="Y5378" s="37"/>
      <c r="Z5378" s="37"/>
      <c r="AA5378" s="37"/>
      <c r="AB5378" s="37"/>
    </row>
    <row r="5379" spans="24:28" x14ac:dyDescent="0.25">
      <c r="X5379" s="37"/>
      <c r="Y5379" s="37"/>
      <c r="Z5379" s="37"/>
      <c r="AA5379" s="37"/>
      <c r="AB5379" s="37"/>
    </row>
    <row r="5380" spans="24:28" x14ac:dyDescent="0.25">
      <c r="X5380" s="37"/>
      <c r="Y5380" s="37"/>
      <c r="Z5380" s="37"/>
      <c r="AA5380" s="37"/>
      <c r="AB5380" s="37"/>
    </row>
    <row r="5381" spans="24:28" x14ac:dyDescent="0.25">
      <c r="X5381" s="37"/>
      <c r="Y5381" s="37"/>
      <c r="Z5381" s="37"/>
      <c r="AA5381" s="37"/>
      <c r="AB5381" s="37"/>
    </row>
    <row r="5382" spans="24:28" x14ac:dyDescent="0.25">
      <c r="X5382" s="37"/>
      <c r="Y5382" s="37"/>
      <c r="Z5382" s="37"/>
      <c r="AA5382" s="37"/>
      <c r="AB5382" s="37"/>
    </row>
    <row r="5383" spans="24:28" x14ac:dyDescent="0.25">
      <c r="X5383" s="37"/>
      <c r="Y5383" s="37"/>
      <c r="Z5383" s="37"/>
      <c r="AA5383" s="37"/>
      <c r="AB5383" s="37"/>
    </row>
    <row r="5384" spans="24:28" x14ac:dyDescent="0.25">
      <c r="X5384" s="37"/>
      <c r="Y5384" s="37"/>
      <c r="Z5384" s="37"/>
      <c r="AA5384" s="37"/>
      <c r="AB5384" s="37"/>
    </row>
    <row r="5385" spans="24:28" x14ac:dyDescent="0.25">
      <c r="X5385" s="37"/>
      <c r="Y5385" s="37"/>
      <c r="Z5385" s="37"/>
      <c r="AA5385" s="37"/>
      <c r="AB5385" s="37"/>
    </row>
    <row r="5386" spans="24:28" x14ac:dyDescent="0.25">
      <c r="X5386" s="37"/>
      <c r="Y5386" s="37"/>
      <c r="Z5386" s="37"/>
      <c r="AA5386" s="37"/>
      <c r="AB5386" s="37"/>
    </row>
    <row r="5387" spans="24:28" x14ac:dyDescent="0.25">
      <c r="X5387" s="37"/>
      <c r="Y5387" s="37"/>
      <c r="Z5387" s="37"/>
      <c r="AA5387" s="37"/>
      <c r="AB5387" s="37"/>
    </row>
    <row r="5388" spans="24:28" x14ac:dyDescent="0.25">
      <c r="X5388" s="37"/>
      <c r="Y5388" s="37"/>
      <c r="Z5388" s="37"/>
      <c r="AA5388" s="37"/>
      <c r="AB5388" s="37"/>
    </row>
    <row r="5389" spans="24:28" x14ac:dyDescent="0.25">
      <c r="X5389" s="37"/>
      <c r="Y5389" s="37"/>
      <c r="Z5389" s="37"/>
      <c r="AA5389" s="37"/>
      <c r="AB5389" s="37"/>
    </row>
    <row r="5390" spans="24:28" x14ac:dyDescent="0.25">
      <c r="X5390" s="37"/>
      <c r="Y5390" s="37"/>
      <c r="Z5390" s="37"/>
      <c r="AA5390" s="37"/>
      <c r="AB5390" s="37"/>
    </row>
    <row r="5391" spans="24:28" x14ac:dyDescent="0.25">
      <c r="X5391" s="37"/>
      <c r="Y5391" s="37"/>
      <c r="Z5391" s="37"/>
      <c r="AA5391" s="37"/>
      <c r="AB5391" s="37"/>
    </row>
    <row r="5392" spans="24:28" x14ac:dyDescent="0.25">
      <c r="X5392" s="37"/>
      <c r="Y5392" s="37"/>
      <c r="Z5392" s="37"/>
      <c r="AA5392" s="37"/>
      <c r="AB5392" s="37"/>
    </row>
    <row r="5393" spans="24:28" x14ac:dyDescent="0.25">
      <c r="X5393" s="37"/>
      <c r="Y5393" s="37"/>
      <c r="Z5393" s="37"/>
      <c r="AA5393" s="37"/>
      <c r="AB5393" s="37"/>
    </row>
    <row r="5394" spans="24:28" x14ac:dyDescent="0.25">
      <c r="X5394" s="37"/>
      <c r="Y5394" s="37"/>
      <c r="Z5394" s="37"/>
      <c r="AA5394" s="37"/>
      <c r="AB5394" s="37"/>
    </row>
    <row r="5395" spans="24:28" x14ac:dyDescent="0.25">
      <c r="X5395" s="37"/>
      <c r="Y5395" s="37"/>
      <c r="Z5395" s="37"/>
      <c r="AA5395" s="37"/>
      <c r="AB5395" s="37"/>
    </row>
    <row r="5396" spans="24:28" x14ac:dyDescent="0.25">
      <c r="X5396" s="37"/>
      <c r="Y5396" s="37"/>
      <c r="Z5396" s="37"/>
      <c r="AA5396" s="37"/>
      <c r="AB5396" s="37"/>
    </row>
    <row r="5397" spans="24:28" x14ac:dyDescent="0.25">
      <c r="X5397" s="37"/>
      <c r="Y5397" s="37"/>
      <c r="Z5397" s="37"/>
      <c r="AA5397" s="37"/>
      <c r="AB5397" s="37"/>
    </row>
    <row r="5398" spans="24:28" x14ac:dyDescent="0.25">
      <c r="X5398" s="37"/>
      <c r="Y5398" s="37"/>
      <c r="Z5398" s="37"/>
      <c r="AA5398" s="37"/>
      <c r="AB5398" s="37"/>
    </row>
    <row r="5399" spans="24:28" x14ac:dyDescent="0.25">
      <c r="X5399" s="37"/>
      <c r="Y5399" s="37"/>
      <c r="Z5399" s="37"/>
      <c r="AA5399" s="37"/>
      <c r="AB5399" s="37"/>
    </row>
    <row r="5400" spans="24:28" x14ac:dyDescent="0.25">
      <c r="X5400" s="37"/>
      <c r="Y5400" s="37"/>
      <c r="Z5400" s="37"/>
      <c r="AA5400" s="37"/>
      <c r="AB5400" s="37"/>
    </row>
    <row r="5401" spans="24:28" x14ac:dyDescent="0.25">
      <c r="X5401" s="37"/>
      <c r="Y5401" s="37"/>
      <c r="Z5401" s="37"/>
      <c r="AA5401" s="37"/>
      <c r="AB5401" s="37"/>
    </row>
    <row r="5402" spans="24:28" x14ac:dyDescent="0.25">
      <c r="X5402" s="37"/>
      <c r="Y5402" s="37"/>
      <c r="Z5402" s="37"/>
      <c r="AA5402" s="37"/>
      <c r="AB5402" s="37"/>
    </row>
    <row r="5403" spans="24:28" x14ac:dyDescent="0.25">
      <c r="X5403" s="37"/>
      <c r="Y5403" s="37"/>
      <c r="Z5403" s="37"/>
      <c r="AA5403" s="37"/>
      <c r="AB5403" s="37"/>
    </row>
    <row r="5404" spans="24:28" x14ac:dyDescent="0.25">
      <c r="X5404" s="37"/>
      <c r="Y5404" s="37"/>
      <c r="Z5404" s="37"/>
      <c r="AA5404" s="37"/>
      <c r="AB5404" s="37"/>
    </row>
    <row r="5405" spans="24:28" x14ac:dyDescent="0.25">
      <c r="X5405" s="37"/>
      <c r="Y5405" s="37"/>
      <c r="Z5405" s="37"/>
      <c r="AA5405" s="37"/>
      <c r="AB5405" s="37"/>
    </row>
    <row r="5406" spans="24:28" x14ac:dyDescent="0.25">
      <c r="X5406" s="37"/>
      <c r="Y5406" s="37"/>
      <c r="Z5406" s="37"/>
      <c r="AA5406" s="37"/>
      <c r="AB5406" s="37"/>
    </row>
    <row r="5407" spans="24:28" x14ac:dyDescent="0.25">
      <c r="X5407" s="37"/>
      <c r="Y5407" s="37"/>
      <c r="Z5407" s="37"/>
      <c r="AA5407" s="37"/>
      <c r="AB5407" s="37"/>
    </row>
    <row r="5408" spans="24:28" x14ac:dyDescent="0.25">
      <c r="X5408" s="37"/>
      <c r="Y5408" s="37"/>
      <c r="Z5408" s="37"/>
      <c r="AA5408" s="37"/>
      <c r="AB5408" s="37"/>
    </row>
    <row r="5409" spans="24:28" x14ac:dyDescent="0.25">
      <c r="X5409" s="37"/>
      <c r="Y5409" s="37"/>
      <c r="Z5409" s="37"/>
      <c r="AA5409" s="37"/>
      <c r="AB5409" s="37"/>
    </row>
    <row r="5410" spans="24:28" x14ac:dyDescent="0.25">
      <c r="X5410" s="37"/>
      <c r="Y5410" s="37"/>
      <c r="Z5410" s="37"/>
      <c r="AA5410" s="37"/>
      <c r="AB5410" s="37"/>
    </row>
    <row r="5411" spans="24:28" x14ac:dyDescent="0.25">
      <c r="X5411" s="37"/>
      <c r="Y5411" s="37"/>
      <c r="Z5411" s="37"/>
      <c r="AA5411" s="37"/>
      <c r="AB5411" s="37"/>
    </row>
    <row r="5412" spans="24:28" x14ac:dyDescent="0.25">
      <c r="X5412" s="37"/>
      <c r="Y5412" s="37"/>
      <c r="Z5412" s="37"/>
      <c r="AA5412" s="37"/>
      <c r="AB5412" s="37"/>
    </row>
    <row r="5413" spans="24:28" x14ac:dyDescent="0.25">
      <c r="X5413" s="37"/>
      <c r="Y5413" s="37"/>
      <c r="Z5413" s="37"/>
      <c r="AA5413" s="37"/>
      <c r="AB5413" s="37"/>
    </row>
    <row r="5414" spans="24:28" x14ac:dyDescent="0.25">
      <c r="X5414" s="37"/>
      <c r="Y5414" s="37"/>
      <c r="Z5414" s="37"/>
      <c r="AA5414" s="37"/>
      <c r="AB5414" s="37"/>
    </row>
    <row r="5415" spans="24:28" x14ac:dyDescent="0.25">
      <c r="X5415" s="37"/>
      <c r="Y5415" s="37"/>
      <c r="Z5415" s="37"/>
      <c r="AA5415" s="37"/>
      <c r="AB5415" s="37"/>
    </row>
    <row r="5416" spans="24:28" x14ac:dyDescent="0.25">
      <c r="X5416" s="37"/>
      <c r="Y5416" s="37"/>
      <c r="Z5416" s="37"/>
      <c r="AA5416" s="37"/>
      <c r="AB5416" s="37"/>
    </row>
    <row r="5417" spans="24:28" x14ac:dyDescent="0.25">
      <c r="X5417" s="37"/>
      <c r="Y5417" s="37"/>
      <c r="Z5417" s="37"/>
      <c r="AA5417" s="37"/>
      <c r="AB5417" s="37"/>
    </row>
    <row r="5418" spans="24:28" x14ac:dyDescent="0.25">
      <c r="X5418" s="37"/>
      <c r="Y5418" s="37"/>
      <c r="Z5418" s="37"/>
      <c r="AA5418" s="37"/>
      <c r="AB5418" s="37"/>
    </row>
    <row r="5419" spans="24:28" x14ac:dyDescent="0.25">
      <c r="X5419" s="37"/>
      <c r="Y5419" s="37"/>
      <c r="Z5419" s="37"/>
      <c r="AA5419" s="37"/>
      <c r="AB5419" s="37"/>
    </row>
    <row r="5420" spans="24:28" x14ac:dyDescent="0.25">
      <c r="X5420" s="37"/>
      <c r="Y5420" s="37"/>
      <c r="Z5420" s="37"/>
      <c r="AA5420" s="37"/>
      <c r="AB5420" s="37"/>
    </row>
    <row r="5421" spans="24:28" x14ac:dyDescent="0.25">
      <c r="X5421" s="37"/>
      <c r="Y5421" s="37"/>
      <c r="Z5421" s="37"/>
      <c r="AA5421" s="37"/>
      <c r="AB5421" s="37"/>
    </row>
    <row r="5422" spans="24:28" x14ac:dyDescent="0.25">
      <c r="X5422" s="37"/>
      <c r="Y5422" s="37"/>
      <c r="Z5422" s="37"/>
      <c r="AA5422" s="37"/>
      <c r="AB5422" s="37"/>
    </row>
    <row r="5423" spans="24:28" x14ac:dyDescent="0.25">
      <c r="X5423" s="37"/>
      <c r="Y5423" s="37"/>
      <c r="Z5423" s="37"/>
      <c r="AA5423" s="37"/>
      <c r="AB5423" s="37"/>
    </row>
    <row r="5424" spans="24:28" x14ac:dyDescent="0.25">
      <c r="X5424" s="37"/>
      <c r="Y5424" s="37"/>
      <c r="Z5424" s="37"/>
      <c r="AA5424" s="37"/>
      <c r="AB5424" s="37"/>
    </row>
    <row r="5425" spans="24:28" x14ac:dyDescent="0.25">
      <c r="X5425" s="37"/>
      <c r="Y5425" s="37"/>
      <c r="Z5425" s="37"/>
      <c r="AA5425" s="37"/>
      <c r="AB5425" s="37"/>
    </row>
    <row r="5426" spans="24:28" x14ac:dyDescent="0.25">
      <c r="X5426" s="37"/>
      <c r="Y5426" s="37"/>
      <c r="Z5426" s="37"/>
      <c r="AA5426" s="37"/>
      <c r="AB5426" s="37"/>
    </row>
    <row r="5427" spans="24:28" x14ac:dyDescent="0.25">
      <c r="X5427" s="37"/>
      <c r="Y5427" s="37"/>
      <c r="Z5427" s="37"/>
      <c r="AA5427" s="37"/>
      <c r="AB5427" s="37"/>
    </row>
    <row r="5428" spans="24:28" x14ac:dyDescent="0.25">
      <c r="X5428" s="37"/>
      <c r="Y5428" s="37"/>
      <c r="Z5428" s="37"/>
      <c r="AA5428" s="37"/>
      <c r="AB5428" s="37"/>
    </row>
    <row r="5429" spans="24:28" x14ac:dyDescent="0.25">
      <c r="X5429" s="37"/>
      <c r="Y5429" s="37"/>
      <c r="Z5429" s="37"/>
      <c r="AA5429" s="37"/>
      <c r="AB5429" s="37"/>
    </row>
    <row r="5430" spans="24:28" x14ac:dyDescent="0.25">
      <c r="X5430" s="37"/>
      <c r="Y5430" s="37"/>
      <c r="Z5430" s="37"/>
      <c r="AA5430" s="37"/>
      <c r="AB5430" s="37"/>
    </row>
    <row r="5431" spans="24:28" x14ac:dyDescent="0.25">
      <c r="X5431" s="37"/>
      <c r="Y5431" s="37"/>
      <c r="Z5431" s="37"/>
      <c r="AA5431" s="37"/>
      <c r="AB5431" s="37"/>
    </row>
    <row r="5432" spans="24:28" x14ac:dyDescent="0.25">
      <c r="X5432" s="37"/>
      <c r="Y5432" s="37"/>
      <c r="Z5432" s="37"/>
      <c r="AA5432" s="37"/>
      <c r="AB5432" s="37"/>
    </row>
    <row r="5433" spans="24:28" x14ac:dyDescent="0.25">
      <c r="X5433" s="37"/>
      <c r="Y5433" s="37"/>
      <c r="Z5433" s="37"/>
      <c r="AA5433" s="37"/>
      <c r="AB5433" s="37"/>
    </row>
    <row r="5434" spans="24:28" x14ac:dyDescent="0.25">
      <c r="X5434" s="37"/>
      <c r="Y5434" s="37"/>
      <c r="Z5434" s="37"/>
      <c r="AA5434" s="37"/>
      <c r="AB5434" s="37"/>
    </row>
    <row r="5435" spans="24:28" x14ac:dyDescent="0.25">
      <c r="X5435" s="37"/>
      <c r="Y5435" s="37"/>
      <c r="Z5435" s="37"/>
      <c r="AA5435" s="37"/>
      <c r="AB5435" s="37"/>
    </row>
    <row r="5436" spans="24:28" x14ac:dyDescent="0.25">
      <c r="X5436" s="37"/>
      <c r="Y5436" s="37"/>
      <c r="Z5436" s="37"/>
      <c r="AA5436" s="37"/>
      <c r="AB5436" s="37"/>
    </row>
    <row r="5437" spans="24:28" x14ac:dyDescent="0.25">
      <c r="X5437" s="37"/>
      <c r="Y5437" s="37"/>
      <c r="Z5437" s="37"/>
      <c r="AA5437" s="37"/>
      <c r="AB5437" s="37"/>
    </row>
    <row r="5438" spans="24:28" x14ac:dyDescent="0.25">
      <c r="X5438" s="37"/>
      <c r="Y5438" s="37"/>
      <c r="Z5438" s="37"/>
      <c r="AA5438" s="37"/>
      <c r="AB5438" s="37"/>
    </row>
    <row r="5439" spans="24:28" x14ac:dyDescent="0.25">
      <c r="X5439" s="37"/>
      <c r="Y5439" s="37"/>
      <c r="Z5439" s="37"/>
      <c r="AA5439" s="37"/>
      <c r="AB5439" s="37"/>
    </row>
    <row r="5440" spans="24:28" x14ac:dyDescent="0.25">
      <c r="X5440" s="37"/>
      <c r="Y5440" s="37"/>
      <c r="Z5440" s="37"/>
      <c r="AA5440" s="37"/>
      <c r="AB5440" s="37"/>
    </row>
    <row r="5441" spans="24:28" x14ac:dyDescent="0.25">
      <c r="X5441" s="37"/>
      <c r="Y5441" s="37"/>
      <c r="Z5441" s="37"/>
      <c r="AA5441" s="37"/>
      <c r="AB5441" s="37"/>
    </row>
    <row r="5442" spans="24:28" x14ac:dyDescent="0.25">
      <c r="X5442" s="37"/>
      <c r="Y5442" s="37"/>
      <c r="Z5442" s="37"/>
      <c r="AA5442" s="37"/>
      <c r="AB5442" s="37"/>
    </row>
    <row r="5443" spans="24:28" x14ac:dyDescent="0.25">
      <c r="X5443" s="37"/>
      <c r="Y5443" s="37"/>
      <c r="Z5443" s="37"/>
      <c r="AA5443" s="37"/>
      <c r="AB5443" s="37"/>
    </row>
    <row r="5444" spans="24:28" x14ac:dyDescent="0.25">
      <c r="X5444" s="37"/>
      <c r="Y5444" s="37"/>
      <c r="Z5444" s="37"/>
      <c r="AA5444" s="37"/>
      <c r="AB5444" s="37"/>
    </row>
    <row r="5445" spans="24:28" x14ac:dyDescent="0.25">
      <c r="X5445" s="37"/>
      <c r="Y5445" s="37"/>
      <c r="Z5445" s="37"/>
      <c r="AA5445" s="37"/>
      <c r="AB5445" s="37"/>
    </row>
    <row r="5446" spans="24:28" x14ac:dyDescent="0.25">
      <c r="X5446" s="37"/>
      <c r="Y5446" s="37"/>
      <c r="Z5446" s="37"/>
      <c r="AA5446" s="37"/>
      <c r="AB5446" s="37"/>
    </row>
    <row r="5447" spans="24:28" x14ac:dyDescent="0.25">
      <c r="X5447" s="37"/>
      <c r="Y5447" s="37"/>
      <c r="Z5447" s="37"/>
      <c r="AA5447" s="37"/>
      <c r="AB5447" s="37"/>
    </row>
    <row r="5448" spans="24:28" x14ac:dyDescent="0.25">
      <c r="X5448" s="37"/>
      <c r="Y5448" s="37"/>
      <c r="Z5448" s="37"/>
      <c r="AA5448" s="37"/>
      <c r="AB5448" s="37"/>
    </row>
    <row r="5449" spans="24:28" x14ac:dyDescent="0.25">
      <c r="X5449" s="37"/>
      <c r="Y5449" s="37"/>
      <c r="Z5449" s="37"/>
      <c r="AA5449" s="37"/>
      <c r="AB5449" s="37"/>
    </row>
    <row r="5450" spans="24:28" x14ac:dyDescent="0.25">
      <c r="X5450" s="37"/>
      <c r="Y5450" s="37"/>
      <c r="Z5450" s="37"/>
      <c r="AA5450" s="37"/>
      <c r="AB5450" s="37"/>
    </row>
    <row r="5451" spans="24:28" x14ac:dyDescent="0.25">
      <c r="X5451" s="37"/>
      <c r="Y5451" s="37"/>
      <c r="Z5451" s="37"/>
      <c r="AA5451" s="37"/>
      <c r="AB5451" s="37"/>
    </row>
    <row r="5452" spans="24:28" x14ac:dyDescent="0.25">
      <c r="X5452" s="37"/>
      <c r="Y5452" s="37"/>
      <c r="Z5452" s="37"/>
      <c r="AA5452" s="37"/>
      <c r="AB5452" s="37"/>
    </row>
    <row r="5453" spans="24:28" x14ac:dyDescent="0.25">
      <c r="X5453" s="37"/>
      <c r="Y5453" s="37"/>
      <c r="Z5453" s="37"/>
      <c r="AA5453" s="37"/>
      <c r="AB5453" s="37"/>
    </row>
    <row r="5454" spans="24:28" x14ac:dyDescent="0.25">
      <c r="X5454" s="37"/>
      <c r="Y5454" s="37"/>
      <c r="Z5454" s="37"/>
      <c r="AA5454" s="37"/>
      <c r="AB5454" s="37"/>
    </row>
    <row r="5455" spans="24:28" x14ac:dyDescent="0.25">
      <c r="X5455" s="37"/>
      <c r="Y5455" s="37"/>
      <c r="Z5455" s="37"/>
      <c r="AA5455" s="37"/>
      <c r="AB5455" s="37"/>
    </row>
    <row r="5456" spans="24:28" x14ac:dyDescent="0.25">
      <c r="X5456" s="37"/>
      <c r="Y5456" s="37"/>
      <c r="Z5456" s="37"/>
      <c r="AA5456" s="37"/>
      <c r="AB5456" s="37"/>
    </row>
    <row r="5457" spans="24:28" x14ac:dyDescent="0.25">
      <c r="X5457" s="37"/>
      <c r="Y5457" s="37"/>
      <c r="Z5457" s="37"/>
      <c r="AA5457" s="37"/>
      <c r="AB5457" s="37"/>
    </row>
    <row r="5458" spans="24:28" x14ac:dyDescent="0.25">
      <c r="X5458" s="37"/>
      <c r="Y5458" s="37"/>
      <c r="Z5458" s="37"/>
      <c r="AA5458" s="37"/>
      <c r="AB5458" s="37"/>
    </row>
    <row r="5459" spans="24:28" x14ac:dyDescent="0.25">
      <c r="X5459" s="37"/>
      <c r="Y5459" s="37"/>
      <c r="Z5459" s="37"/>
      <c r="AA5459" s="37"/>
      <c r="AB5459" s="37"/>
    </row>
    <row r="5460" spans="24:28" x14ac:dyDescent="0.25">
      <c r="X5460" s="37"/>
      <c r="Y5460" s="37"/>
      <c r="Z5460" s="37"/>
      <c r="AA5460" s="37"/>
      <c r="AB5460" s="37"/>
    </row>
    <row r="5461" spans="24:28" x14ac:dyDescent="0.25">
      <c r="X5461" s="37"/>
      <c r="Y5461" s="37"/>
      <c r="Z5461" s="37"/>
      <c r="AA5461" s="37"/>
      <c r="AB5461" s="37"/>
    </row>
    <row r="5462" spans="24:28" x14ac:dyDescent="0.25">
      <c r="X5462" s="37"/>
      <c r="Y5462" s="37"/>
      <c r="Z5462" s="37"/>
      <c r="AA5462" s="37"/>
      <c r="AB5462" s="37"/>
    </row>
    <row r="5463" spans="24:28" x14ac:dyDescent="0.25">
      <c r="X5463" s="37"/>
      <c r="Y5463" s="37"/>
      <c r="Z5463" s="37"/>
      <c r="AA5463" s="37"/>
      <c r="AB5463" s="37"/>
    </row>
    <row r="5464" spans="24:28" x14ac:dyDescent="0.25">
      <c r="X5464" s="37"/>
      <c r="Y5464" s="37"/>
      <c r="Z5464" s="37"/>
      <c r="AA5464" s="37"/>
      <c r="AB5464" s="37"/>
    </row>
    <row r="5465" spans="24:28" x14ac:dyDescent="0.25">
      <c r="X5465" s="37"/>
      <c r="Y5465" s="37"/>
      <c r="Z5465" s="37"/>
      <c r="AA5465" s="37"/>
      <c r="AB5465" s="37"/>
    </row>
    <row r="5466" spans="24:28" x14ac:dyDescent="0.25">
      <c r="X5466" s="37"/>
      <c r="Y5466" s="37"/>
      <c r="Z5466" s="37"/>
      <c r="AA5466" s="37"/>
      <c r="AB5466" s="37"/>
    </row>
    <row r="5467" spans="24:28" x14ac:dyDescent="0.25">
      <c r="X5467" s="37"/>
      <c r="Y5467" s="37"/>
      <c r="Z5467" s="37"/>
      <c r="AA5467" s="37"/>
      <c r="AB5467" s="37"/>
    </row>
    <row r="5468" spans="24:28" x14ac:dyDescent="0.25">
      <c r="X5468" s="37"/>
      <c r="Y5468" s="37"/>
      <c r="Z5468" s="37"/>
      <c r="AA5468" s="37"/>
      <c r="AB5468" s="37"/>
    </row>
    <row r="5469" spans="24:28" x14ac:dyDescent="0.25">
      <c r="X5469" s="37"/>
      <c r="Y5469" s="37"/>
      <c r="Z5469" s="37"/>
      <c r="AA5469" s="37"/>
      <c r="AB5469" s="37"/>
    </row>
    <row r="5470" spans="24:28" x14ac:dyDescent="0.25">
      <c r="X5470" s="37"/>
      <c r="Y5470" s="37"/>
      <c r="Z5470" s="37"/>
      <c r="AA5470" s="37"/>
      <c r="AB5470" s="37"/>
    </row>
    <row r="5471" spans="24:28" x14ac:dyDescent="0.25">
      <c r="X5471" s="37"/>
      <c r="Y5471" s="37"/>
      <c r="Z5471" s="37"/>
      <c r="AA5471" s="37"/>
      <c r="AB5471" s="37"/>
    </row>
    <row r="5472" spans="24:28" x14ac:dyDescent="0.25">
      <c r="X5472" s="37"/>
      <c r="Y5472" s="37"/>
      <c r="Z5472" s="37"/>
      <c r="AA5472" s="37"/>
      <c r="AB5472" s="37"/>
    </row>
    <row r="5473" spans="24:28" x14ac:dyDescent="0.25">
      <c r="X5473" s="37"/>
      <c r="Y5473" s="37"/>
      <c r="Z5473" s="37"/>
      <c r="AA5473" s="37"/>
      <c r="AB5473" s="37"/>
    </row>
    <row r="5474" spans="24:28" x14ac:dyDescent="0.25">
      <c r="X5474" s="37"/>
      <c r="Y5474" s="37"/>
      <c r="Z5474" s="37"/>
      <c r="AA5474" s="37"/>
      <c r="AB5474" s="37"/>
    </row>
    <row r="5475" spans="24:28" x14ac:dyDescent="0.25">
      <c r="X5475" s="37"/>
      <c r="Y5475" s="37"/>
      <c r="Z5475" s="37"/>
      <c r="AA5475" s="37"/>
      <c r="AB5475" s="37"/>
    </row>
    <row r="5476" spans="24:28" x14ac:dyDescent="0.25">
      <c r="X5476" s="37"/>
      <c r="Y5476" s="37"/>
      <c r="Z5476" s="37"/>
      <c r="AA5476" s="37"/>
      <c r="AB5476" s="37"/>
    </row>
    <row r="5477" spans="24:28" x14ac:dyDescent="0.25">
      <c r="X5477" s="37"/>
      <c r="Y5477" s="37"/>
      <c r="Z5477" s="37"/>
      <c r="AA5477" s="37"/>
      <c r="AB5477" s="37"/>
    </row>
    <row r="5478" spans="24:28" x14ac:dyDescent="0.25">
      <c r="X5478" s="37"/>
      <c r="Y5478" s="37"/>
      <c r="Z5478" s="37"/>
      <c r="AA5478" s="37"/>
      <c r="AB5478" s="37"/>
    </row>
    <row r="5479" spans="24:28" x14ac:dyDescent="0.25">
      <c r="X5479" s="37"/>
      <c r="Y5479" s="37"/>
      <c r="Z5479" s="37"/>
      <c r="AA5479" s="37"/>
      <c r="AB5479" s="37"/>
    </row>
    <row r="5480" spans="24:28" x14ac:dyDescent="0.25">
      <c r="X5480" s="37"/>
      <c r="Y5480" s="37"/>
      <c r="Z5480" s="37"/>
      <c r="AA5480" s="37"/>
      <c r="AB5480" s="37"/>
    </row>
    <row r="5481" spans="24:28" x14ac:dyDescent="0.25">
      <c r="X5481" s="37"/>
      <c r="Y5481" s="37"/>
      <c r="Z5481" s="37"/>
      <c r="AA5481" s="37"/>
      <c r="AB5481" s="37"/>
    </row>
    <row r="5482" spans="24:28" x14ac:dyDescent="0.25">
      <c r="X5482" s="37"/>
      <c r="Y5482" s="37"/>
      <c r="Z5482" s="37"/>
      <c r="AA5482" s="37"/>
      <c r="AB5482" s="37"/>
    </row>
    <row r="5483" spans="24:28" x14ac:dyDescent="0.25">
      <c r="X5483" s="37"/>
      <c r="Y5483" s="37"/>
      <c r="Z5483" s="37"/>
      <c r="AA5483" s="37"/>
      <c r="AB5483" s="37"/>
    </row>
    <row r="5484" spans="24:28" x14ac:dyDescent="0.25">
      <c r="X5484" s="37"/>
      <c r="Y5484" s="37"/>
      <c r="Z5484" s="37"/>
      <c r="AA5484" s="37"/>
      <c r="AB5484" s="37"/>
    </row>
    <row r="5485" spans="24:28" x14ac:dyDescent="0.25">
      <c r="X5485" s="37"/>
      <c r="Y5485" s="37"/>
      <c r="Z5485" s="37"/>
      <c r="AA5485" s="37"/>
      <c r="AB5485" s="37"/>
    </row>
    <row r="5486" spans="24:28" x14ac:dyDescent="0.25">
      <c r="X5486" s="37"/>
      <c r="Y5486" s="37"/>
      <c r="Z5486" s="37"/>
      <c r="AA5486" s="37"/>
      <c r="AB5486" s="37"/>
    </row>
    <row r="5487" spans="24:28" x14ac:dyDescent="0.25">
      <c r="X5487" s="37"/>
      <c r="Y5487" s="37"/>
      <c r="Z5487" s="37"/>
      <c r="AA5487" s="37"/>
      <c r="AB5487" s="37"/>
    </row>
    <row r="5488" spans="24:28" x14ac:dyDescent="0.25">
      <c r="X5488" s="37"/>
      <c r="Y5488" s="37"/>
      <c r="Z5488" s="37"/>
      <c r="AA5488" s="37"/>
      <c r="AB5488" s="37"/>
    </row>
    <row r="5489" spans="24:28" x14ac:dyDescent="0.25">
      <c r="X5489" s="37"/>
      <c r="Y5489" s="37"/>
      <c r="Z5489" s="37"/>
      <c r="AA5489" s="37"/>
      <c r="AB5489" s="37"/>
    </row>
    <row r="5490" spans="24:28" x14ac:dyDescent="0.25">
      <c r="X5490" s="37"/>
      <c r="Y5490" s="37"/>
      <c r="Z5490" s="37"/>
      <c r="AA5490" s="37"/>
      <c r="AB5490" s="37"/>
    </row>
    <row r="5491" spans="24:28" x14ac:dyDescent="0.25">
      <c r="X5491" s="37"/>
      <c r="Y5491" s="37"/>
      <c r="Z5491" s="37"/>
      <c r="AA5491" s="37"/>
      <c r="AB5491" s="37"/>
    </row>
    <row r="5492" spans="24:28" x14ac:dyDescent="0.25">
      <c r="X5492" s="37"/>
      <c r="Y5492" s="37"/>
      <c r="Z5492" s="37"/>
      <c r="AA5492" s="37"/>
      <c r="AB5492" s="37"/>
    </row>
    <row r="5493" spans="24:28" x14ac:dyDescent="0.25">
      <c r="X5493" s="37"/>
      <c r="Y5493" s="37"/>
      <c r="Z5493" s="37"/>
      <c r="AA5493" s="37"/>
      <c r="AB5493" s="37"/>
    </row>
    <row r="5494" spans="24:28" x14ac:dyDescent="0.25">
      <c r="X5494" s="37"/>
      <c r="Y5494" s="37"/>
      <c r="Z5494" s="37"/>
      <c r="AA5494" s="37"/>
      <c r="AB5494" s="37"/>
    </row>
    <row r="5495" spans="24:28" x14ac:dyDescent="0.25">
      <c r="X5495" s="37"/>
      <c r="Y5495" s="37"/>
      <c r="Z5495" s="37"/>
      <c r="AA5495" s="37"/>
      <c r="AB5495" s="37"/>
    </row>
    <row r="5496" spans="24:28" x14ac:dyDescent="0.25">
      <c r="X5496" s="37"/>
      <c r="Y5496" s="37"/>
      <c r="Z5496" s="37"/>
      <c r="AA5496" s="37"/>
      <c r="AB5496" s="37"/>
    </row>
    <row r="5497" spans="24:28" x14ac:dyDescent="0.25">
      <c r="X5497" s="37"/>
      <c r="Y5497" s="37"/>
      <c r="Z5497" s="37"/>
      <c r="AA5497" s="37"/>
      <c r="AB5497" s="37"/>
    </row>
    <row r="5498" spans="24:28" x14ac:dyDescent="0.25">
      <c r="X5498" s="37"/>
      <c r="Y5498" s="37"/>
      <c r="Z5498" s="37"/>
      <c r="AA5498" s="37"/>
      <c r="AB5498" s="37"/>
    </row>
    <row r="5499" spans="24:28" x14ac:dyDescent="0.25">
      <c r="X5499" s="37"/>
      <c r="Y5499" s="37"/>
      <c r="Z5499" s="37"/>
      <c r="AA5499" s="37"/>
      <c r="AB5499" s="37"/>
    </row>
    <row r="5500" spans="24:28" x14ac:dyDescent="0.25">
      <c r="X5500" s="37"/>
      <c r="Y5500" s="37"/>
      <c r="Z5500" s="37"/>
      <c r="AA5500" s="37"/>
      <c r="AB5500" s="37"/>
    </row>
    <row r="5501" spans="24:28" x14ac:dyDescent="0.25">
      <c r="X5501" s="37"/>
      <c r="Y5501" s="37"/>
      <c r="Z5501" s="37"/>
      <c r="AA5501" s="37"/>
      <c r="AB5501" s="37"/>
    </row>
    <row r="5502" spans="24:28" x14ac:dyDescent="0.25">
      <c r="X5502" s="37"/>
      <c r="Y5502" s="37"/>
      <c r="Z5502" s="37"/>
      <c r="AA5502" s="37"/>
      <c r="AB5502" s="37"/>
    </row>
    <row r="5503" spans="24:28" x14ac:dyDescent="0.25">
      <c r="X5503" s="37"/>
      <c r="Y5503" s="37"/>
      <c r="Z5503" s="37"/>
      <c r="AA5503" s="37"/>
      <c r="AB5503" s="37"/>
    </row>
    <row r="5504" spans="24:28" x14ac:dyDescent="0.25">
      <c r="X5504" s="37"/>
      <c r="Y5504" s="37"/>
      <c r="Z5504" s="37"/>
      <c r="AA5504" s="37"/>
      <c r="AB5504" s="37"/>
    </row>
    <row r="5505" spans="24:28" x14ac:dyDescent="0.25">
      <c r="X5505" s="37"/>
      <c r="Y5505" s="37"/>
      <c r="Z5505" s="37"/>
      <c r="AA5505" s="37"/>
      <c r="AB5505" s="37"/>
    </row>
    <row r="5506" spans="24:28" x14ac:dyDescent="0.25">
      <c r="X5506" s="37"/>
      <c r="Y5506" s="37"/>
      <c r="Z5506" s="37"/>
      <c r="AA5506" s="37"/>
      <c r="AB5506" s="37"/>
    </row>
    <row r="5507" spans="24:28" x14ac:dyDescent="0.25">
      <c r="X5507" s="37"/>
      <c r="Y5507" s="37"/>
      <c r="Z5507" s="37"/>
      <c r="AA5507" s="37"/>
      <c r="AB5507" s="37"/>
    </row>
    <row r="5508" spans="24:28" x14ac:dyDescent="0.25">
      <c r="X5508" s="37"/>
      <c r="Y5508" s="37"/>
      <c r="Z5508" s="37"/>
      <c r="AA5508" s="37"/>
      <c r="AB5508" s="37"/>
    </row>
    <row r="5509" spans="24:28" x14ac:dyDescent="0.25">
      <c r="X5509" s="37"/>
      <c r="Y5509" s="37"/>
      <c r="Z5509" s="37"/>
      <c r="AA5509" s="37"/>
      <c r="AB5509" s="37"/>
    </row>
    <row r="5510" spans="24:28" x14ac:dyDescent="0.25">
      <c r="X5510" s="37"/>
      <c r="Y5510" s="37"/>
      <c r="Z5510" s="37"/>
      <c r="AA5510" s="37"/>
      <c r="AB5510" s="37"/>
    </row>
    <row r="5511" spans="24:28" x14ac:dyDescent="0.25">
      <c r="X5511" s="37"/>
      <c r="Y5511" s="37"/>
      <c r="Z5511" s="37"/>
      <c r="AA5511" s="37"/>
      <c r="AB5511" s="37"/>
    </row>
    <row r="5512" spans="24:28" x14ac:dyDescent="0.25">
      <c r="X5512" s="37"/>
      <c r="Y5512" s="37"/>
      <c r="Z5512" s="37"/>
      <c r="AA5512" s="37"/>
      <c r="AB5512" s="37"/>
    </row>
    <row r="5513" spans="24:28" x14ac:dyDescent="0.25">
      <c r="X5513" s="37"/>
      <c r="Y5513" s="37"/>
      <c r="Z5513" s="37"/>
      <c r="AA5513" s="37"/>
      <c r="AB5513" s="37"/>
    </row>
    <row r="5514" spans="24:28" x14ac:dyDescent="0.25">
      <c r="X5514" s="37"/>
      <c r="Y5514" s="37"/>
      <c r="Z5514" s="37"/>
      <c r="AA5514" s="37"/>
      <c r="AB5514" s="37"/>
    </row>
    <row r="5515" spans="24:28" x14ac:dyDescent="0.25">
      <c r="X5515" s="37"/>
      <c r="Y5515" s="37"/>
      <c r="Z5515" s="37"/>
      <c r="AA5515" s="37"/>
      <c r="AB5515" s="37"/>
    </row>
    <row r="5516" spans="24:28" x14ac:dyDescent="0.25">
      <c r="X5516" s="37"/>
      <c r="Y5516" s="37"/>
      <c r="Z5516" s="37"/>
      <c r="AA5516" s="37"/>
      <c r="AB5516" s="37"/>
    </row>
    <row r="5517" spans="24:28" x14ac:dyDescent="0.25">
      <c r="X5517" s="37"/>
      <c r="Y5517" s="37"/>
      <c r="Z5517" s="37"/>
      <c r="AA5517" s="37"/>
      <c r="AB5517" s="37"/>
    </row>
    <row r="5518" spans="24:28" x14ac:dyDescent="0.25">
      <c r="X5518" s="37"/>
      <c r="Y5518" s="37"/>
      <c r="Z5518" s="37"/>
      <c r="AA5518" s="37"/>
      <c r="AB5518" s="37"/>
    </row>
    <row r="5519" spans="24:28" x14ac:dyDescent="0.25">
      <c r="X5519" s="37"/>
      <c r="Y5519" s="37"/>
      <c r="Z5519" s="37"/>
      <c r="AA5519" s="37"/>
      <c r="AB5519" s="37"/>
    </row>
    <row r="5520" spans="24:28" x14ac:dyDescent="0.25">
      <c r="X5520" s="37"/>
      <c r="Y5520" s="37"/>
      <c r="Z5520" s="37"/>
      <c r="AA5520" s="37"/>
      <c r="AB5520" s="37"/>
    </row>
    <row r="5521" spans="24:28" x14ac:dyDescent="0.25">
      <c r="X5521" s="37"/>
      <c r="Y5521" s="37"/>
      <c r="Z5521" s="37"/>
      <c r="AA5521" s="37"/>
      <c r="AB5521" s="37"/>
    </row>
    <row r="5522" spans="24:28" x14ac:dyDescent="0.25">
      <c r="X5522" s="37"/>
      <c r="Y5522" s="37"/>
      <c r="Z5522" s="37"/>
      <c r="AA5522" s="37"/>
      <c r="AB5522" s="37"/>
    </row>
    <row r="5523" spans="24:28" x14ac:dyDescent="0.25">
      <c r="X5523" s="37"/>
      <c r="Y5523" s="37"/>
      <c r="Z5523" s="37"/>
      <c r="AA5523" s="37"/>
      <c r="AB5523" s="37"/>
    </row>
    <row r="5524" spans="24:28" x14ac:dyDescent="0.25">
      <c r="X5524" s="37"/>
      <c r="Y5524" s="37"/>
      <c r="Z5524" s="37"/>
      <c r="AA5524" s="37"/>
      <c r="AB5524" s="37"/>
    </row>
    <row r="5525" spans="24:28" x14ac:dyDescent="0.25">
      <c r="X5525" s="37"/>
      <c r="Y5525" s="37"/>
      <c r="Z5525" s="37"/>
      <c r="AA5525" s="37"/>
      <c r="AB5525" s="37"/>
    </row>
    <row r="5526" spans="24:28" x14ac:dyDescent="0.25">
      <c r="X5526" s="37"/>
      <c r="Y5526" s="37"/>
      <c r="Z5526" s="37"/>
      <c r="AA5526" s="37"/>
      <c r="AB5526" s="37"/>
    </row>
    <row r="5527" spans="24:28" x14ac:dyDescent="0.25">
      <c r="X5527" s="37"/>
      <c r="Y5527" s="37"/>
      <c r="Z5527" s="37"/>
      <c r="AA5527" s="37"/>
      <c r="AB5527" s="37"/>
    </row>
    <row r="5528" spans="24:28" x14ac:dyDescent="0.25">
      <c r="X5528" s="37"/>
      <c r="Y5528" s="37"/>
      <c r="Z5528" s="37"/>
      <c r="AA5528" s="37"/>
      <c r="AB5528" s="37"/>
    </row>
    <row r="5529" spans="24:28" x14ac:dyDescent="0.25">
      <c r="X5529" s="37"/>
      <c r="Y5529" s="37"/>
      <c r="Z5529" s="37"/>
      <c r="AA5529" s="37"/>
      <c r="AB5529" s="37"/>
    </row>
    <row r="5530" spans="24:28" x14ac:dyDescent="0.25">
      <c r="X5530" s="37"/>
      <c r="Y5530" s="37"/>
      <c r="Z5530" s="37"/>
      <c r="AA5530" s="37"/>
      <c r="AB5530" s="37"/>
    </row>
    <row r="5531" spans="24:28" x14ac:dyDescent="0.25">
      <c r="X5531" s="37"/>
      <c r="Y5531" s="37"/>
      <c r="Z5531" s="37"/>
      <c r="AA5531" s="37"/>
      <c r="AB5531" s="37"/>
    </row>
    <row r="5532" spans="24:28" x14ac:dyDescent="0.25">
      <c r="X5532" s="37"/>
      <c r="Y5532" s="37"/>
      <c r="Z5532" s="37"/>
      <c r="AA5532" s="37"/>
      <c r="AB5532" s="37"/>
    </row>
    <row r="5533" spans="24:28" x14ac:dyDescent="0.25">
      <c r="X5533" s="37"/>
      <c r="Y5533" s="37"/>
      <c r="Z5533" s="37"/>
      <c r="AA5533" s="37"/>
      <c r="AB5533" s="37"/>
    </row>
    <row r="5534" spans="24:28" x14ac:dyDescent="0.25">
      <c r="X5534" s="37"/>
      <c r="Y5534" s="37"/>
      <c r="Z5534" s="37"/>
      <c r="AA5534" s="37"/>
      <c r="AB5534" s="37"/>
    </row>
    <row r="5535" spans="24:28" x14ac:dyDescent="0.25">
      <c r="X5535" s="37"/>
      <c r="Y5535" s="37"/>
      <c r="Z5535" s="37"/>
      <c r="AA5535" s="37"/>
      <c r="AB5535" s="37"/>
    </row>
    <row r="5536" spans="24:28" x14ac:dyDescent="0.25">
      <c r="X5536" s="37"/>
      <c r="Y5536" s="37"/>
      <c r="Z5536" s="37"/>
      <c r="AA5536" s="37"/>
      <c r="AB5536" s="37"/>
    </row>
    <row r="5537" spans="24:28" x14ac:dyDescent="0.25">
      <c r="X5537" s="37"/>
      <c r="Y5537" s="37"/>
      <c r="Z5537" s="37"/>
      <c r="AA5537" s="37"/>
      <c r="AB5537" s="37"/>
    </row>
    <row r="5538" spans="24:28" x14ac:dyDescent="0.25">
      <c r="X5538" s="37"/>
      <c r="Y5538" s="37"/>
      <c r="Z5538" s="37"/>
      <c r="AA5538" s="37"/>
      <c r="AB5538" s="37"/>
    </row>
    <row r="5539" spans="24:28" x14ac:dyDescent="0.25">
      <c r="X5539" s="37"/>
      <c r="Y5539" s="37"/>
      <c r="Z5539" s="37"/>
      <c r="AA5539" s="37"/>
      <c r="AB5539" s="37"/>
    </row>
    <row r="5540" spans="24:28" x14ac:dyDescent="0.25">
      <c r="X5540" s="37"/>
      <c r="Y5540" s="37"/>
      <c r="Z5540" s="37"/>
      <c r="AA5540" s="37"/>
      <c r="AB5540" s="37"/>
    </row>
    <row r="5541" spans="24:28" x14ac:dyDescent="0.25">
      <c r="X5541" s="37"/>
      <c r="Y5541" s="37"/>
      <c r="Z5541" s="37"/>
      <c r="AA5541" s="37"/>
      <c r="AB5541" s="37"/>
    </row>
    <row r="5542" spans="24:28" x14ac:dyDescent="0.25">
      <c r="X5542" s="37"/>
      <c r="Y5542" s="37"/>
      <c r="Z5542" s="37"/>
      <c r="AA5542" s="37"/>
      <c r="AB5542" s="37"/>
    </row>
    <row r="5543" spans="24:28" x14ac:dyDescent="0.25">
      <c r="X5543" s="37"/>
      <c r="Y5543" s="37"/>
      <c r="Z5543" s="37"/>
      <c r="AA5543" s="37"/>
      <c r="AB5543" s="37"/>
    </row>
    <row r="5544" spans="24:28" x14ac:dyDescent="0.25">
      <c r="X5544" s="37"/>
      <c r="Y5544" s="37"/>
      <c r="Z5544" s="37"/>
      <c r="AA5544" s="37"/>
      <c r="AB5544" s="37"/>
    </row>
    <row r="5545" spans="24:28" x14ac:dyDescent="0.25">
      <c r="X5545" s="37"/>
      <c r="Y5545" s="37"/>
      <c r="Z5545" s="37"/>
      <c r="AA5545" s="37"/>
      <c r="AB5545" s="37"/>
    </row>
    <row r="5546" spans="24:28" x14ac:dyDescent="0.25">
      <c r="X5546" s="37"/>
      <c r="Y5546" s="37"/>
      <c r="Z5546" s="37"/>
      <c r="AA5546" s="37"/>
      <c r="AB5546" s="37"/>
    </row>
    <row r="5547" spans="24:28" x14ac:dyDescent="0.25">
      <c r="X5547" s="37"/>
      <c r="Y5547" s="37"/>
      <c r="Z5547" s="37"/>
      <c r="AA5547" s="37"/>
      <c r="AB5547" s="37"/>
    </row>
    <row r="5548" spans="24:28" x14ac:dyDescent="0.25">
      <c r="X5548" s="37"/>
      <c r="Y5548" s="37"/>
      <c r="Z5548" s="37"/>
      <c r="AA5548" s="37"/>
      <c r="AB5548" s="37"/>
    </row>
    <row r="5549" spans="24:28" x14ac:dyDescent="0.25">
      <c r="X5549" s="37"/>
      <c r="Y5549" s="37"/>
      <c r="Z5549" s="37"/>
      <c r="AA5549" s="37"/>
      <c r="AB5549" s="37"/>
    </row>
    <row r="5550" spans="24:28" x14ac:dyDescent="0.25">
      <c r="X5550" s="37"/>
      <c r="Y5550" s="37"/>
      <c r="Z5550" s="37"/>
      <c r="AA5550" s="37"/>
      <c r="AB5550" s="37"/>
    </row>
    <row r="5551" spans="24:28" x14ac:dyDescent="0.25">
      <c r="X5551" s="37"/>
      <c r="Y5551" s="37"/>
      <c r="Z5551" s="37"/>
      <c r="AA5551" s="37"/>
      <c r="AB5551" s="37"/>
    </row>
    <row r="5552" spans="24:28" x14ac:dyDescent="0.25">
      <c r="X5552" s="37"/>
      <c r="Y5552" s="37"/>
      <c r="Z5552" s="37"/>
      <c r="AA5552" s="37"/>
      <c r="AB5552" s="37"/>
    </row>
    <row r="5553" spans="24:28" x14ac:dyDescent="0.25">
      <c r="X5553" s="37"/>
      <c r="Y5553" s="37"/>
      <c r="Z5553" s="37"/>
      <c r="AA5553" s="37"/>
      <c r="AB5553" s="37"/>
    </row>
    <row r="5554" spans="24:28" x14ac:dyDescent="0.25">
      <c r="X5554" s="37"/>
      <c r="Y5554" s="37"/>
      <c r="Z5554" s="37"/>
      <c r="AA5554" s="37"/>
      <c r="AB5554" s="37"/>
    </row>
    <row r="5555" spans="24:28" x14ac:dyDescent="0.25">
      <c r="X5555" s="37"/>
      <c r="Y5555" s="37"/>
      <c r="Z5555" s="37"/>
      <c r="AA5555" s="37"/>
      <c r="AB5555" s="37"/>
    </row>
    <row r="5556" spans="24:28" x14ac:dyDescent="0.25">
      <c r="X5556" s="37"/>
      <c r="Y5556" s="37"/>
      <c r="Z5556" s="37"/>
      <c r="AA5556" s="37"/>
      <c r="AB5556" s="37"/>
    </row>
    <row r="5557" spans="24:28" x14ac:dyDescent="0.25">
      <c r="X5557" s="37"/>
      <c r="Y5557" s="37"/>
      <c r="Z5557" s="37"/>
      <c r="AA5557" s="37"/>
      <c r="AB5557" s="37"/>
    </row>
    <row r="5558" spans="24:28" x14ac:dyDescent="0.25">
      <c r="X5558" s="37"/>
      <c r="Y5558" s="37"/>
      <c r="Z5558" s="37"/>
      <c r="AA5558" s="37"/>
      <c r="AB5558" s="37"/>
    </row>
    <row r="5559" spans="24:28" x14ac:dyDescent="0.25">
      <c r="X5559" s="37"/>
      <c r="Y5559" s="37"/>
      <c r="Z5559" s="37"/>
      <c r="AA5559" s="37"/>
      <c r="AB5559" s="37"/>
    </row>
    <row r="5560" spans="24:28" x14ac:dyDescent="0.25">
      <c r="X5560" s="37"/>
      <c r="Y5560" s="37"/>
      <c r="Z5560" s="37"/>
      <c r="AA5560" s="37"/>
      <c r="AB5560" s="37"/>
    </row>
    <row r="5561" spans="24:28" x14ac:dyDescent="0.25">
      <c r="X5561" s="37"/>
      <c r="Y5561" s="37"/>
      <c r="Z5561" s="37"/>
      <c r="AA5561" s="37"/>
      <c r="AB5561" s="37"/>
    </row>
    <row r="5562" spans="24:28" x14ac:dyDescent="0.25">
      <c r="X5562" s="37"/>
      <c r="Y5562" s="37"/>
      <c r="Z5562" s="37"/>
      <c r="AA5562" s="37"/>
      <c r="AB5562" s="37"/>
    </row>
    <row r="5563" spans="24:28" x14ac:dyDescent="0.25">
      <c r="X5563" s="37"/>
      <c r="Y5563" s="37"/>
      <c r="Z5563" s="37"/>
      <c r="AA5563" s="37"/>
      <c r="AB5563" s="37"/>
    </row>
    <row r="5564" spans="24:28" x14ac:dyDescent="0.25">
      <c r="X5564" s="37"/>
      <c r="Y5564" s="37"/>
      <c r="Z5564" s="37"/>
      <c r="AA5564" s="37"/>
      <c r="AB5564" s="37"/>
    </row>
    <row r="5565" spans="24:28" x14ac:dyDescent="0.25">
      <c r="X5565" s="37"/>
      <c r="Y5565" s="37"/>
      <c r="Z5565" s="37"/>
      <c r="AA5565" s="37"/>
      <c r="AB5565" s="37"/>
    </row>
    <row r="5566" spans="24:28" x14ac:dyDescent="0.25">
      <c r="X5566" s="37"/>
      <c r="Y5566" s="37"/>
      <c r="Z5566" s="37"/>
      <c r="AA5566" s="37"/>
      <c r="AB5566" s="37"/>
    </row>
    <row r="5567" spans="24:28" x14ac:dyDescent="0.25">
      <c r="X5567" s="37"/>
      <c r="Y5567" s="37"/>
      <c r="Z5567" s="37"/>
      <c r="AA5567" s="37"/>
      <c r="AB5567" s="37"/>
    </row>
    <row r="5568" spans="24:28" x14ac:dyDescent="0.25">
      <c r="X5568" s="37"/>
      <c r="Y5568" s="37"/>
      <c r="Z5568" s="37"/>
      <c r="AA5568" s="37"/>
      <c r="AB5568" s="37"/>
    </row>
    <row r="5569" spans="24:28" x14ac:dyDescent="0.25">
      <c r="X5569" s="37"/>
      <c r="Y5569" s="37"/>
      <c r="Z5569" s="37"/>
      <c r="AA5569" s="37"/>
      <c r="AB5569" s="37"/>
    </row>
    <row r="5570" spans="24:28" x14ac:dyDescent="0.25">
      <c r="X5570" s="37"/>
      <c r="Y5570" s="37"/>
      <c r="Z5570" s="37"/>
      <c r="AA5570" s="37"/>
      <c r="AB5570" s="37"/>
    </row>
    <row r="5571" spans="24:28" x14ac:dyDescent="0.25">
      <c r="X5571" s="37"/>
      <c r="Y5571" s="37"/>
      <c r="Z5571" s="37"/>
      <c r="AA5571" s="37"/>
      <c r="AB5571" s="37"/>
    </row>
    <row r="5572" spans="24:28" x14ac:dyDescent="0.25">
      <c r="X5572" s="37"/>
      <c r="Y5572" s="37"/>
      <c r="Z5572" s="37"/>
      <c r="AA5572" s="37"/>
      <c r="AB5572" s="37"/>
    </row>
    <row r="5573" spans="24:28" x14ac:dyDescent="0.25">
      <c r="X5573" s="37"/>
      <c r="Y5573" s="37"/>
      <c r="Z5573" s="37"/>
      <c r="AA5573" s="37"/>
      <c r="AB5573" s="37"/>
    </row>
    <row r="5574" spans="24:28" x14ac:dyDescent="0.25">
      <c r="X5574" s="37"/>
      <c r="Y5574" s="37"/>
      <c r="Z5574" s="37"/>
      <c r="AA5574" s="37"/>
      <c r="AB5574" s="37"/>
    </row>
    <row r="5575" spans="24:28" x14ac:dyDescent="0.25">
      <c r="X5575" s="37"/>
      <c r="Y5575" s="37"/>
      <c r="Z5575" s="37"/>
      <c r="AA5575" s="37"/>
      <c r="AB5575" s="37"/>
    </row>
    <row r="5576" spans="24:28" x14ac:dyDescent="0.25">
      <c r="X5576" s="37"/>
      <c r="Y5576" s="37"/>
      <c r="Z5576" s="37"/>
      <c r="AA5576" s="37"/>
      <c r="AB5576" s="37"/>
    </row>
    <row r="5577" spans="24:28" x14ac:dyDescent="0.25">
      <c r="X5577" s="37"/>
      <c r="Y5577" s="37"/>
      <c r="Z5577" s="37"/>
      <c r="AA5577" s="37"/>
      <c r="AB5577" s="37"/>
    </row>
    <row r="5578" spans="24:28" x14ac:dyDescent="0.25">
      <c r="X5578" s="37"/>
      <c r="Y5578" s="37"/>
      <c r="Z5578" s="37"/>
      <c r="AA5578" s="37"/>
      <c r="AB5578" s="37"/>
    </row>
    <row r="5579" spans="24:28" x14ac:dyDescent="0.25">
      <c r="X5579" s="37"/>
      <c r="Y5579" s="37"/>
      <c r="Z5579" s="37"/>
      <c r="AA5579" s="37"/>
      <c r="AB5579" s="37"/>
    </row>
    <row r="5580" spans="24:28" x14ac:dyDescent="0.25">
      <c r="X5580" s="37"/>
      <c r="Y5580" s="37"/>
      <c r="Z5580" s="37"/>
      <c r="AA5580" s="37"/>
      <c r="AB5580" s="37"/>
    </row>
    <row r="5581" spans="24:28" x14ac:dyDescent="0.25">
      <c r="X5581" s="37"/>
      <c r="Y5581" s="37"/>
      <c r="Z5581" s="37"/>
      <c r="AA5581" s="37"/>
      <c r="AB5581" s="37"/>
    </row>
    <row r="5582" spans="24:28" x14ac:dyDescent="0.25">
      <c r="X5582" s="37"/>
      <c r="Y5582" s="37"/>
      <c r="Z5582" s="37"/>
      <c r="AA5582" s="37"/>
      <c r="AB5582" s="37"/>
    </row>
    <row r="5583" spans="24:28" x14ac:dyDescent="0.25">
      <c r="X5583" s="37"/>
      <c r="Y5583" s="37"/>
      <c r="Z5583" s="37"/>
      <c r="AA5583" s="37"/>
      <c r="AB5583" s="37"/>
    </row>
    <row r="5584" spans="24:28" x14ac:dyDescent="0.25">
      <c r="X5584" s="37"/>
      <c r="Y5584" s="37"/>
      <c r="Z5584" s="37"/>
      <c r="AA5584" s="37"/>
      <c r="AB5584" s="37"/>
    </row>
    <row r="5585" spans="24:28" x14ac:dyDescent="0.25">
      <c r="X5585" s="37"/>
      <c r="Y5585" s="37"/>
      <c r="Z5585" s="37"/>
      <c r="AA5585" s="37"/>
      <c r="AB5585" s="37"/>
    </row>
    <row r="5586" spans="24:28" x14ac:dyDescent="0.25">
      <c r="X5586" s="37"/>
      <c r="Y5586" s="37"/>
      <c r="Z5586" s="37"/>
      <c r="AA5586" s="37"/>
      <c r="AB5586" s="37"/>
    </row>
    <row r="5587" spans="24:28" x14ac:dyDescent="0.25">
      <c r="X5587" s="37"/>
      <c r="Y5587" s="37"/>
      <c r="Z5587" s="37"/>
      <c r="AA5587" s="37"/>
      <c r="AB5587" s="37"/>
    </row>
    <row r="5588" spans="24:28" x14ac:dyDescent="0.25">
      <c r="X5588" s="37"/>
      <c r="Y5588" s="37"/>
      <c r="Z5588" s="37"/>
      <c r="AA5588" s="37"/>
      <c r="AB5588" s="37"/>
    </row>
    <row r="5589" spans="24:28" x14ac:dyDescent="0.25">
      <c r="X5589" s="37"/>
      <c r="Y5589" s="37"/>
      <c r="Z5589" s="37"/>
      <c r="AA5589" s="37"/>
      <c r="AB5589" s="37"/>
    </row>
    <row r="5590" spans="24:28" x14ac:dyDescent="0.25">
      <c r="X5590" s="37"/>
      <c r="Y5590" s="37"/>
      <c r="Z5590" s="37"/>
      <c r="AA5590" s="37"/>
      <c r="AB5590" s="37"/>
    </row>
    <row r="5591" spans="24:28" x14ac:dyDescent="0.25">
      <c r="X5591" s="37"/>
      <c r="Y5591" s="37"/>
      <c r="Z5591" s="37"/>
      <c r="AA5591" s="37"/>
      <c r="AB5591" s="37"/>
    </row>
    <row r="5592" spans="24:28" x14ac:dyDescent="0.25">
      <c r="X5592" s="37"/>
      <c r="Y5592" s="37"/>
      <c r="Z5592" s="37"/>
      <c r="AA5592" s="37"/>
      <c r="AB5592" s="37"/>
    </row>
    <row r="5593" spans="24:28" x14ac:dyDescent="0.25">
      <c r="X5593" s="37"/>
      <c r="Y5593" s="37"/>
      <c r="Z5593" s="37"/>
      <c r="AA5593" s="37"/>
      <c r="AB5593" s="37"/>
    </row>
    <row r="5594" spans="24:28" x14ac:dyDescent="0.25">
      <c r="X5594" s="37"/>
      <c r="Y5594" s="37"/>
      <c r="Z5594" s="37"/>
      <c r="AA5594" s="37"/>
      <c r="AB5594" s="37"/>
    </row>
    <row r="5595" spans="24:28" x14ac:dyDescent="0.25">
      <c r="X5595" s="37"/>
      <c r="Y5595" s="37"/>
      <c r="Z5595" s="37"/>
      <c r="AA5595" s="37"/>
      <c r="AB5595" s="37"/>
    </row>
    <row r="5596" spans="24:28" x14ac:dyDescent="0.25">
      <c r="X5596" s="37"/>
      <c r="Y5596" s="37"/>
      <c r="Z5596" s="37"/>
      <c r="AA5596" s="37"/>
      <c r="AB5596" s="37"/>
    </row>
    <row r="5597" spans="24:28" x14ac:dyDescent="0.25">
      <c r="X5597" s="37"/>
      <c r="Y5597" s="37"/>
      <c r="Z5597" s="37"/>
      <c r="AA5597" s="37"/>
      <c r="AB5597" s="37"/>
    </row>
    <row r="5598" spans="24:28" x14ac:dyDescent="0.25">
      <c r="X5598" s="37"/>
      <c r="Y5598" s="37"/>
      <c r="Z5598" s="37"/>
      <c r="AA5598" s="37"/>
      <c r="AB5598" s="37"/>
    </row>
    <row r="5599" spans="24:28" x14ac:dyDescent="0.25">
      <c r="X5599" s="37"/>
      <c r="Y5599" s="37"/>
      <c r="Z5599" s="37"/>
      <c r="AA5599" s="37"/>
      <c r="AB5599" s="37"/>
    </row>
    <row r="5600" spans="24:28" x14ac:dyDescent="0.25">
      <c r="X5600" s="37"/>
      <c r="Y5600" s="37"/>
      <c r="Z5600" s="37"/>
      <c r="AA5600" s="37"/>
      <c r="AB5600" s="37"/>
    </row>
    <row r="5601" spans="24:28" x14ac:dyDescent="0.25">
      <c r="X5601" s="37"/>
      <c r="Y5601" s="37"/>
      <c r="Z5601" s="37"/>
      <c r="AA5601" s="37"/>
      <c r="AB5601" s="37"/>
    </row>
    <row r="5602" spans="24:28" x14ac:dyDescent="0.25">
      <c r="X5602" s="37"/>
      <c r="Y5602" s="37"/>
      <c r="Z5602" s="37"/>
      <c r="AA5602" s="37"/>
      <c r="AB5602" s="37"/>
    </row>
    <row r="5603" spans="24:28" x14ac:dyDescent="0.25">
      <c r="X5603" s="37"/>
      <c r="Y5603" s="37"/>
      <c r="Z5603" s="37"/>
      <c r="AA5603" s="37"/>
      <c r="AB5603" s="37"/>
    </row>
    <row r="5604" spans="24:28" x14ac:dyDescent="0.25">
      <c r="X5604" s="37"/>
      <c r="Y5604" s="37"/>
      <c r="Z5604" s="37"/>
      <c r="AA5604" s="37"/>
      <c r="AB5604" s="37"/>
    </row>
    <row r="5605" spans="24:28" x14ac:dyDescent="0.25">
      <c r="X5605" s="37"/>
      <c r="Y5605" s="37"/>
      <c r="Z5605" s="37"/>
      <c r="AA5605" s="37"/>
      <c r="AB5605" s="37"/>
    </row>
    <row r="5606" spans="24:28" x14ac:dyDescent="0.25">
      <c r="X5606" s="37"/>
      <c r="Y5606" s="37"/>
      <c r="Z5606" s="37"/>
      <c r="AA5606" s="37"/>
      <c r="AB5606" s="37"/>
    </row>
    <row r="5607" spans="24:28" x14ac:dyDescent="0.25">
      <c r="X5607" s="37"/>
      <c r="Y5607" s="37"/>
      <c r="Z5607" s="37"/>
      <c r="AA5607" s="37"/>
      <c r="AB5607" s="37"/>
    </row>
    <row r="5608" spans="24:28" x14ac:dyDescent="0.25">
      <c r="X5608" s="37"/>
      <c r="Y5608" s="37"/>
      <c r="Z5608" s="37"/>
      <c r="AA5608" s="37"/>
      <c r="AB5608" s="37"/>
    </row>
    <row r="5609" spans="24:28" x14ac:dyDescent="0.25">
      <c r="X5609" s="37"/>
      <c r="Y5609" s="37"/>
      <c r="Z5609" s="37"/>
      <c r="AA5609" s="37"/>
      <c r="AB5609" s="37"/>
    </row>
    <row r="5610" spans="24:28" x14ac:dyDescent="0.25">
      <c r="X5610" s="37"/>
      <c r="Y5610" s="37"/>
      <c r="Z5610" s="37"/>
      <c r="AA5610" s="37"/>
      <c r="AB5610" s="37"/>
    </row>
    <row r="5611" spans="24:28" x14ac:dyDescent="0.25">
      <c r="X5611" s="37"/>
      <c r="Y5611" s="37"/>
      <c r="Z5611" s="37"/>
      <c r="AA5611" s="37"/>
      <c r="AB5611" s="37"/>
    </row>
    <row r="5612" spans="24:28" x14ac:dyDescent="0.25">
      <c r="X5612" s="37"/>
      <c r="Y5612" s="37"/>
      <c r="Z5612" s="37"/>
      <c r="AA5612" s="37"/>
      <c r="AB5612" s="37"/>
    </row>
    <row r="5613" spans="24:28" x14ac:dyDescent="0.25">
      <c r="X5613" s="37"/>
      <c r="Y5613" s="37"/>
      <c r="Z5613" s="37"/>
      <c r="AA5613" s="37"/>
      <c r="AB5613" s="37"/>
    </row>
    <row r="5614" spans="24:28" x14ac:dyDescent="0.25">
      <c r="X5614" s="37"/>
      <c r="Y5614" s="37"/>
      <c r="Z5614" s="37"/>
      <c r="AA5614" s="37"/>
      <c r="AB5614" s="37"/>
    </row>
    <row r="5615" spans="24:28" x14ac:dyDescent="0.25">
      <c r="X5615" s="37"/>
      <c r="Y5615" s="37"/>
      <c r="Z5615" s="37"/>
      <c r="AA5615" s="37"/>
      <c r="AB5615" s="37"/>
    </row>
    <row r="5616" spans="24:28" x14ac:dyDescent="0.25">
      <c r="X5616" s="37"/>
      <c r="Y5616" s="37"/>
      <c r="Z5616" s="37"/>
      <c r="AA5616" s="37"/>
      <c r="AB5616" s="37"/>
    </row>
    <row r="5617" spans="24:28" x14ac:dyDescent="0.25">
      <c r="X5617" s="37"/>
      <c r="Y5617" s="37"/>
      <c r="Z5617" s="37"/>
      <c r="AA5617" s="37"/>
      <c r="AB5617" s="37"/>
    </row>
    <row r="5618" spans="24:28" x14ac:dyDescent="0.25">
      <c r="X5618" s="37"/>
      <c r="Y5618" s="37"/>
      <c r="Z5618" s="37"/>
      <c r="AA5618" s="37"/>
      <c r="AB5618" s="37"/>
    </row>
    <row r="5619" spans="24:28" x14ac:dyDescent="0.25">
      <c r="X5619" s="37"/>
      <c r="Y5619" s="37"/>
      <c r="Z5619" s="37"/>
      <c r="AA5619" s="37"/>
      <c r="AB5619" s="37"/>
    </row>
    <row r="5620" spans="24:28" x14ac:dyDescent="0.25">
      <c r="X5620" s="37"/>
      <c r="Y5620" s="37"/>
      <c r="Z5620" s="37"/>
      <c r="AA5620" s="37"/>
      <c r="AB5620" s="37"/>
    </row>
    <row r="5621" spans="24:28" x14ac:dyDescent="0.25">
      <c r="X5621" s="37"/>
      <c r="Y5621" s="37"/>
      <c r="Z5621" s="37"/>
      <c r="AA5621" s="37"/>
      <c r="AB5621" s="37"/>
    </row>
    <row r="5622" spans="24:28" x14ac:dyDescent="0.25">
      <c r="X5622" s="37"/>
      <c r="Y5622" s="37"/>
      <c r="Z5622" s="37"/>
      <c r="AA5622" s="37"/>
      <c r="AB5622" s="37"/>
    </row>
    <row r="5623" spans="24:28" x14ac:dyDescent="0.25">
      <c r="X5623" s="37"/>
      <c r="Y5623" s="37"/>
      <c r="Z5623" s="37"/>
      <c r="AA5623" s="37"/>
      <c r="AB5623" s="37"/>
    </row>
    <row r="5624" spans="24:28" x14ac:dyDescent="0.25">
      <c r="X5624" s="37"/>
      <c r="Y5624" s="37"/>
      <c r="Z5624" s="37"/>
      <c r="AA5624" s="37"/>
      <c r="AB5624" s="37"/>
    </row>
    <row r="5625" spans="24:28" x14ac:dyDescent="0.25">
      <c r="X5625" s="37"/>
      <c r="Y5625" s="37"/>
      <c r="Z5625" s="37"/>
      <c r="AA5625" s="37"/>
      <c r="AB5625" s="37"/>
    </row>
    <row r="5626" spans="24:28" x14ac:dyDescent="0.25">
      <c r="X5626" s="37"/>
      <c r="Y5626" s="37"/>
      <c r="Z5626" s="37"/>
      <c r="AA5626" s="37"/>
      <c r="AB5626" s="37"/>
    </row>
    <row r="5627" spans="24:28" x14ac:dyDescent="0.25">
      <c r="X5627" s="37"/>
      <c r="Y5627" s="37"/>
      <c r="Z5627" s="37"/>
      <c r="AA5627" s="37"/>
      <c r="AB5627" s="37"/>
    </row>
    <row r="5628" spans="24:28" x14ac:dyDescent="0.25">
      <c r="X5628" s="37"/>
      <c r="Y5628" s="37"/>
      <c r="Z5628" s="37"/>
      <c r="AA5628" s="37"/>
      <c r="AB5628" s="37"/>
    </row>
    <row r="5629" spans="24:28" x14ac:dyDescent="0.25">
      <c r="X5629" s="37"/>
      <c r="Y5629" s="37"/>
      <c r="Z5629" s="37"/>
      <c r="AA5629" s="37"/>
      <c r="AB5629" s="37"/>
    </row>
    <row r="5630" spans="24:28" x14ac:dyDescent="0.25">
      <c r="X5630" s="37"/>
      <c r="Y5630" s="37"/>
      <c r="Z5630" s="37"/>
      <c r="AA5630" s="37"/>
      <c r="AB5630" s="37"/>
    </row>
    <row r="5631" spans="24:28" x14ac:dyDescent="0.25">
      <c r="X5631" s="37"/>
      <c r="Y5631" s="37"/>
      <c r="Z5631" s="37"/>
      <c r="AA5631" s="37"/>
      <c r="AB5631" s="37"/>
    </row>
    <row r="5632" spans="24:28" x14ac:dyDescent="0.25">
      <c r="X5632" s="37"/>
      <c r="Y5632" s="37"/>
      <c r="Z5632" s="37"/>
      <c r="AA5632" s="37"/>
      <c r="AB5632" s="37"/>
    </row>
    <row r="5633" spans="24:28" x14ac:dyDescent="0.25">
      <c r="X5633" s="37"/>
      <c r="Y5633" s="37"/>
      <c r="Z5633" s="37"/>
      <c r="AA5633" s="37"/>
      <c r="AB5633" s="37"/>
    </row>
    <row r="5634" spans="24:28" x14ac:dyDescent="0.25">
      <c r="X5634" s="37"/>
      <c r="Y5634" s="37"/>
      <c r="Z5634" s="37"/>
      <c r="AA5634" s="37"/>
      <c r="AB5634" s="37"/>
    </row>
    <row r="5635" spans="24:28" x14ac:dyDescent="0.25">
      <c r="X5635" s="37"/>
      <c r="Y5635" s="37"/>
      <c r="Z5635" s="37"/>
      <c r="AA5635" s="37"/>
      <c r="AB5635" s="37"/>
    </row>
    <row r="5636" spans="24:28" x14ac:dyDescent="0.25">
      <c r="X5636" s="37"/>
      <c r="Y5636" s="37"/>
      <c r="Z5636" s="37"/>
      <c r="AA5636" s="37"/>
      <c r="AB5636" s="37"/>
    </row>
    <row r="5637" spans="24:28" x14ac:dyDescent="0.25">
      <c r="X5637" s="37"/>
      <c r="Y5637" s="37"/>
      <c r="Z5637" s="37"/>
      <c r="AA5637" s="37"/>
      <c r="AB5637" s="37"/>
    </row>
    <row r="5638" spans="24:28" x14ac:dyDescent="0.25">
      <c r="X5638" s="37"/>
      <c r="Y5638" s="37"/>
      <c r="Z5638" s="37"/>
      <c r="AA5638" s="37"/>
      <c r="AB5638" s="37"/>
    </row>
    <row r="5639" spans="24:28" x14ac:dyDescent="0.25">
      <c r="X5639" s="37"/>
      <c r="Y5639" s="37"/>
      <c r="Z5639" s="37"/>
      <c r="AA5639" s="37"/>
      <c r="AB5639" s="37"/>
    </row>
    <row r="5640" spans="24:28" x14ac:dyDescent="0.25">
      <c r="X5640" s="37"/>
      <c r="Y5640" s="37"/>
      <c r="Z5640" s="37"/>
      <c r="AA5640" s="37"/>
      <c r="AB5640" s="37"/>
    </row>
    <row r="5641" spans="24:28" x14ac:dyDescent="0.25">
      <c r="X5641" s="37"/>
      <c r="Y5641" s="37"/>
      <c r="Z5641" s="37"/>
      <c r="AA5641" s="37"/>
      <c r="AB5641" s="37"/>
    </row>
    <row r="5642" spans="24:28" x14ac:dyDescent="0.25">
      <c r="X5642" s="37"/>
      <c r="Y5642" s="37"/>
      <c r="Z5642" s="37"/>
      <c r="AA5642" s="37"/>
      <c r="AB5642" s="37"/>
    </row>
    <row r="5643" spans="24:28" x14ac:dyDescent="0.25">
      <c r="X5643" s="37"/>
      <c r="Y5643" s="37"/>
      <c r="Z5643" s="37"/>
      <c r="AA5643" s="37"/>
      <c r="AB5643" s="37"/>
    </row>
    <row r="5644" spans="24:28" x14ac:dyDescent="0.25">
      <c r="X5644" s="37"/>
      <c r="Y5644" s="37"/>
      <c r="Z5644" s="37"/>
      <c r="AA5644" s="37"/>
      <c r="AB5644" s="37"/>
    </row>
    <row r="5645" spans="24:28" x14ac:dyDescent="0.25">
      <c r="X5645" s="37"/>
      <c r="Y5645" s="37"/>
      <c r="Z5645" s="37"/>
      <c r="AA5645" s="37"/>
      <c r="AB5645" s="37"/>
    </row>
    <row r="5646" spans="24:28" x14ac:dyDescent="0.25">
      <c r="X5646" s="37"/>
      <c r="Y5646" s="37"/>
      <c r="Z5646" s="37"/>
      <c r="AA5646" s="37"/>
      <c r="AB5646" s="37"/>
    </row>
    <row r="5647" spans="24:28" x14ac:dyDescent="0.25">
      <c r="X5647" s="37"/>
      <c r="Y5647" s="37"/>
      <c r="Z5647" s="37"/>
      <c r="AA5647" s="37"/>
      <c r="AB5647" s="37"/>
    </row>
    <row r="5648" spans="24:28" x14ac:dyDescent="0.25">
      <c r="X5648" s="37"/>
      <c r="Y5648" s="37"/>
      <c r="Z5648" s="37"/>
      <c r="AA5648" s="37"/>
      <c r="AB5648" s="37"/>
    </row>
    <row r="5649" spans="24:28" x14ac:dyDescent="0.25">
      <c r="X5649" s="37"/>
      <c r="Y5649" s="37"/>
      <c r="Z5649" s="37"/>
      <c r="AA5649" s="37"/>
      <c r="AB5649" s="37"/>
    </row>
    <row r="5650" spans="24:28" x14ac:dyDescent="0.25">
      <c r="X5650" s="37"/>
      <c r="Y5650" s="37"/>
      <c r="Z5650" s="37"/>
      <c r="AA5650" s="37"/>
      <c r="AB5650" s="37"/>
    </row>
    <row r="5651" spans="24:28" x14ac:dyDescent="0.25">
      <c r="X5651" s="37"/>
      <c r="Y5651" s="37"/>
      <c r="Z5651" s="37"/>
      <c r="AA5651" s="37"/>
      <c r="AB5651" s="37"/>
    </row>
    <row r="5652" spans="24:28" x14ac:dyDescent="0.25">
      <c r="X5652" s="37"/>
      <c r="Y5652" s="37"/>
      <c r="Z5652" s="37"/>
      <c r="AA5652" s="37"/>
      <c r="AB5652" s="37"/>
    </row>
    <row r="5653" spans="24:28" x14ac:dyDescent="0.25">
      <c r="X5653" s="37"/>
      <c r="Y5653" s="37"/>
      <c r="Z5653" s="37"/>
      <c r="AA5653" s="37"/>
      <c r="AB5653" s="37"/>
    </row>
    <row r="5654" spans="24:28" x14ac:dyDescent="0.25">
      <c r="X5654" s="37"/>
      <c r="Y5654" s="37"/>
      <c r="Z5654" s="37"/>
      <c r="AA5654" s="37"/>
      <c r="AB5654" s="37"/>
    </row>
    <row r="5655" spans="24:28" x14ac:dyDescent="0.25">
      <c r="X5655" s="37"/>
      <c r="Y5655" s="37"/>
      <c r="Z5655" s="37"/>
      <c r="AA5655" s="37"/>
      <c r="AB5655" s="37"/>
    </row>
    <row r="5656" spans="24:28" x14ac:dyDescent="0.25">
      <c r="X5656" s="37"/>
      <c r="Y5656" s="37"/>
      <c r="Z5656" s="37"/>
      <c r="AA5656" s="37"/>
      <c r="AB5656" s="37"/>
    </row>
    <row r="5657" spans="24:28" x14ac:dyDescent="0.25">
      <c r="X5657" s="37"/>
      <c r="Y5657" s="37"/>
      <c r="Z5657" s="37"/>
      <c r="AA5657" s="37"/>
      <c r="AB5657" s="37"/>
    </row>
    <row r="5658" spans="24:28" x14ac:dyDescent="0.25">
      <c r="X5658" s="37"/>
      <c r="Y5658" s="37"/>
      <c r="Z5658" s="37"/>
      <c r="AA5658" s="37"/>
      <c r="AB5658" s="37"/>
    </row>
    <row r="5659" spans="24:28" x14ac:dyDescent="0.25">
      <c r="X5659" s="37"/>
      <c r="Y5659" s="37"/>
      <c r="Z5659" s="37"/>
      <c r="AA5659" s="37"/>
      <c r="AB5659" s="37"/>
    </row>
    <row r="5660" spans="24:28" x14ac:dyDescent="0.25">
      <c r="X5660" s="37"/>
      <c r="Y5660" s="37"/>
      <c r="Z5660" s="37"/>
      <c r="AA5660" s="37"/>
      <c r="AB5660" s="37"/>
    </row>
    <row r="5661" spans="24:28" x14ac:dyDescent="0.25">
      <c r="X5661" s="37"/>
      <c r="Y5661" s="37"/>
      <c r="Z5661" s="37"/>
      <c r="AA5661" s="37"/>
      <c r="AB5661" s="37"/>
    </row>
    <row r="5662" spans="24:28" x14ac:dyDescent="0.25">
      <c r="X5662" s="37"/>
      <c r="Y5662" s="37"/>
      <c r="Z5662" s="37"/>
      <c r="AA5662" s="37"/>
      <c r="AB5662" s="37"/>
    </row>
    <row r="5663" spans="24:28" x14ac:dyDescent="0.25">
      <c r="X5663" s="37"/>
      <c r="Y5663" s="37"/>
      <c r="Z5663" s="37"/>
      <c r="AA5663" s="37"/>
      <c r="AB5663" s="37"/>
    </row>
    <row r="5664" spans="24:28" x14ac:dyDescent="0.25">
      <c r="X5664" s="37"/>
      <c r="Y5664" s="37"/>
      <c r="Z5664" s="37"/>
      <c r="AA5664" s="37"/>
      <c r="AB5664" s="37"/>
    </row>
    <row r="5665" spans="24:28" x14ac:dyDescent="0.25">
      <c r="X5665" s="37"/>
      <c r="Y5665" s="37"/>
      <c r="Z5665" s="37"/>
      <c r="AA5665" s="37"/>
      <c r="AB5665" s="37"/>
    </row>
    <row r="5666" spans="24:28" x14ac:dyDescent="0.25">
      <c r="X5666" s="37"/>
      <c r="Y5666" s="37"/>
      <c r="Z5666" s="37"/>
      <c r="AA5666" s="37"/>
      <c r="AB5666" s="37"/>
    </row>
    <row r="5667" spans="24:28" x14ac:dyDescent="0.25">
      <c r="X5667" s="37"/>
      <c r="Y5667" s="37"/>
      <c r="Z5667" s="37"/>
      <c r="AA5667" s="37"/>
      <c r="AB5667" s="37"/>
    </row>
    <row r="5668" spans="24:28" x14ac:dyDescent="0.25">
      <c r="X5668" s="37"/>
      <c r="Y5668" s="37"/>
      <c r="Z5668" s="37"/>
      <c r="AA5668" s="37"/>
      <c r="AB5668" s="37"/>
    </row>
    <row r="5669" spans="24:28" x14ac:dyDescent="0.25">
      <c r="X5669" s="37"/>
      <c r="Y5669" s="37"/>
      <c r="Z5669" s="37"/>
      <c r="AA5669" s="37"/>
      <c r="AB5669" s="37"/>
    </row>
    <row r="5670" spans="24:28" x14ac:dyDescent="0.25">
      <c r="X5670" s="37"/>
      <c r="Y5670" s="37"/>
      <c r="Z5670" s="37"/>
      <c r="AA5670" s="37"/>
      <c r="AB5670" s="37"/>
    </row>
    <row r="5671" spans="24:28" x14ac:dyDescent="0.25">
      <c r="X5671" s="37"/>
      <c r="Y5671" s="37"/>
      <c r="Z5671" s="37"/>
      <c r="AA5671" s="37"/>
      <c r="AB5671" s="37"/>
    </row>
    <row r="5672" spans="24:28" x14ac:dyDescent="0.25">
      <c r="X5672" s="37"/>
      <c r="Y5672" s="37"/>
      <c r="Z5672" s="37"/>
      <c r="AA5672" s="37"/>
      <c r="AB5672" s="37"/>
    </row>
    <row r="5673" spans="24:28" x14ac:dyDescent="0.25">
      <c r="X5673" s="37"/>
      <c r="Y5673" s="37"/>
      <c r="Z5673" s="37"/>
      <c r="AA5673" s="37"/>
      <c r="AB5673" s="37"/>
    </row>
    <row r="5674" spans="24:28" x14ac:dyDescent="0.25">
      <c r="X5674" s="37"/>
      <c r="Y5674" s="37"/>
      <c r="Z5674" s="37"/>
      <c r="AA5674" s="37"/>
      <c r="AB5674" s="37"/>
    </row>
    <row r="5675" spans="24:28" x14ac:dyDescent="0.25">
      <c r="X5675" s="37"/>
      <c r="Y5675" s="37"/>
      <c r="Z5675" s="37"/>
      <c r="AA5675" s="37"/>
      <c r="AB5675" s="37"/>
    </row>
    <row r="5676" spans="24:28" x14ac:dyDescent="0.25">
      <c r="X5676" s="37"/>
      <c r="Y5676" s="37"/>
      <c r="Z5676" s="37"/>
      <c r="AA5676" s="37"/>
      <c r="AB5676" s="37"/>
    </row>
    <row r="5677" spans="24:28" x14ac:dyDescent="0.25">
      <c r="X5677" s="37"/>
      <c r="Y5677" s="37"/>
      <c r="Z5677" s="37"/>
      <c r="AA5677" s="37"/>
      <c r="AB5677" s="37"/>
    </row>
    <row r="5678" spans="24:28" x14ac:dyDescent="0.25">
      <c r="X5678" s="37"/>
      <c r="Y5678" s="37"/>
      <c r="Z5678" s="37"/>
      <c r="AA5678" s="37"/>
      <c r="AB5678" s="37"/>
    </row>
    <row r="5679" spans="24:28" x14ac:dyDescent="0.25">
      <c r="X5679" s="37"/>
      <c r="Y5679" s="37"/>
      <c r="Z5679" s="37"/>
      <c r="AA5679" s="37"/>
      <c r="AB5679" s="37"/>
    </row>
    <row r="5680" spans="24:28" x14ac:dyDescent="0.25">
      <c r="X5680" s="37"/>
      <c r="Y5680" s="37"/>
      <c r="Z5680" s="37"/>
      <c r="AA5680" s="37"/>
      <c r="AB5680" s="37"/>
    </row>
    <row r="5681" spans="24:28" x14ac:dyDescent="0.25">
      <c r="X5681" s="37"/>
      <c r="Y5681" s="37"/>
      <c r="Z5681" s="37"/>
      <c r="AA5681" s="37"/>
      <c r="AB5681" s="37"/>
    </row>
    <row r="5682" spans="24:28" x14ac:dyDescent="0.25">
      <c r="X5682" s="37"/>
      <c r="Y5682" s="37"/>
      <c r="Z5682" s="37"/>
      <c r="AA5682" s="37"/>
      <c r="AB5682" s="37"/>
    </row>
    <row r="5683" spans="24:28" x14ac:dyDescent="0.25">
      <c r="X5683" s="37"/>
      <c r="Y5683" s="37"/>
      <c r="Z5683" s="37"/>
      <c r="AA5683" s="37"/>
      <c r="AB5683" s="37"/>
    </row>
    <row r="5684" spans="24:28" x14ac:dyDescent="0.25">
      <c r="X5684" s="37"/>
      <c r="Y5684" s="37"/>
      <c r="Z5684" s="37"/>
      <c r="AA5684" s="37"/>
      <c r="AB5684" s="37"/>
    </row>
    <row r="5685" spans="24:28" x14ac:dyDescent="0.25">
      <c r="X5685" s="37"/>
      <c r="Y5685" s="37"/>
      <c r="Z5685" s="37"/>
      <c r="AA5685" s="37"/>
      <c r="AB5685" s="37"/>
    </row>
    <row r="5686" spans="24:28" x14ac:dyDescent="0.25">
      <c r="X5686" s="37"/>
      <c r="Y5686" s="37"/>
      <c r="Z5686" s="37"/>
      <c r="AA5686" s="37"/>
      <c r="AB5686" s="37"/>
    </row>
    <row r="5687" spans="24:28" x14ac:dyDescent="0.25">
      <c r="X5687" s="37"/>
      <c r="Y5687" s="37"/>
      <c r="Z5687" s="37"/>
      <c r="AA5687" s="37"/>
      <c r="AB5687" s="37"/>
    </row>
    <row r="5688" spans="24:28" x14ac:dyDescent="0.25">
      <c r="X5688" s="37"/>
      <c r="Y5688" s="37"/>
      <c r="Z5688" s="37"/>
      <c r="AA5688" s="37"/>
      <c r="AB5688" s="37"/>
    </row>
    <row r="5689" spans="24:28" x14ac:dyDescent="0.25">
      <c r="X5689" s="37"/>
      <c r="Y5689" s="37"/>
      <c r="Z5689" s="37"/>
      <c r="AA5689" s="37"/>
      <c r="AB5689" s="37"/>
    </row>
    <row r="5690" spans="24:28" x14ac:dyDescent="0.25">
      <c r="X5690" s="37"/>
      <c r="Y5690" s="37"/>
      <c r="Z5690" s="37"/>
      <c r="AA5690" s="37"/>
      <c r="AB5690" s="37"/>
    </row>
    <row r="5691" spans="24:28" x14ac:dyDescent="0.25">
      <c r="X5691" s="37"/>
      <c r="Y5691" s="37"/>
      <c r="Z5691" s="37"/>
      <c r="AA5691" s="37"/>
      <c r="AB5691" s="37"/>
    </row>
    <row r="5692" spans="24:28" x14ac:dyDescent="0.25">
      <c r="X5692" s="37"/>
      <c r="Y5692" s="37"/>
      <c r="Z5692" s="37"/>
      <c r="AA5692" s="37"/>
      <c r="AB5692" s="37"/>
    </row>
    <row r="5693" spans="24:28" x14ac:dyDescent="0.25">
      <c r="X5693" s="37"/>
      <c r="Y5693" s="37"/>
      <c r="Z5693" s="37"/>
      <c r="AA5693" s="37"/>
      <c r="AB5693" s="37"/>
    </row>
    <row r="5694" spans="24:28" x14ac:dyDescent="0.25">
      <c r="X5694" s="37"/>
      <c r="Y5694" s="37"/>
      <c r="Z5694" s="37"/>
      <c r="AA5694" s="37"/>
      <c r="AB5694" s="37"/>
    </row>
    <row r="5695" spans="24:28" x14ac:dyDescent="0.25">
      <c r="X5695" s="37"/>
      <c r="Y5695" s="37"/>
      <c r="Z5695" s="37"/>
      <c r="AA5695" s="37"/>
      <c r="AB5695" s="37"/>
    </row>
    <row r="5696" spans="24:28" x14ac:dyDescent="0.25">
      <c r="X5696" s="37"/>
      <c r="Y5696" s="37"/>
      <c r="Z5696" s="37"/>
      <c r="AA5696" s="37"/>
      <c r="AB5696" s="37"/>
    </row>
    <row r="5697" spans="24:28" x14ac:dyDescent="0.25">
      <c r="X5697" s="37"/>
      <c r="Y5697" s="37"/>
      <c r="Z5697" s="37"/>
      <c r="AA5697" s="37"/>
      <c r="AB5697" s="37"/>
    </row>
    <row r="5698" spans="24:28" x14ac:dyDescent="0.25">
      <c r="X5698" s="37"/>
      <c r="Y5698" s="37"/>
      <c r="Z5698" s="37"/>
      <c r="AA5698" s="37"/>
      <c r="AB5698" s="37"/>
    </row>
    <row r="5699" spans="24:28" x14ac:dyDescent="0.25">
      <c r="X5699" s="37"/>
      <c r="Y5699" s="37"/>
      <c r="Z5699" s="37"/>
      <c r="AA5699" s="37"/>
      <c r="AB5699" s="37"/>
    </row>
    <row r="5700" spans="24:28" x14ac:dyDescent="0.25">
      <c r="X5700" s="37"/>
      <c r="Y5700" s="37"/>
      <c r="Z5700" s="37"/>
      <c r="AA5700" s="37"/>
      <c r="AB5700" s="37"/>
    </row>
    <row r="5701" spans="24:28" x14ac:dyDescent="0.25">
      <c r="X5701" s="37"/>
      <c r="Y5701" s="37"/>
      <c r="Z5701" s="37"/>
      <c r="AA5701" s="37"/>
      <c r="AB5701" s="37"/>
    </row>
    <row r="5702" spans="24:28" x14ac:dyDescent="0.25">
      <c r="X5702" s="37"/>
      <c r="Y5702" s="37"/>
      <c r="Z5702" s="37"/>
      <c r="AA5702" s="37"/>
      <c r="AB5702" s="37"/>
    </row>
    <row r="5703" spans="24:28" x14ac:dyDescent="0.25">
      <c r="X5703" s="37"/>
      <c r="Y5703" s="37"/>
      <c r="Z5703" s="37"/>
      <c r="AA5703" s="37"/>
      <c r="AB5703" s="37"/>
    </row>
    <row r="5704" spans="24:28" x14ac:dyDescent="0.25">
      <c r="X5704" s="37"/>
      <c r="Y5704" s="37"/>
      <c r="Z5704" s="37"/>
      <c r="AA5704" s="37"/>
      <c r="AB5704" s="37"/>
    </row>
    <row r="5705" spans="24:28" x14ac:dyDescent="0.25">
      <c r="X5705" s="37"/>
      <c r="Y5705" s="37"/>
      <c r="Z5705" s="37"/>
      <c r="AA5705" s="37"/>
      <c r="AB5705" s="37"/>
    </row>
    <row r="5706" spans="24:28" x14ac:dyDescent="0.25">
      <c r="X5706" s="37"/>
      <c r="Y5706" s="37"/>
      <c r="Z5706" s="37"/>
      <c r="AA5706" s="37"/>
      <c r="AB5706" s="37"/>
    </row>
    <row r="5707" spans="24:28" x14ac:dyDescent="0.25">
      <c r="X5707" s="37"/>
      <c r="Y5707" s="37"/>
      <c r="Z5707" s="37"/>
      <c r="AA5707" s="37"/>
      <c r="AB5707" s="37"/>
    </row>
    <row r="5708" spans="24:28" x14ac:dyDescent="0.25">
      <c r="X5708" s="37"/>
      <c r="Y5708" s="37"/>
      <c r="Z5708" s="37"/>
      <c r="AA5708" s="37"/>
      <c r="AB5708" s="37"/>
    </row>
    <row r="5709" spans="24:28" x14ac:dyDescent="0.25">
      <c r="X5709" s="37"/>
      <c r="Y5709" s="37"/>
      <c r="Z5709" s="37"/>
      <c r="AA5709" s="37"/>
      <c r="AB5709" s="37"/>
    </row>
    <row r="5710" spans="24:28" x14ac:dyDescent="0.25">
      <c r="X5710" s="37"/>
      <c r="Y5710" s="37"/>
      <c r="Z5710" s="37"/>
      <c r="AA5710" s="37"/>
      <c r="AB5710" s="37"/>
    </row>
    <row r="5711" spans="24:28" x14ac:dyDescent="0.25">
      <c r="X5711" s="37"/>
      <c r="Y5711" s="37"/>
      <c r="Z5711" s="37"/>
      <c r="AA5711" s="37"/>
      <c r="AB5711" s="37"/>
    </row>
    <row r="5712" spans="24:28" x14ac:dyDescent="0.25">
      <c r="X5712" s="37"/>
      <c r="Y5712" s="37"/>
      <c r="Z5712" s="37"/>
      <c r="AA5712" s="37"/>
      <c r="AB5712" s="37"/>
    </row>
    <row r="5713" spans="24:28" x14ac:dyDescent="0.25">
      <c r="X5713" s="37"/>
      <c r="Y5713" s="37"/>
      <c r="Z5713" s="37"/>
      <c r="AA5713" s="37"/>
      <c r="AB5713" s="37"/>
    </row>
    <row r="5714" spans="24:28" x14ac:dyDescent="0.25">
      <c r="X5714" s="37"/>
      <c r="Y5714" s="37"/>
      <c r="Z5714" s="37"/>
      <c r="AA5714" s="37"/>
      <c r="AB5714" s="37"/>
    </row>
    <row r="5715" spans="24:28" x14ac:dyDescent="0.25">
      <c r="X5715" s="37"/>
      <c r="Y5715" s="37"/>
      <c r="Z5715" s="37"/>
      <c r="AA5715" s="37"/>
      <c r="AB5715" s="37"/>
    </row>
    <row r="5716" spans="24:28" x14ac:dyDescent="0.25">
      <c r="X5716" s="37"/>
      <c r="Y5716" s="37"/>
      <c r="Z5716" s="37"/>
      <c r="AA5716" s="37"/>
      <c r="AB5716" s="37"/>
    </row>
    <row r="5717" spans="24:28" x14ac:dyDescent="0.25">
      <c r="X5717" s="37"/>
      <c r="Y5717" s="37"/>
      <c r="Z5717" s="37"/>
      <c r="AA5717" s="37"/>
      <c r="AB5717" s="37"/>
    </row>
    <row r="5718" spans="24:28" x14ac:dyDescent="0.25">
      <c r="X5718" s="37"/>
      <c r="Y5718" s="37"/>
      <c r="Z5718" s="37"/>
      <c r="AA5718" s="37"/>
      <c r="AB5718" s="37"/>
    </row>
    <row r="5719" spans="24:28" x14ac:dyDescent="0.25">
      <c r="X5719" s="37"/>
      <c r="Y5719" s="37"/>
      <c r="Z5719" s="37"/>
      <c r="AA5719" s="37"/>
      <c r="AB5719" s="37"/>
    </row>
    <row r="5720" spans="24:28" x14ac:dyDescent="0.25">
      <c r="X5720" s="37"/>
      <c r="Y5720" s="37"/>
      <c r="Z5720" s="37"/>
      <c r="AA5720" s="37"/>
      <c r="AB5720" s="37"/>
    </row>
    <row r="5721" spans="24:28" x14ac:dyDescent="0.25">
      <c r="X5721" s="37"/>
      <c r="Y5721" s="37"/>
      <c r="Z5721" s="37"/>
      <c r="AA5721" s="37"/>
      <c r="AB5721" s="37"/>
    </row>
    <row r="5722" spans="24:28" x14ac:dyDescent="0.25">
      <c r="X5722" s="37"/>
      <c r="Y5722" s="37"/>
      <c r="Z5722" s="37"/>
      <c r="AA5722" s="37"/>
      <c r="AB5722" s="37"/>
    </row>
    <row r="5723" spans="24:28" x14ac:dyDescent="0.25">
      <c r="X5723" s="37"/>
      <c r="Y5723" s="37"/>
      <c r="Z5723" s="37"/>
      <c r="AA5723" s="37"/>
      <c r="AB5723" s="37"/>
    </row>
    <row r="5724" spans="24:28" x14ac:dyDescent="0.25">
      <c r="X5724" s="37"/>
      <c r="Y5724" s="37"/>
      <c r="Z5724" s="37"/>
      <c r="AA5724" s="37"/>
      <c r="AB5724" s="37"/>
    </row>
    <row r="5725" spans="24:28" x14ac:dyDescent="0.25">
      <c r="X5725" s="37"/>
      <c r="Y5725" s="37"/>
      <c r="Z5725" s="37"/>
      <c r="AA5725" s="37"/>
      <c r="AB5725" s="37"/>
    </row>
    <row r="5726" spans="24:28" x14ac:dyDescent="0.25">
      <c r="X5726" s="37"/>
      <c r="Y5726" s="37"/>
      <c r="Z5726" s="37"/>
      <c r="AA5726" s="37"/>
      <c r="AB5726" s="37"/>
    </row>
    <row r="5727" spans="24:28" x14ac:dyDescent="0.25">
      <c r="X5727" s="37"/>
      <c r="Y5727" s="37"/>
      <c r="Z5727" s="37"/>
      <c r="AA5727" s="37"/>
      <c r="AB5727" s="37"/>
    </row>
    <row r="5728" spans="24:28" x14ac:dyDescent="0.25">
      <c r="X5728" s="37"/>
      <c r="Y5728" s="37"/>
      <c r="Z5728" s="37"/>
      <c r="AA5728" s="37"/>
      <c r="AB5728" s="37"/>
    </row>
    <row r="5729" spans="24:28" x14ac:dyDescent="0.25">
      <c r="X5729" s="37"/>
      <c r="Y5729" s="37"/>
      <c r="Z5729" s="37"/>
      <c r="AA5729" s="37"/>
      <c r="AB5729" s="37"/>
    </row>
    <row r="5730" spans="24:28" x14ac:dyDescent="0.25">
      <c r="X5730" s="37"/>
      <c r="Y5730" s="37"/>
      <c r="Z5730" s="37"/>
      <c r="AA5730" s="37"/>
      <c r="AB5730" s="37"/>
    </row>
    <row r="5731" spans="24:28" x14ac:dyDescent="0.25">
      <c r="X5731" s="37"/>
      <c r="Y5731" s="37"/>
      <c r="Z5731" s="37"/>
      <c r="AA5731" s="37"/>
      <c r="AB5731" s="37"/>
    </row>
    <row r="5732" spans="24:28" x14ac:dyDescent="0.25">
      <c r="X5732" s="37"/>
      <c r="Y5732" s="37"/>
      <c r="Z5732" s="37"/>
      <c r="AA5732" s="37"/>
      <c r="AB5732" s="37"/>
    </row>
    <row r="5733" spans="24:28" x14ac:dyDescent="0.25">
      <c r="X5733" s="37"/>
      <c r="Y5733" s="37"/>
      <c r="Z5733" s="37"/>
      <c r="AA5733" s="37"/>
      <c r="AB5733" s="37"/>
    </row>
    <row r="5734" spans="24:28" x14ac:dyDescent="0.25">
      <c r="X5734" s="37"/>
      <c r="Y5734" s="37"/>
      <c r="Z5734" s="37"/>
      <c r="AA5734" s="37"/>
      <c r="AB5734" s="37"/>
    </row>
    <row r="5735" spans="24:28" x14ac:dyDescent="0.25">
      <c r="X5735" s="37"/>
      <c r="Y5735" s="37"/>
      <c r="Z5735" s="37"/>
      <c r="AA5735" s="37"/>
      <c r="AB5735" s="37"/>
    </row>
    <row r="5736" spans="24:28" x14ac:dyDescent="0.25">
      <c r="X5736" s="37"/>
      <c r="Y5736" s="37"/>
      <c r="Z5736" s="37"/>
      <c r="AA5736" s="37"/>
      <c r="AB5736" s="37"/>
    </row>
    <row r="5737" spans="24:28" x14ac:dyDescent="0.25">
      <c r="X5737" s="37"/>
      <c r="Y5737" s="37"/>
      <c r="Z5737" s="37"/>
      <c r="AA5737" s="37"/>
      <c r="AB5737" s="37"/>
    </row>
    <row r="5738" spans="24:28" x14ac:dyDescent="0.25">
      <c r="X5738" s="37"/>
      <c r="Y5738" s="37"/>
      <c r="Z5738" s="37"/>
      <c r="AA5738" s="37"/>
      <c r="AB5738" s="37"/>
    </row>
    <row r="5739" spans="24:28" x14ac:dyDescent="0.25">
      <c r="X5739" s="37"/>
      <c r="Y5739" s="37"/>
      <c r="Z5739" s="37"/>
      <c r="AA5739" s="37"/>
      <c r="AB5739" s="37"/>
    </row>
    <row r="5740" spans="24:28" x14ac:dyDescent="0.25">
      <c r="X5740" s="37"/>
      <c r="Y5740" s="37"/>
      <c r="Z5740" s="37"/>
      <c r="AA5740" s="37"/>
      <c r="AB5740" s="37"/>
    </row>
    <row r="5741" spans="24:28" x14ac:dyDescent="0.25">
      <c r="X5741" s="37"/>
      <c r="Y5741" s="37"/>
      <c r="Z5741" s="37"/>
      <c r="AA5741" s="37"/>
      <c r="AB5741" s="37"/>
    </row>
    <row r="5742" spans="24:28" x14ac:dyDescent="0.25">
      <c r="X5742" s="37"/>
      <c r="Y5742" s="37"/>
      <c r="Z5742" s="37"/>
      <c r="AA5742" s="37"/>
      <c r="AB5742" s="37"/>
    </row>
    <row r="5743" spans="24:28" x14ac:dyDescent="0.25">
      <c r="X5743" s="37"/>
      <c r="Y5743" s="37"/>
      <c r="Z5743" s="37"/>
      <c r="AA5743" s="37"/>
      <c r="AB5743" s="37"/>
    </row>
    <row r="5744" spans="24:28" x14ac:dyDescent="0.25">
      <c r="X5744" s="37"/>
      <c r="Y5744" s="37"/>
      <c r="Z5744" s="37"/>
      <c r="AA5744" s="37"/>
      <c r="AB5744" s="37"/>
    </row>
    <row r="5745" spans="24:28" x14ac:dyDescent="0.25">
      <c r="X5745" s="37"/>
      <c r="Y5745" s="37"/>
      <c r="Z5745" s="37"/>
      <c r="AA5745" s="37"/>
      <c r="AB5745" s="37"/>
    </row>
    <row r="5746" spans="24:28" x14ac:dyDescent="0.25">
      <c r="X5746" s="37"/>
      <c r="Y5746" s="37"/>
      <c r="Z5746" s="37"/>
      <c r="AA5746" s="37"/>
      <c r="AB5746" s="37"/>
    </row>
    <row r="5747" spans="24:28" x14ac:dyDescent="0.25">
      <c r="X5747" s="37"/>
      <c r="Y5747" s="37"/>
      <c r="Z5747" s="37"/>
      <c r="AA5747" s="37"/>
      <c r="AB5747" s="37"/>
    </row>
    <row r="5748" spans="24:28" x14ac:dyDescent="0.25">
      <c r="X5748" s="37"/>
      <c r="Y5748" s="37"/>
      <c r="Z5748" s="37"/>
      <c r="AA5748" s="37"/>
      <c r="AB5748" s="37"/>
    </row>
    <row r="5749" spans="24:28" x14ac:dyDescent="0.25">
      <c r="X5749" s="37"/>
      <c r="Y5749" s="37"/>
      <c r="Z5749" s="37"/>
      <c r="AA5749" s="37"/>
      <c r="AB5749" s="37"/>
    </row>
    <row r="5750" spans="24:28" x14ac:dyDescent="0.25">
      <c r="X5750" s="37"/>
      <c r="Y5750" s="37"/>
      <c r="Z5750" s="37"/>
      <c r="AA5750" s="37"/>
      <c r="AB5750" s="37"/>
    </row>
    <row r="5751" spans="24:28" x14ac:dyDescent="0.25">
      <c r="X5751" s="37"/>
      <c r="Y5751" s="37"/>
      <c r="Z5751" s="37"/>
      <c r="AA5751" s="37"/>
      <c r="AB5751" s="37"/>
    </row>
    <row r="5752" spans="24:28" x14ac:dyDescent="0.25">
      <c r="X5752" s="37"/>
      <c r="Y5752" s="37"/>
      <c r="Z5752" s="37"/>
      <c r="AA5752" s="37"/>
      <c r="AB5752" s="37"/>
    </row>
    <row r="5753" spans="24:28" x14ac:dyDescent="0.25">
      <c r="X5753" s="37"/>
      <c r="Y5753" s="37"/>
      <c r="Z5753" s="37"/>
      <c r="AA5753" s="37"/>
      <c r="AB5753" s="37"/>
    </row>
    <row r="5754" spans="24:28" x14ac:dyDescent="0.25">
      <c r="X5754" s="37"/>
      <c r="Y5754" s="37"/>
      <c r="Z5754" s="37"/>
      <c r="AA5754" s="37"/>
      <c r="AB5754" s="37"/>
    </row>
    <row r="5755" spans="24:28" x14ac:dyDescent="0.25">
      <c r="X5755" s="37"/>
      <c r="Y5755" s="37"/>
      <c r="Z5755" s="37"/>
      <c r="AA5755" s="37"/>
      <c r="AB5755" s="37"/>
    </row>
    <row r="5756" spans="24:28" x14ac:dyDescent="0.25">
      <c r="X5756" s="37"/>
      <c r="Y5756" s="37"/>
      <c r="Z5756" s="37"/>
      <c r="AA5756" s="37"/>
      <c r="AB5756" s="37"/>
    </row>
    <row r="5757" spans="24:28" x14ac:dyDescent="0.25">
      <c r="X5757" s="37"/>
      <c r="Y5757" s="37"/>
      <c r="Z5757" s="37"/>
      <c r="AA5757" s="37"/>
      <c r="AB5757" s="37"/>
    </row>
    <row r="5758" spans="24:28" x14ac:dyDescent="0.25">
      <c r="X5758" s="37"/>
      <c r="Y5758" s="37"/>
      <c r="Z5758" s="37"/>
      <c r="AA5758" s="37"/>
      <c r="AB5758" s="37"/>
    </row>
    <row r="5759" spans="24:28" x14ac:dyDescent="0.25">
      <c r="X5759" s="37"/>
      <c r="Y5759" s="37"/>
      <c r="Z5759" s="37"/>
      <c r="AA5759" s="37"/>
      <c r="AB5759" s="37"/>
    </row>
    <row r="5760" spans="24:28" x14ac:dyDescent="0.25">
      <c r="X5760" s="37"/>
      <c r="Y5760" s="37"/>
      <c r="Z5760" s="37"/>
      <c r="AA5760" s="37"/>
      <c r="AB5760" s="37"/>
    </row>
    <row r="5761" spans="24:28" x14ac:dyDescent="0.25">
      <c r="X5761" s="37"/>
      <c r="Y5761" s="37"/>
      <c r="Z5761" s="37"/>
      <c r="AA5761" s="37"/>
      <c r="AB5761" s="37"/>
    </row>
    <row r="5762" spans="24:28" x14ac:dyDescent="0.25">
      <c r="X5762" s="37"/>
      <c r="Y5762" s="37"/>
      <c r="Z5762" s="37"/>
      <c r="AA5762" s="37"/>
      <c r="AB5762" s="37"/>
    </row>
    <row r="5763" spans="24:28" x14ac:dyDescent="0.25">
      <c r="X5763" s="37"/>
      <c r="Y5763" s="37"/>
      <c r="Z5763" s="37"/>
      <c r="AA5763" s="37"/>
      <c r="AB5763" s="37"/>
    </row>
    <row r="5764" spans="24:28" x14ac:dyDescent="0.25">
      <c r="X5764" s="37"/>
      <c r="Y5764" s="37"/>
      <c r="Z5764" s="37"/>
      <c r="AA5764" s="37"/>
      <c r="AB5764" s="37"/>
    </row>
    <row r="5765" spans="24:28" x14ac:dyDescent="0.25">
      <c r="X5765" s="37"/>
      <c r="Y5765" s="37"/>
      <c r="Z5765" s="37"/>
      <c r="AA5765" s="37"/>
      <c r="AB5765" s="37"/>
    </row>
    <row r="5766" spans="24:28" x14ac:dyDescent="0.25">
      <c r="X5766" s="37"/>
      <c r="Y5766" s="37"/>
      <c r="Z5766" s="37"/>
      <c r="AA5766" s="37"/>
      <c r="AB5766" s="37"/>
    </row>
    <row r="5767" spans="24:28" x14ac:dyDescent="0.25">
      <c r="X5767" s="37"/>
      <c r="Y5767" s="37"/>
      <c r="Z5767" s="37"/>
      <c r="AA5767" s="37"/>
      <c r="AB5767" s="37"/>
    </row>
    <row r="5768" spans="24:28" x14ac:dyDescent="0.25">
      <c r="X5768" s="37"/>
      <c r="Y5768" s="37"/>
      <c r="Z5768" s="37"/>
      <c r="AA5768" s="37"/>
      <c r="AB5768" s="37"/>
    </row>
    <row r="5769" spans="24:28" x14ac:dyDescent="0.25">
      <c r="X5769" s="37"/>
      <c r="Y5769" s="37"/>
      <c r="Z5769" s="37"/>
      <c r="AA5769" s="37"/>
      <c r="AB5769" s="37"/>
    </row>
    <row r="5770" spans="24:28" x14ac:dyDescent="0.25">
      <c r="X5770" s="37"/>
      <c r="Y5770" s="37"/>
      <c r="Z5770" s="37"/>
      <c r="AA5770" s="37"/>
      <c r="AB5770" s="37"/>
    </row>
    <row r="5771" spans="24:28" x14ac:dyDescent="0.25">
      <c r="X5771" s="37"/>
      <c r="Y5771" s="37"/>
      <c r="Z5771" s="37"/>
      <c r="AA5771" s="37"/>
      <c r="AB5771" s="37"/>
    </row>
    <row r="5772" spans="24:28" x14ac:dyDescent="0.25">
      <c r="X5772" s="37"/>
      <c r="Y5772" s="37"/>
      <c r="Z5772" s="37"/>
      <c r="AA5772" s="37"/>
      <c r="AB5772" s="37"/>
    </row>
    <row r="5773" spans="24:28" x14ac:dyDescent="0.25">
      <c r="X5773" s="37"/>
      <c r="Y5773" s="37"/>
      <c r="Z5773" s="37"/>
      <c r="AA5773" s="37"/>
      <c r="AB5773" s="37"/>
    </row>
    <row r="5774" spans="24:28" x14ac:dyDescent="0.25">
      <c r="X5774" s="37"/>
      <c r="Y5774" s="37"/>
      <c r="Z5774" s="37"/>
      <c r="AA5774" s="37"/>
      <c r="AB5774" s="37"/>
    </row>
    <row r="5775" spans="24:28" x14ac:dyDescent="0.25">
      <c r="X5775" s="37"/>
      <c r="Y5775" s="37"/>
      <c r="Z5775" s="37"/>
      <c r="AA5775" s="37"/>
      <c r="AB5775" s="37"/>
    </row>
    <row r="5776" spans="24:28" x14ac:dyDescent="0.25">
      <c r="X5776" s="37"/>
      <c r="Y5776" s="37"/>
      <c r="Z5776" s="37"/>
      <c r="AA5776" s="37"/>
      <c r="AB5776" s="37"/>
    </row>
    <row r="5777" spans="24:28" x14ac:dyDescent="0.25">
      <c r="X5777" s="37"/>
      <c r="Y5777" s="37"/>
      <c r="Z5777" s="37"/>
      <c r="AA5777" s="37"/>
      <c r="AB5777" s="37"/>
    </row>
    <row r="5778" spans="24:28" x14ac:dyDescent="0.25">
      <c r="X5778" s="37"/>
      <c r="Y5778" s="37"/>
      <c r="Z5778" s="37"/>
      <c r="AA5778" s="37"/>
      <c r="AB5778" s="37"/>
    </row>
    <row r="5779" spans="24:28" x14ac:dyDescent="0.25">
      <c r="X5779" s="37"/>
      <c r="Y5779" s="37"/>
      <c r="Z5779" s="37"/>
      <c r="AA5779" s="37"/>
      <c r="AB5779" s="37"/>
    </row>
    <row r="5780" spans="24:28" x14ac:dyDescent="0.25">
      <c r="X5780" s="37"/>
      <c r="Y5780" s="37"/>
      <c r="Z5780" s="37"/>
      <c r="AA5780" s="37"/>
      <c r="AB5780" s="37"/>
    </row>
    <row r="5781" spans="24:28" x14ac:dyDescent="0.25">
      <c r="X5781" s="37"/>
      <c r="Y5781" s="37"/>
      <c r="Z5781" s="37"/>
      <c r="AA5781" s="37"/>
      <c r="AB5781" s="37"/>
    </row>
    <row r="5782" spans="24:28" x14ac:dyDescent="0.25">
      <c r="X5782" s="37"/>
      <c r="Y5782" s="37"/>
      <c r="Z5782" s="37"/>
      <c r="AA5782" s="37"/>
      <c r="AB5782" s="37"/>
    </row>
    <row r="5783" spans="24:28" x14ac:dyDescent="0.25">
      <c r="X5783" s="37"/>
      <c r="Y5783" s="37"/>
      <c r="Z5783" s="37"/>
      <c r="AA5783" s="37"/>
      <c r="AB5783" s="37"/>
    </row>
    <row r="5784" spans="24:28" x14ac:dyDescent="0.25">
      <c r="X5784" s="37"/>
      <c r="Y5784" s="37"/>
      <c r="Z5784" s="37"/>
      <c r="AA5784" s="37"/>
      <c r="AB5784" s="37"/>
    </row>
    <row r="5785" spans="24:28" x14ac:dyDescent="0.25">
      <c r="X5785" s="37"/>
      <c r="Y5785" s="37"/>
      <c r="Z5785" s="37"/>
      <c r="AA5785" s="37"/>
      <c r="AB5785" s="37"/>
    </row>
    <row r="5786" spans="24:28" x14ac:dyDescent="0.25">
      <c r="X5786" s="37"/>
      <c r="Y5786" s="37"/>
      <c r="Z5786" s="37"/>
      <c r="AA5786" s="37"/>
      <c r="AB5786" s="37"/>
    </row>
    <row r="5787" spans="24:28" x14ac:dyDescent="0.25">
      <c r="X5787" s="37"/>
      <c r="Y5787" s="37"/>
      <c r="Z5787" s="37"/>
      <c r="AA5787" s="37"/>
      <c r="AB5787" s="37"/>
    </row>
    <row r="5788" spans="24:28" x14ac:dyDescent="0.25">
      <c r="X5788" s="37"/>
      <c r="Y5788" s="37"/>
      <c r="Z5788" s="37"/>
      <c r="AA5788" s="37"/>
      <c r="AB5788" s="37"/>
    </row>
    <row r="5789" spans="24:28" x14ac:dyDescent="0.25">
      <c r="X5789" s="37"/>
      <c r="Y5789" s="37"/>
      <c r="Z5789" s="37"/>
      <c r="AA5789" s="37"/>
      <c r="AB5789" s="37"/>
    </row>
    <row r="5790" spans="24:28" x14ac:dyDescent="0.25">
      <c r="X5790" s="37"/>
      <c r="Y5790" s="37"/>
      <c r="Z5790" s="37"/>
      <c r="AA5790" s="37"/>
      <c r="AB5790" s="37"/>
    </row>
    <row r="5791" spans="24:28" x14ac:dyDescent="0.25">
      <c r="X5791" s="37"/>
      <c r="Y5791" s="37"/>
      <c r="Z5791" s="37"/>
      <c r="AA5791" s="37"/>
      <c r="AB5791" s="37"/>
    </row>
    <row r="5792" spans="24:28" x14ac:dyDescent="0.25">
      <c r="X5792" s="37"/>
      <c r="Y5792" s="37"/>
      <c r="Z5792" s="37"/>
      <c r="AA5792" s="37"/>
      <c r="AB5792" s="37"/>
    </row>
    <row r="5793" spans="24:28" x14ac:dyDescent="0.25">
      <c r="X5793" s="37"/>
      <c r="Y5793" s="37"/>
      <c r="Z5793" s="37"/>
      <c r="AA5793" s="37"/>
      <c r="AB5793" s="37"/>
    </row>
    <row r="5794" spans="24:28" x14ac:dyDescent="0.25">
      <c r="X5794" s="37"/>
      <c r="Y5794" s="37"/>
      <c r="Z5794" s="37"/>
      <c r="AA5794" s="37"/>
      <c r="AB5794" s="37"/>
    </row>
    <row r="5795" spans="24:28" x14ac:dyDescent="0.25">
      <c r="X5795" s="37"/>
      <c r="Y5795" s="37"/>
      <c r="Z5795" s="37"/>
      <c r="AA5795" s="37"/>
      <c r="AB5795" s="37"/>
    </row>
    <row r="5796" spans="24:28" x14ac:dyDescent="0.25">
      <c r="X5796" s="37"/>
      <c r="Y5796" s="37"/>
      <c r="Z5796" s="37"/>
      <c r="AA5796" s="37"/>
      <c r="AB5796" s="37"/>
    </row>
    <row r="5797" spans="24:28" x14ac:dyDescent="0.25">
      <c r="X5797" s="37"/>
      <c r="Y5797" s="37"/>
      <c r="Z5797" s="37"/>
      <c r="AA5797" s="37"/>
      <c r="AB5797" s="37"/>
    </row>
    <row r="5798" spans="24:28" x14ac:dyDescent="0.25">
      <c r="X5798" s="37"/>
      <c r="Y5798" s="37"/>
      <c r="Z5798" s="37"/>
      <c r="AA5798" s="37"/>
      <c r="AB5798" s="37"/>
    </row>
    <row r="5799" spans="24:28" x14ac:dyDescent="0.25">
      <c r="X5799" s="37"/>
      <c r="Y5799" s="37"/>
      <c r="Z5799" s="37"/>
      <c r="AA5799" s="37"/>
      <c r="AB5799" s="37"/>
    </row>
    <row r="5800" spans="24:28" x14ac:dyDescent="0.25">
      <c r="X5800" s="37"/>
      <c r="Y5800" s="37"/>
      <c r="Z5800" s="37"/>
      <c r="AA5800" s="37"/>
      <c r="AB5800" s="37"/>
    </row>
    <row r="5801" spans="24:28" x14ac:dyDescent="0.25">
      <c r="X5801" s="37"/>
      <c r="Y5801" s="37"/>
      <c r="Z5801" s="37"/>
      <c r="AA5801" s="37"/>
      <c r="AB5801" s="37"/>
    </row>
    <row r="5802" spans="24:28" x14ac:dyDescent="0.25">
      <c r="X5802" s="37"/>
      <c r="Y5802" s="37"/>
      <c r="Z5802" s="37"/>
      <c r="AA5802" s="37"/>
      <c r="AB5802" s="37"/>
    </row>
    <row r="5803" spans="24:28" x14ac:dyDescent="0.25">
      <c r="X5803" s="37"/>
      <c r="Y5803" s="37"/>
      <c r="Z5803" s="37"/>
      <c r="AA5803" s="37"/>
      <c r="AB5803" s="37"/>
    </row>
    <row r="5804" spans="24:28" x14ac:dyDescent="0.25">
      <c r="X5804" s="37"/>
      <c r="Y5804" s="37"/>
      <c r="Z5804" s="37"/>
      <c r="AA5804" s="37"/>
      <c r="AB5804" s="37"/>
    </row>
    <row r="5805" spans="24:28" x14ac:dyDescent="0.25">
      <c r="X5805" s="37"/>
      <c r="Y5805" s="37"/>
      <c r="Z5805" s="37"/>
      <c r="AA5805" s="37"/>
      <c r="AB5805" s="37"/>
    </row>
    <row r="5806" spans="24:28" x14ac:dyDescent="0.25">
      <c r="X5806" s="37"/>
      <c r="Y5806" s="37"/>
      <c r="Z5806" s="37"/>
      <c r="AA5806" s="37"/>
      <c r="AB5806" s="37"/>
    </row>
    <row r="5807" spans="24:28" x14ac:dyDescent="0.25">
      <c r="X5807" s="37"/>
      <c r="Y5807" s="37"/>
      <c r="Z5807" s="37"/>
      <c r="AA5807" s="37"/>
      <c r="AB5807" s="37"/>
    </row>
    <row r="5808" spans="24:28" x14ac:dyDescent="0.25">
      <c r="X5808" s="37"/>
      <c r="Y5808" s="37"/>
      <c r="Z5808" s="37"/>
      <c r="AA5808" s="37"/>
      <c r="AB5808" s="37"/>
    </row>
    <row r="5809" spans="24:28" x14ac:dyDescent="0.25">
      <c r="X5809" s="37"/>
      <c r="Y5809" s="37"/>
      <c r="Z5809" s="37"/>
      <c r="AA5809" s="37"/>
      <c r="AB5809" s="37"/>
    </row>
    <row r="5810" spans="24:28" x14ac:dyDescent="0.25">
      <c r="X5810" s="37"/>
      <c r="Y5810" s="37"/>
      <c r="Z5810" s="37"/>
      <c r="AA5810" s="37"/>
      <c r="AB5810" s="37"/>
    </row>
    <row r="5811" spans="24:28" x14ac:dyDescent="0.25">
      <c r="X5811" s="37"/>
      <c r="Y5811" s="37"/>
      <c r="Z5811" s="37"/>
      <c r="AA5811" s="37"/>
      <c r="AB5811" s="37"/>
    </row>
    <row r="5812" spans="24:28" x14ac:dyDescent="0.25">
      <c r="X5812" s="37"/>
      <c r="Y5812" s="37"/>
      <c r="Z5812" s="37"/>
      <c r="AA5812" s="37"/>
      <c r="AB5812" s="37"/>
    </row>
    <row r="5813" spans="24:28" x14ac:dyDescent="0.25">
      <c r="X5813" s="37"/>
      <c r="Y5813" s="37"/>
      <c r="Z5813" s="37"/>
      <c r="AA5813" s="37"/>
      <c r="AB5813" s="37"/>
    </row>
    <row r="5814" spans="24:28" x14ac:dyDescent="0.25">
      <c r="X5814" s="37"/>
      <c r="Y5814" s="37"/>
      <c r="Z5814" s="37"/>
      <c r="AA5814" s="37"/>
      <c r="AB5814" s="37"/>
    </row>
    <row r="5815" spans="24:28" x14ac:dyDescent="0.25">
      <c r="X5815" s="37"/>
      <c r="Y5815" s="37"/>
      <c r="Z5815" s="37"/>
      <c r="AA5815" s="37"/>
      <c r="AB5815" s="37"/>
    </row>
    <row r="5816" spans="24:28" x14ac:dyDescent="0.25">
      <c r="X5816" s="37"/>
      <c r="Y5816" s="37"/>
      <c r="Z5816" s="37"/>
      <c r="AA5816" s="37"/>
      <c r="AB5816" s="37"/>
    </row>
    <row r="5817" spans="24:28" x14ac:dyDescent="0.25">
      <c r="X5817" s="37"/>
      <c r="Y5817" s="37"/>
      <c r="Z5817" s="37"/>
      <c r="AA5817" s="37"/>
      <c r="AB5817" s="37"/>
    </row>
    <row r="5818" spans="24:28" x14ac:dyDescent="0.25">
      <c r="X5818" s="37"/>
      <c r="Y5818" s="37"/>
      <c r="Z5818" s="37"/>
      <c r="AA5818" s="37"/>
      <c r="AB5818" s="37"/>
    </row>
    <row r="5819" spans="24:28" x14ac:dyDescent="0.25">
      <c r="X5819" s="37"/>
      <c r="Y5819" s="37"/>
      <c r="Z5819" s="37"/>
      <c r="AA5819" s="37"/>
      <c r="AB5819" s="37"/>
    </row>
    <row r="5820" spans="24:28" x14ac:dyDescent="0.25">
      <c r="X5820" s="37"/>
      <c r="Y5820" s="37"/>
      <c r="Z5820" s="37"/>
      <c r="AA5820" s="37"/>
      <c r="AB5820" s="37"/>
    </row>
    <row r="5821" spans="24:28" x14ac:dyDescent="0.25">
      <c r="X5821" s="37"/>
      <c r="Y5821" s="37"/>
      <c r="Z5821" s="37"/>
      <c r="AA5821" s="37"/>
      <c r="AB5821" s="37"/>
    </row>
    <row r="5822" spans="24:28" x14ac:dyDescent="0.25">
      <c r="X5822" s="37"/>
      <c r="Y5822" s="37"/>
      <c r="Z5822" s="37"/>
      <c r="AA5822" s="37"/>
      <c r="AB5822" s="37"/>
    </row>
    <row r="5823" spans="24:28" x14ac:dyDescent="0.25">
      <c r="X5823" s="37"/>
      <c r="Y5823" s="37"/>
      <c r="Z5823" s="37"/>
      <c r="AA5823" s="37"/>
      <c r="AB5823" s="37"/>
    </row>
    <row r="5824" spans="24:28" x14ac:dyDescent="0.25">
      <c r="X5824" s="37"/>
      <c r="Y5824" s="37"/>
      <c r="Z5824" s="37"/>
      <c r="AA5824" s="37"/>
      <c r="AB5824" s="37"/>
    </row>
    <row r="5825" spans="24:28" x14ac:dyDescent="0.25">
      <c r="X5825" s="37"/>
      <c r="Y5825" s="37"/>
      <c r="Z5825" s="37"/>
      <c r="AA5825" s="37"/>
      <c r="AB5825" s="37"/>
    </row>
    <row r="5826" spans="24:28" x14ac:dyDescent="0.25">
      <c r="X5826" s="37"/>
      <c r="Y5826" s="37"/>
      <c r="Z5826" s="37"/>
      <c r="AA5826" s="37"/>
      <c r="AB5826" s="37"/>
    </row>
    <row r="5827" spans="24:28" x14ac:dyDescent="0.25">
      <c r="X5827" s="37"/>
      <c r="Y5827" s="37"/>
      <c r="Z5827" s="37"/>
      <c r="AA5827" s="37"/>
      <c r="AB5827" s="37"/>
    </row>
    <row r="5828" spans="24:28" x14ac:dyDescent="0.25">
      <c r="X5828" s="37"/>
      <c r="Y5828" s="37"/>
      <c r="Z5828" s="37"/>
      <c r="AA5828" s="37"/>
      <c r="AB5828" s="37"/>
    </row>
    <row r="5829" spans="24:28" x14ac:dyDescent="0.25">
      <c r="X5829" s="37"/>
      <c r="Y5829" s="37"/>
      <c r="Z5829" s="37"/>
      <c r="AA5829" s="37"/>
      <c r="AB5829" s="37"/>
    </row>
    <row r="5830" spans="24:28" x14ac:dyDescent="0.25">
      <c r="X5830" s="37"/>
      <c r="Y5830" s="37"/>
      <c r="Z5830" s="37"/>
      <c r="AA5830" s="37"/>
      <c r="AB5830" s="37"/>
    </row>
    <row r="5831" spans="24:28" x14ac:dyDescent="0.25">
      <c r="X5831" s="37"/>
      <c r="Y5831" s="37"/>
      <c r="Z5831" s="37"/>
      <c r="AA5831" s="37"/>
      <c r="AB5831" s="37"/>
    </row>
    <row r="5832" spans="24:28" x14ac:dyDescent="0.25">
      <c r="X5832" s="37"/>
      <c r="Y5832" s="37"/>
      <c r="Z5832" s="37"/>
      <c r="AA5832" s="37"/>
      <c r="AB5832" s="37"/>
    </row>
    <row r="5833" spans="24:28" x14ac:dyDescent="0.25">
      <c r="X5833" s="37"/>
      <c r="Y5833" s="37"/>
      <c r="Z5833" s="37"/>
      <c r="AA5833" s="37"/>
      <c r="AB5833" s="37"/>
    </row>
    <row r="5834" spans="24:28" x14ac:dyDescent="0.25">
      <c r="X5834" s="37"/>
      <c r="Y5834" s="37"/>
      <c r="Z5834" s="37"/>
      <c r="AA5834" s="37"/>
      <c r="AB5834" s="37"/>
    </row>
    <row r="5835" spans="24:28" x14ac:dyDescent="0.25">
      <c r="X5835" s="37"/>
      <c r="Y5835" s="37"/>
      <c r="Z5835" s="37"/>
      <c r="AA5835" s="37"/>
      <c r="AB5835" s="37"/>
    </row>
    <row r="5836" spans="24:28" x14ac:dyDescent="0.25">
      <c r="X5836" s="37"/>
      <c r="Y5836" s="37"/>
      <c r="Z5836" s="37"/>
      <c r="AA5836" s="37"/>
      <c r="AB5836" s="37"/>
    </row>
    <row r="5837" spans="24:28" x14ac:dyDescent="0.25">
      <c r="X5837" s="37"/>
      <c r="Y5837" s="37"/>
      <c r="Z5837" s="37"/>
      <c r="AA5837" s="37"/>
      <c r="AB5837" s="37"/>
    </row>
    <row r="5838" spans="24:28" x14ac:dyDescent="0.25">
      <c r="X5838" s="37"/>
      <c r="Y5838" s="37"/>
      <c r="Z5838" s="37"/>
      <c r="AA5838" s="37"/>
      <c r="AB5838" s="37"/>
    </row>
    <row r="5839" spans="24:28" x14ac:dyDescent="0.25">
      <c r="X5839" s="37"/>
      <c r="Y5839" s="37"/>
      <c r="Z5839" s="37"/>
      <c r="AA5839" s="37"/>
      <c r="AB5839" s="37"/>
    </row>
    <row r="5840" spans="24:28" x14ac:dyDescent="0.25">
      <c r="X5840" s="37"/>
      <c r="Y5840" s="37"/>
      <c r="Z5840" s="37"/>
      <c r="AA5840" s="37"/>
      <c r="AB5840" s="37"/>
    </row>
    <row r="5841" spans="24:28" x14ac:dyDescent="0.25">
      <c r="X5841" s="37"/>
      <c r="Y5841" s="37"/>
      <c r="Z5841" s="37"/>
      <c r="AA5841" s="37"/>
      <c r="AB5841" s="37"/>
    </row>
    <row r="5842" spans="24:28" x14ac:dyDescent="0.25">
      <c r="X5842" s="37"/>
      <c r="Y5842" s="37"/>
      <c r="Z5842" s="37"/>
      <c r="AA5842" s="37"/>
      <c r="AB5842" s="37"/>
    </row>
    <row r="5843" spans="24:28" x14ac:dyDescent="0.25">
      <c r="X5843" s="37"/>
      <c r="Y5843" s="37"/>
      <c r="Z5843" s="37"/>
      <c r="AA5843" s="37"/>
      <c r="AB5843" s="37"/>
    </row>
    <row r="5844" spans="24:28" x14ac:dyDescent="0.25">
      <c r="X5844" s="37"/>
      <c r="Y5844" s="37"/>
      <c r="Z5844" s="37"/>
      <c r="AA5844" s="37"/>
      <c r="AB5844" s="37"/>
    </row>
    <row r="5845" spans="24:28" x14ac:dyDescent="0.25">
      <c r="X5845" s="37"/>
      <c r="Y5845" s="37"/>
      <c r="Z5845" s="37"/>
      <c r="AA5845" s="37"/>
      <c r="AB5845" s="37"/>
    </row>
    <row r="5846" spans="24:28" x14ac:dyDescent="0.25">
      <c r="X5846" s="37"/>
      <c r="Y5846" s="37"/>
      <c r="Z5846" s="37"/>
      <c r="AA5846" s="37"/>
      <c r="AB5846" s="37"/>
    </row>
    <row r="5847" spans="24:28" x14ac:dyDescent="0.25">
      <c r="X5847" s="37"/>
      <c r="Y5847" s="37"/>
      <c r="Z5847" s="37"/>
      <c r="AA5847" s="37"/>
      <c r="AB5847" s="37"/>
    </row>
    <row r="5848" spans="24:28" x14ac:dyDescent="0.25">
      <c r="X5848" s="37"/>
      <c r="Y5848" s="37"/>
      <c r="Z5848" s="37"/>
      <c r="AA5848" s="37"/>
      <c r="AB5848" s="37"/>
    </row>
    <row r="5849" spans="24:28" x14ac:dyDescent="0.25">
      <c r="X5849" s="37"/>
      <c r="Y5849" s="37"/>
      <c r="Z5849" s="37"/>
      <c r="AA5849" s="37"/>
      <c r="AB5849" s="37"/>
    </row>
    <row r="5850" spans="24:28" x14ac:dyDescent="0.25">
      <c r="X5850" s="37"/>
      <c r="Y5850" s="37"/>
      <c r="Z5850" s="37"/>
      <c r="AA5850" s="37"/>
      <c r="AB5850" s="37"/>
    </row>
    <row r="5851" spans="24:28" x14ac:dyDescent="0.25">
      <c r="X5851" s="37"/>
      <c r="Y5851" s="37"/>
      <c r="Z5851" s="37"/>
      <c r="AA5851" s="37"/>
      <c r="AB5851" s="37"/>
    </row>
    <row r="5852" spans="24:28" x14ac:dyDescent="0.25">
      <c r="X5852" s="37"/>
      <c r="Y5852" s="37"/>
      <c r="Z5852" s="37"/>
      <c r="AA5852" s="37"/>
      <c r="AB5852" s="37"/>
    </row>
    <row r="5853" spans="24:28" x14ac:dyDescent="0.25">
      <c r="X5853" s="37"/>
      <c r="Y5853" s="37"/>
      <c r="Z5853" s="37"/>
      <c r="AA5853" s="37"/>
      <c r="AB5853" s="37"/>
    </row>
    <row r="5854" spans="24:28" x14ac:dyDescent="0.25">
      <c r="X5854" s="37"/>
      <c r="Y5854" s="37"/>
      <c r="Z5854" s="37"/>
      <c r="AA5854" s="37"/>
      <c r="AB5854" s="37"/>
    </row>
    <row r="5855" spans="24:28" x14ac:dyDescent="0.25">
      <c r="X5855" s="37"/>
      <c r="Y5855" s="37"/>
      <c r="Z5855" s="37"/>
      <c r="AA5855" s="37"/>
      <c r="AB5855" s="37"/>
    </row>
    <row r="5856" spans="24:28" x14ac:dyDescent="0.25">
      <c r="X5856" s="37"/>
      <c r="Y5856" s="37"/>
      <c r="Z5856" s="37"/>
      <c r="AA5856" s="37"/>
      <c r="AB5856" s="37"/>
    </row>
    <row r="5857" spans="24:28" x14ac:dyDescent="0.25">
      <c r="X5857" s="37"/>
      <c r="Y5857" s="37"/>
      <c r="Z5857" s="37"/>
      <c r="AA5857" s="37"/>
      <c r="AB5857" s="37"/>
    </row>
    <row r="5858" spans="24:28" x14ac:dyDescent="0.25">
      <c r="X5858" s="37"/>
      <c r="Y5858" s="37"/>
      <c r="Z5858" s="37"/>
      <c r="AA5858" s="37"/>
      <c r="AB5858" s="37"/>
    </row>
    <row r="5859" spans="24:28" x14ac:dyDescent="0.25">
      <c r="X5859" s="37"/>
      <c r="Y5859" s="37"/>
      <c r="Z5859" s="37"/>
      <c r="AA5859" s="37"/>
      <c r="AB5859" s="37"/>
    </row>
    <row r="5860" spans="24:28" x14ac:dyDescent="0.25">
      <c r="X5860" s="37"/>
      <c r="Y5860" s="37"/>
      <c r="Z5860" s="37"/>
      <c r="AA5860" s="37"/>
      <c r="AB5860" s="37"/>
    </row>
    <row r="5861" spans="24:28" x14ac:dyDescent="0.25">
      <c r="X5861" s="37"/>
      <c r="Y5861" s="37"/>
      <c r="Z5861" s="37"/>
      <c r="AA5861" s="37"/>
      <c r="AB5861" s="37"/>
    </row>
    <row r="5862" spans="24:28" x14ac:dyDescent="0.25">
      <c r="X5862" s="37"/>
      <c r="Y5862" s="37"/>
      <c r="Z5862" s="37"/>
      <c r="AA5862" s="37"/>
      <c r="AB5862" s="37"/>
    </row>
    <row r="5863" spans="24:28" x14ac:dyDescent="0.25">
      <c r="X5863" s="37"/>
      <c r="Y5863" s="37"/>
      <c r="Z5863" s="37"/>
      <c r="AA5863" s="37"/>
      <c r="AB5863" s="37"/>
    </row>
    <row r="5864" spans="24:28" x14ac:dyDescent="0.25">
      <c r="X5864" s="37"/>
      <c r="Y5864" s="37"/>
      <c r="Z5864" s="37"/>
      <c r="AA5864" s="37"/>
      <c r="AB5864" s="37"/>
    </row>
    <row r="5865" spans="24:28" x14ac:dyDescent="0.25">
      <c r="X5865" s="37"/>
      <c r="Y5865" s="37"/>
      <c r="Z5865" s="37"/>
      <c r="AA5865" s="37"/>
      <c r="AB5865" s="37"/>
    </row>
    <row r="5866" spans="24:28" x14ac:dyDescent="0.25">
      <c r="X5866" s="37"/>
      <c r="Y5866" s="37"/>
      <c r="Z5866" s="37"/>
      <c r="AA5866" s="37"/>
      <c r="AB5866" s="37"/>
    </row>
    <row r="5867" spans="24:28" x14ac:dyDescent="0.25">
      <c r="X5867" s="37"/>
      <c r="Y5867" s="37"/>
      <c r="Z5867" s="37"/>
      <c r="AA5867" s="37"/>
      <c r="AB5867" s="37"/>
    </row>
    <row r="5868" spans="24:28" x14ac:dyDescent="0.25">
      <c r="X5868" s="37"/>
      <c r="Y5868" s="37"/>
      <c r="Z5868" s="37"/>
      <c r="AA5868" s="37"/>
      <c r="AB5868" s="37"/>
    </row>
    <row r="5869" spans="24:28" x14ac:dyDescent="0.25">
      <c r="X5869" s="37"/>
      <c r="Y5869" s="37"/>
      <c r="Z5869" s="37"/>
      <c r="AA5869" s="37"/>
      <c r="AB5869" s="37"/>
    </row>
    <row r="5870" spans="24:28" x14ac:dyDescent="0.25">
      <c r="X5870" s="37"/>
      <c r="Y5870" s="37"/>
      <c r="Z5870" s="37"/>
      <c r="AA5870" s="37"/>
      <c r="AB5870" s="37"/>
    </row>
    <row r="5871" spans="24:28" x14ac:dyDescent="0.25">
      <c r="X5871" s="37"/>
      <c r="Y5871" s="37"/>
      <c r="Z5871" s="37"/>
      <c r="AA5871" s="37"/>
      <c r="AB5871" s="37"/>
    </row>
    <row r="5872" spans="24:28" x14ac:dyDescent="0.25">
      <c r="X5872" s="37"/>
      <c r="Y5872" s="37"/>
      <c r="Z5872" s="37"/>
      <c r="AA5872" s="37"/>
      <c r="AB5872" s="37"/>
    </row>
    <row r="5873" spans="24:28" x14ac:dyDescent="0.25">
      <c r="X5873" s="37"/>
      <c r="Y5873" s="37"/>
      <c r="Z5873" s="37"/>
      <c r="AA5873" s="37"/>
      <c r="AB5873" s="37"/>
    </row>
    <row r="5874" spans="24:28" x14ac:dyDescent="0.25">
      <c r="X5874" s="37"/>
      <c r="Y5874" s="37"/>
      <c r="Z5874" s="37"/>
      <c r="AA5874" s="37"/>
      <c r="AB5874" s="37"/>
    </row>
    <row r="5875" spans="24:28" x14ac:dyDescent="0.25">
      <c r="X5875" s="37"/>
      <c r="Y5875" s="37"/>
      <c r="Z5875" s="37"/>
      <c r="AA5875" s="37"/>
      <c r="AB5875" s="37"/>
    </row>
    <row r="5876" spans="24:28" x14ac:dyDescent="0.25">
      <c r="X5876" s="37"/>
      <c r="Y5876" s="37"/>
      <c r="Z5876" s="37"/>
      <c r="AA5876" s="37"/>
      <c r="AB5876" s="37"/>
    </row>
    <row r="5877" spans="24:28" x14ac:dyDescent="0.25">
      <c r="X5877" s="37"/>
      <c r="Y5877" s="37"/>
      <c r="Z5877" s="37"/>
      <c r="AA5877" s="37"/>
      <c r="AB5877" s="37"/>
    </row>
    <row r="5878" spans="24:28" x14ac:dyDescent="0.25">
      <c r="X5878" s="37"/>
      <c r="Y5878" s="37"/>
      <c r="Z5878" s="37"/>
      <c r="AA5878" s="37"/>
      <c r="AB5878" s="37"/>
    </row>
    <row r="5879" spans="24:28" x14ac:dyDescent="0.25">
      <c r="X5879" s="37"/>
      <c r="Y5879" s="37"/>
      <c r="Z5879" s="37"/>
      <c r="AA5879" s="37"/>
      <c r="AB5879" s="37"/>
    </row>
    <row r="5880" spans="24:28" x14ac:dyDescent="0.25">
      <c r="X5880" s="37"/>
      <c r="Y5880" s="37"/>
      <c r="Z5880" s="37"/>
      <c r="AA5880" s="37"/>
      <c r="AB5880" s="37"/>
    </row>
    <row r="5881" spans="24:28" x14ac:dyDescent="0.25">
      <c r="X5881" s="37"/>
      <c r="Y5881" s="37"/>
      <c r="Z5881" s="37"/>
      <c r="AA5881" s="37"/>
      <c r="AB5881" s="37"/>
    </row>
    <row r="5882" spans="24:28" x14ac:dyDescent="0.25">
      <c r="X5882" s="37"/>
      <c r="Y5882" s="37"/>
      <c r="Z5882" s="37"/>
      <c r="AA5882" s="37"/>
      <c r="AB5882" s="37"/>
    </row>
    <row r="5883" spans="24:28" x14ac:dyDescent="0.25">
      <c r="X5883" s="37"/>
      <c r="Y5883" s="37"/>
      <c r="Z5883" s="37"/>
      <c r="AA5883" s="37"/>
      <c r="AB5883" s="37"/>
    </row>
    <row r="5884" spans="24:28" x14ac:dyDescent="0.25">
      <c r="X5884" s="37"/>
      <c r="Y5884" s="37"/>
      <c r="Z5884" s="37"/>
      <c r="AA5884" s="37"/>
      <c r="AB5884" s="37"/>
    </row>
    <row r="5885" spans="24:28" x14ac:dyDescent="0.25">
      <c r="X5885" s="37"/>
      <c r="Y5885" s="37"/>
      <c r="Z5885" s="37"/>
      <c r="AA5885" s="37"/>
      <c r="AB5885" s="37"/>
    </row>
    <row r="5886" spans="24:28" x14ac:dyDescent="0.25">
      <c r="X5886" s="37"/>
      <c r="Y5886" s="37"/>
      <c r="Z5886" s="37"/>
      <c r="AA5886" s="37"/>
      <c r="AB5886" s="37"/>
    </row>
    <row r="5887" spans="24:28" x14ac:dyDescent="0.25">
      <c r="X5887" s="37"/>
      <c r="Y5887" s="37"/>
      <c r="Z5887" s="37"/>
      <c r="AA5887" s="37"/>
      <c r="AB5887" s="37"/>
    </row>
    <row r="5888" spans="24:28" x14ac:dyDescent="0.25">
      <c r="X5888" s="37"/>
      <c r="Y5888" s="37"/>
      <c r="Z5888" s="37"/>
      <c r="AA5888" s="37"/>
      <c r="AB5888" s="37"/>
    </row>
    <row r="5889" spans="24:28" x14ac:dyDescent="0.25">
      <c r="X5889" s="37"/>
      <c r="Y5889" s="37"/>
      <c r="Z5889" s="37"/>
      <c r="AA5889" s="37"/>
      <c r="AB5889" s="37"/>
    </row>
    <row r="5890" spans="24:28" x14ac:dyDescent="0.25">
      <c r="X5890" s="37"/>
      <c r="Y5890" s="37"/>
      <c r="Z5890" s="37"/>
      <c r="AA5890" s="37"/>
      <c r="AB5890" s="37"/>
    </row>
    <row r="5891" spans="24:28" x14ac:dyDescent="0.25">
      <c r="X5891" s="37"/>
      <c r="Y5891" s="37"/>
      <c r="Z5891" s="37"/>
      <c r="AA5891" s="37"/>
      <c r="AB5891" s="37"/>
    </row>
    <row r="5892" spans="24:28" x14ac:dyDescent="0.25">
      <c r="X5892" s="37"/>
      <c r="Y5892" s="37"/>
      <c r="Z5892" s="37"/>
      <c r="AA5892" s="37"/>
      <c r="AB5892" s="37"/>
    </row>
    <row r="5893" spans="24:28" x14ac:dyDescent="0.25">
      <c r="X5893" s="37"/>
      <c r="Y5893" s="37"/>
      <c r="Z5893" s="37"/>
      <c r="AA5893" s="37"/>
      <c r="AB5893" s="37"/>
    </row>
    <row r="5894" spans="24:28" x14ac:dyDescent="0.25">
      <c r="X5894" s="37"/>
      <c r="Y5894" s="37"/>
      <c r="Z5894" s="37"/>
      <c r="AA5894" s="37"/>
      <c r="AB5894" s="37"/>
    </row>
    <row r="5895" spans="24:28" x14ac:dyDescent="0.25">
      <c r="X5895" s="37"/>
      <c r="Y5895" s="37"/>
      <c r="Z5895" s="37"/>
      <c r="AA5895" s="37"/>
      <c r="AB5895" s="37"/>
    </row>
    <row r="5896" spans="24:28" x14ac:dyDescent="0.25">
      <c r="X5896" s="37"/>
      <c r="Y5896" s="37"/>
      <c r="Z5896" s="37"/>
      <c r="AA5896" s="37"/>
      <c r="AB5896" s="37"/>
    </row>
    <row r="5897" spans="24:28" x14ac:dyDescent="0.25">
      <c r="X5897" s="37"/>
      <c r="Y5897" s="37"/>
      <c r="Z5897" s="37"/>
      <c r="AA5897" s="37"/>
      <c r="AB5897" s="37"/>
    </row>
    <row r="5898" spans="24:28" x14ac:dyDescent="0.25">
      <c r="X5898" s="37"/>
      <c r="Y5898" s="37"/>
      <c r="Z5898" s="37"/>
      <c r="AA5898" s="37"/>
      <c r="AB5898" s="37"/>
    </row>
    <row r="5899" spans="24:28" x14ac:dyDescent="0.25">
      <c r="X5899" s="37"/>
      <c r="Y5899" s="37"/>
      <c r="Z5899" s="37"/>
      <c r="AA5899" s="37"/>
      <c r="AB5899" s="37"/>
    </row>
    <row r="5900" spans="24:28" x14ac:dyDescent="0.25">
      <c r="X5900" s="37"/>
      <c r="Y5900" s="37"/>
      <c r="Z5900" s="37"/>
      <c r="AA5900" s="37"/>
      <c r="AB5900" s="37"/>
    </row>
    <row r="5901" spans="24:28" x14ac:dyDescent="0.25">
      <c r="X5901" s="37"/>
      <c r="Y5901" s="37"/>
      <c r="Z5901" s="37"/>
      <c r="AA5901" s="37"/>
      <c r="AB5901" s="37"/>
    </row>
    <row r="5902" spans="24:28" x14ac:dyDescent="0.25">
      <c r="X5902" s="37"/>
      <c r="Y5902" s="37"/>
      <c r="Z5902" s="37"/>
      <c r="AA5902" s="37"/>
      <c r="AB5902" s="37"/>
    </row>
    <row r="5903" spans="24:28" x14ac:dyDescent="0.25">
      <c r="X5903" s="37"/>
      <c r="Y5903" s="37"/>
      <c r="Z5903" s="37"/>
      <c r="AA5903" s="37"/>
      <c r="AB5903" s="37"/>
    </row>
    <row r="5904" spans="24:28" x14ac:dyDescent="0.25">
      <c r="X5904" s="37"/>
      <c r="Y5904" s="37"/>
      <c r="Z5904" s="37"/>
      <c r="AA5904" s="37"/>
      <c r="AB5904" s="37"/>
    </row>
    <row r="5905" spans="24:28" x14ac:dyDescent="0.25">
      <c r="X5905" s="37"/>
      <c r="Y5905" s="37"/>
      <c r="Z5905" s="37"/>
      <c r="AA5905" s="37"/>
      <c r="AB5905" s="37"/>
    </row>
    <row r="5906" spans="24:28" x14ac:dyDescent="0.25">
      <c r="X5906" s="37"/>
      <c r="Y5906" s="37"/>
      <c r="Z5906" s="37"/>
      <c r="AA5906" s="37"/>
      <c r="AB5906" s="37"/>
    </row>
    <row r="5907" spans="24:28" x14ac:dyDescent="0.25">
      <c r="X5907" s="37"/>
      <c r="Y5907" s="37"/>
      <c r="Z5907" s="37"/>
      <c r="AA5907" s="37"/>
      <c r="AB5907" s="37"/>
    </row>
    <row r="5908" spans="24:28" x14ac:dyDescent="0.25">
      <c r="X5908" s="37"/>
      <c r="Y5908" s="37"/>
      <c r="Z5908" s="37"/>
      <c r="AA5908" s="37"/>
      <c r="AB5908" s="37"/>
    </row>
    <row r="5909" spans="24:28" x14ac:dyDescent="0.25">
      <c r="X5909" s="37"/>
      <c r="Y5909" s="37"/>
      <c r="Z5909" s="37"/>
      <c r="AA5909" s="37"/>
      <c r="AB5909" s="37"/>
    </row>
    <row r="5910" spans="24:28" x14ac:dyDescent="0.25">
      <c r="X5910" s="37"/>
      <c r="Y5910" s="37"/>
      <c r="Z5910" s="37"/>
      <c r="AA5910" s="37"/>
      <c r="AB5910" s="37"/>
    </row>
    <row r="5911" spans="24:28" x14ac:dyDescent="0.25">
      <c r="X5911" s="37"/>
      <c r="Y5911" s="37"/>
      <c r="Z5911" s="37"/>
      <c r="AA5911" s="37"/>
      <c r="AB5911" s="37"/>
    </row>
    <row r="5912" spans="24:28" x14ac:dyDescent="0.25">
      <c r="X5912" s="37"/>
      <c r="Y5912" s="37"/>
      <c r="Z5912" s="37"/>
      <c r="AA5912" s="37"/>
      <c r="AB5912" s="37"/>
    </row>
    <row r="5913" spans="24:28" x14ac:dyDescent="0.25">
      <c r="X5913" s="37"/>
      <c r="Y5913" s="37"/>
      <c r="Z5913" s="37"/>
      <c r="AA5913" s="37"/>
      <c r="AB5913" s="37"/>
    </row>
    <row r="5914" spans="24:28" x14ac:dyDescent="0.25">
      <c r="X5914" s="37"/>
      <c r="Y5914" s="37"/>
      <c r="Z5914" s="37"/>
      <c r="AA5914" s="37"/>
      <c r="AB5914" s="37"/>
    </row>
    <row r="5915" spans="24:28" x14ac:dyDescent="0.25">
      <c r="X5915" s="37"/>
      <c r="Y5915" s="37"/>
      <c r="Z5915" s="37"/>
      <c r="AA5915" s="37"/>
      <c r="AB5915" s="37"/>
    </row>
    <row r="5916" spans="24:28" x14ac:dyDescent="0.25">
      <c r="X5916" s="37"/>
      <c r="Y5916" s="37"/>
      <c r="Z5916" s="37"/>
      <c r="AA5916" s="37"/>
      <c r="AB5916" s="37"/>
    </row>
    <row r="5917" spans="24:28" x14ac:dyDescent="0.25">
      <c r="X5917" s="37"/>
      <c r="Y5917" s="37"/>
      <c r="Z5917" s="37"/>
      <c r="AA5917" s="37"/>
      <c r="AB5917" s="37"/>
    </row>
    <row r="5918" spans="24:28" x14ac:dyDescent="0.25">
      <c r="X5918" s="37"/>
      <c r="Y5918" s="37"/>
      <c r="Z5918" s="37"/>
      <c r="AA5918" s="37"/>
      <c r="AB5918" s="37"/>
    </row>
    <row r="5919" spans="24:28" x14ac:dyDescent="0.25">
      <c r="X5919" s="37"/>
      <c r="Y5919" s="37"/>
      <c r="Z5919" s="37"/>
      <c r="AA5919" s="37"/>
      <c r="AB5919" s="37"/>
    </row>
    <row r="5920" spans="24:28" x14ac:dyDescent="0.25">
      <c r="X5920" s="37"/>
      <c r="Y5920" s="37"/>
      <c r="Z5920" s="37"/>
      <c r="AA5920" s="37"/>
      <c r="AB5920" s="37"/>
    </row>
    <row r="5921" spans="24:28" x14ac:dyDescent="0.25">
      <c r="X5921" s="37"/>
      <c r="Y5921" s="37"/>
      <c r="Z5921" s="37"/>
      <c r="AA5921" s="37"/>
      <c r="AB5921" s="37"/>
    </row>
    <row r="5922" spans="24:28" x14ac:dyDescent="0.25">
      <c r="X5922" s="37"/>
      <c r="Y5922" s="37"/>
      <c r="Z5922" s="37"/>
      <c r="AA5922" s="37"/>
      <c r="AB5922" s="37"/>
    </row>
    <row r="5923" spans="24:28" x14ac:dyDescent="0.25">
      <c r="X5923" s="37"/>
      <c r="Y5923" s="37"/>
      <c r="Z5923" s="37"/>
      <c r="AA5923" s="37"/>
      <c r="AB5923" s="37"/>
    </row>
    <row r="5924" spans="24:28" x14ac:dyDescent="0.25">
      <c r="X5924" s="37"/>
      <c r="Y5924" s="37"/>
      <c r="Z5924" s="37"/>
      <c r="AA5924" s="37"/>
      <c r="AB5924" s="37"/>
    </row>
    <row r="5925" spans="24:28" x14ac:dyDescent="0.25">
      <c r="X5925" s="37"/>
      <c r="Y5925" s="37"/>
      <c r="Z5925" s="37"/>
      <c r="AA5925" s="37"/>
      <c r="AB5925" s="37"/>
    </row>
    <row r="5926" spans="24:28" x14ac:dyDescent="0.25">
      <c r="X5926" s="37"/>
      <c r="Y5926" s="37"/>
      <c r="Z5926" s="37"/>
      <c r="AA5926" s="37"/>
      <c r="AB5926" s="37"/>
    </row>
    <row r="5927" spans="24:28" x14ac:dyDescent="0.25">
      <c r="X5927" s="37"/>
      <c r="Y5927" s="37"/>
      <c r="Z5927" s="37"/>
      <c r="AA5927" s="37"/>
      <c r="AB5927" s="37"/>
    </row>
    <row r="5928" spans="24:28" x14ac:dyDescent="0.25">
      <c r="X5928" s="37"/>
      <c r="Y5928" s="37"/>
      <c r="Z5928" s="37"/>
      <c r="AA5928" s="37"/>
      <c r="AB5928" s="37"/>
    </row>
    <row r="5929" spans="24:28" x14ac:dyDescent="0.25">
      <c r="X5929" s="37"/>
      <c r="Y5929" s="37"/>
      <c r="Z5929" s="37"/>
      <c r="AA5929" s="37"/>
      <c r="AB5929" s="37"/>
    </row>
    <row r="5930" spans="24:28" x14ac:dyDescent="0.25">
      <c r="X5930" s="37"/>
      <c r="Y5930" s="37"/>
      <c r="Z5930" s="37"/>
      <c r="AA5930" s="37"/>
      <c r="AB5930" s="37"/>
    </row>
    <row r="5931" spans="24:28" x14ac:dyDescent="0.25">
      <c r="X5931" s="37"/>
      <c r="Y5931" s="37"/>
      <c r="Z5931" s="37"/>
      <c r="AA5931" s="37"/>
      <c r="AB5931" s="37"/>
    </row>
    <row r="5932" spans="24:28" x14ac:dyDescent="0.25">
      <c r="X5932" s="37"/>
      <c r="Y5932" s="37"/>
      <c r="Z5932" s="37"/>
      <c r="AA5932" s="37"/>
      <c r="AB5932" s="37"/>
    </row>
    <row r="5933" spans="24:28" x14ac:dyDescent="0.25">
      <c r="X5933" s="37"/>
      <c r="Y5933" s="37"/>
      <c r="Z5933" s="37"/>
      <c r="AA5933" s="37"/>
      <c r="AB5933" s="37"/>
    </row>
    <row r="5934" spans="24:28" x14ac:dyDescent="0.25">
      <c r="X5934" s="37"/>
      <c r="Y5934" s="37"/>
      <c r="Z5934" s="37"/>
      <c r="AA5934" s="37"/>
      <c r="AB5934" s="37"/>
    </row>
    <row r="5935" spans="24:28" x14ac:dyDescent="0.25">
      <c r="X5935" s="37"/>
      <c r="Y5935" s="37"/>
      <c r="Z5935" s="37"/>
      <c r="AA5935" s="37"/>
      <c r="AB5935" s="37"/>
    </row>
    <row r="5936" spans="24:28" x14ac:dyDescent="0.25">
      <c r="X5936" s="37"/>
      <c r="Y5936" s="37"/>
      <c r="Z5936" s="37"/>
      <c r="AA5936" s="37"/>
      <c r="AB5936" s="37"/>
    </row>
    <row r="5937" spans="24:28" x14ac:dyDescent="0.25">
      <c r="X5937" s="37"/>
      <c r="Y5937" s="37"/>
      <c r="Z5937" s="37"/>
      <c r="AA5937" s="37"/>
      <c r="AB5937" s="37"/>
    </row>
    <row r="5938" spans="24:28" x14ac:dyDescent="0.25">
      <c r="X5938" s="37"/>
      <c r="Y5938" s="37"/>
      <c r="Z5938" s="37"/>
      <c r="AA5938" s="37"/>
      <c r="AB5938" s="37"/>
    </row>
    <row r="5939" spans="24:28" x14ac:dyDescent="0.25">
      <c r="X5939" s="37"/>
      <c r="Y5939" s="37"/>
      <c r="Z5939" s="37"/>
      <c r="AA5939" s="37"/>
      <c r="AB5939" s="37"/>
    </row>
    <row r="5940" spans="24:28" x14ac:dyDescent="0.25">
      <c r="X5940" s="37"/>
      <c r="Y5940" s="37"/>
      <c r="Z5940" s="37"/>
      <c r="AA5940" s="37"/>
      <c r="AB5940" s="37"/>
    </row>
    <row r="5941" spans="24:28" x14ac:dyDescent="0.25">
      <c r="X5941" s="37"/>
      <c r="Y5941" s="37"/>
      <c r="Z5941" s="37"/>
      <c r="AA5941" s="37"/>
      <c r="AB5941" s="37"/>
    </row>
    <row r="5942" spans="24:28" x14ac:dyDescent="0.25">
      <c r="X5942" s="37"/>
      <c r="Y5942" s="37"/>
      <c r="Z5942" s="37"/>
      <c r="AA5942" s="37"/>
      <c r="AB5942" s="37"/>
    </row>
    <row r="5943" spans="24:28" x14ac:dyDescent="0.25">
      <c r="X5943" s="37"/>
      <c r="Y5943" s="37"/>
      <c r="Z5943" s="37"/>
      <c r="AA5943" s="37"/>
      <c r="AB5943" s="37"/>
    </row>
    <row r="5944" spans="24:28" x14ac:dyDescent="0.25">
      <c r="X5944" s="37"/>
      <c r="Y5944" s="37"/>
      <c r="Z5944" s="37"/>
      <c r="AA5944" s="37"/>
      <c r="AB5944" s="37"/>
    </row>
    <row r="5945" spans="24:28" x14ac:dyDescent="0.25">
      <c r="X5945" s="37"/>
      <c r="Y5945" s="37"/>
      <c r="Z5945" s="37"/>
      <c r="AA5945" s="37"/>
      <c r="AB5945" s="37"/>
    </row>
    <row r="5946" spans="24:28" x14ac:dyDescent="0.25">
      <c r="X5946" s="37"/>
      <c r="Y5946" s="37"/>
      <c r="Z5946" s="37"/>
      <c r="AA5946" s="37"/>
      <c r="AB5946" s="37"/>
    </row>
    <row r="5947" spans="24:28" x14ac:dyDescent="0.25">
      <c r="X5947" s="37"/>
      <c r="Y5947" s="37"/>
      <c r="Z5947" s="37"/>
      <c r="AA5947" s="37"/>
      <c r="AB5947" s="37"/>
    </row>
    <row r="5948" spans="24:28" x14ac:dyDescent="0.25">
      <c r="X5948" s="37"/>
      <c r="Y5948" s="37"/>
      <c r="Z5948" s="37"/>
      <c r="AA5948" s="37"/>
      <c r="AB5948" s="37"/>
    </row>
    <row r="5949" spans="24:28" x14ac:dyDescent="0.25">
      <c r="X5949" s="37"/>
      <c r="Y5949" s="37"/>
      <c r="Z5949" s="37"/>
      <c r="AA5949" s="37"/>
      <c r="AB5949" s="37"/>
    </row>
    <row r="5950" spans="24:28" x14ac:dyDescent="0.25">
      <c r="X5950" s="37"/>
      <c r="Y5950" s="37"/>
      <c r="Z5950" s="37"/>
      <c r="AA5950" s="37"/>
      <c r="AB5950" s="37"/>
    </row>
    <row r="5951" spans="24:28" x14ac:dyDescent="0.25">
      <c r="X5951" s="37"/>
      <c r="Y5951" s="37"/>
      <c r="Z5951" s="37"/>
      <c r="AA5951" s="37"/>
      <c r="AB5951" s="37"/>
    </row>
    <row r="5952" spans="24:28" x14ac:dyDescent="0.25">
      <c r="X5952" s="37"/>
      <c r="Y5952" s="37"/>
      <c r="Z5952" s="37"/>
      <c r="AA5952" s="37"/>
      <c r="AB5952" s="37"/>
    </row>
    <row r="5953" spans="24:28" x14ac:dyDescent="0.25">
      <c r="X5953" s="37"/>
      <c r="Y5953" s="37"/>
      <c r="Z5953" s="37"/>
      <c r="AA5953" s="37"/>
      <c r="AB5953" s="37"/>
    </row>
    <row r="5954" spans="24:28" x14ac:dyDescent="0.25">
      <c r="X5954" s="37"/>
      <c r="Y5954" s="37"/>
      <c r="Z5954" s="37"/>
      <c r="AA5954" s="37"/>
      <c r="AB5954" s="37"/>
    </row>
    <row r="5955" spans="24:28" x14ac:dyDescent="0.25">
      <c r="X5955" s="37"/>
      <c r="Y5955" s="37"/>
      <c r="Z5955" s="37"/>
      <c r="AA5955" s="37"/>
      <c r="AB5955" s="37"/>
    </row>
    <row r="5956" spans="24:28" x14ac:dyDescent="0.25">
      <c r="X5956" s="37"/>
      <c r="Y5956" s="37"/>
      <c r="Z5956" s="37"/>
      <c r="AA5956" s="37"/>
      <c r="AB5956" s="37"/>
    </row>
    <row r="5957" spans="24:28" x14ac:dyDescent="0.25">
      <c r="X5957" s="37"/>
      <c r="Y5957" s="37"/>
      <c r="Z5957" s="37"/>
      <c r="AA5957" s="37"/>
      <c r="AB5957" s="37"/>
    </row>
    <row r="5958" spans="24:28" x14ac:dyDescent="0.25">
      <c r="X5958" s="37"/>
      <c r="Y5958" s="37"/>
      <c r="Z5958" s="37"/>
      <c r="AA5958" s="37"/>
      <c r="AB5958" s="37"/>
    </row>
    <row r="5959" spans="24:28" x14ac:dyDescent="0.25">
      <c r="X5959" s="37"/>
      <c r="Y5959" s="37"/>
      <c r="Z5959" s="37"/>
      <c r="AA5959" s="37"/>
      <c r="AB5959" s="37"/>
    </row>
    <row r="5960" spans="24:28" x14ac:dyDescent="0.25">
      <c r="X5960" s="37"/>
      <c r="Y5960" s="37"/>
      <c r="Z5960" s="37"/>
      <c r="AA5960" s="37"/>
      <c r="AB5960" s="37"/>
    </row>
    <row r="5961" spans="24:28" x14ac:dyDescent="0.25">
      <c r="X5961" s="37"/>
      <c r="Y5961" s="37"/>
      <c r="Z5961" s="37"/>
      <c r="AA5961" s="37"/>
      <c r="AB5961" s="37"/>
    </row>
    <row r="5962" spans="24:28" x14ac:dyDescent="0.25">
      <c r="X5962" s="37"/>
      <c r="Y5962" s="37"/>
      <c r="Z5962" s="37"/>
      <c r="AA5962" s="37"/>
      <c r="AB5962" s="37"/>
    </row>
    <row r="5963" spans="24:28" x14ac:dyDescent="0.25">
      <c r="X5963" s="37"/>
      <c r="Y5963" s="37"/>
      <c r="Z5963" s="37"/>
      <c r="AA5963" s="37"/>
      <c r="AB5963" s="37"/>
    </row>
    <row r="5964" spans="24:28" x14ac:dyDescent="0.25">
      <c r="X5964" s="37"/>
      <c r="Y5964" s="37"/>
      <c r="Z5964" s="37"/>
      <c r="AA5964" s="37"/>
      <c r="AB5964" s="37"/>
    </row>
    <row r="5965" spans="24:28" x14ac:dyDescent="0.25">
      <c r="X5965" s="37"/>
      <c r="Y5965" s="37"/>
      <c r="Z5965" s="37"/>
      <c r="AA5965" s="37"/>
      <c r="AB5965" s="37"/>
    </row>
    <row r="5966" spans="24:28" x14ac:dyDescent="0.25">
      <c r="X5966" s="37"/>
      <c r="Y5966" s="37"/>
      <c r="Z5966" s="37"/>
      <c r="AA5966" s="37"/>
      <c r="AB5966" s="37"/>
    </row>
    <row r="5967" spans="24:28" x14ac:dyDescent="0.25">
      <c r="X5967" s="37"/>
      <c r="Y5967" s="37"/>
      <c r="Z5967" s="37"/>
      <c r="AA5967" s="37"/>
      <c r="AB5967" s="37"/>
    </row>
    <row r="5968" spans="24:28" x14ac:dyDescent="0.25">
      <c r="X5968" s="37"/>
      <c r="Y5968" s="37"/>
      <c r="Z5968" s="37"/>
      <c r="AA5968" s="37"/>
      <c r="AB5968" s="37"/>
    </row>
    <row r="5969" spans="24:28" x14ac:dyDescent="0.25">
      <c r="X5969" s="37"/>
      <c r="Y5969" s="37"/>
      <c r="Z5969" s="37"/>
      <c r="AA5969" s="37"/>
      <c r="AB5969" s="37"/>
    </row>
    <row r="5970" spans="24:28" x14ac:dyDescent="0.25">
      <c r="X5970" s="37"/>
      <c r="Y5970" s="37"/>
      <c r="Z5970" s="37"/>
      <c r="AA5970" s="37"/>
      <c r="AB5970" s="37"/>
    </row>
    <row r="5971" spans="24:28" x14ac:dyDescent="0.25">
      <c r="X5971" s="37"/>
      <c r="Y5971" s="37"/>
      <c r="Z5971" s="37"/>
      <c r="AA5971" s="37"/>
      <c r="AB5971" s="37"/>
    </row>
    <row r="5972" spans="24:28" x14ac:dyDescent="0.25">
      <c r="X5972" s="37"/>
      <c r="Y5972" s="37"/>
      <c r="Z5972" s="37"/>
      <c r="AA5972" s="37"/>
      <c r="AB5972" s="37"/>
    </row>
    <row r="5973" spans="24:28" x14ac:dyDescent="0.25">
      <c r="X5973" s="37"/>
      <c r="Y5973" s="37"/>
      <c r="Z5973" s="37"/>
      <c r="AA5973" s="37"/>
      <c r="AB5973" s="37"/>
    </row>
    <row r="5974" spans="24:28" x14ac:dyDescent="0.25">
      <c r="X5974" s="37"/>
      <c r="Y5974" s="37"/>
      <c r="Z5974" s="37"/>
      <c r="AA5974" s="37"/>
      <c r="AB5974" s="37"/>
    </row>
    <row r="5975" spans="24:28" x14ac:dyDescent="0.25">
      <c r="X5975" s="37"/>
      <c r="Y5975" s="37"/>
      <c r="Z5975" s="37"/>
      <c r="AA5975" s="37"/>
      <c r="AB5975" s="37"/>
    </row>
    <row r="5976" spans="24:28" x14ac:dyDescent="0.25">
      <c r="X5976" s="37"/>
      <c r="Y5976" s="37"/>
      <c r="Z5976" s="37"/>
      <c r="AA5976" s="37"/>
      <c r="AB5976" s="37"/>
    </row>
    <row r="5977" spans="24:28" x14ac:dyDescent="0.25">
      <c r="X5977" s="37"/>
      <c r="Y5977" s="37"/>
      <c r="Z5977" s="37"/>
      <c r="AA5977" s="37"/>
      <c r="AB5977" s="37"/>
    </row>
    <row r="5978" spans="24:28" x14ac:dyDescent="0.25">
      <c r="X5978" s="37"/>
      <c r="Y5978" s="37"/>
      <c r="Z5978" s="37"/>
      <c r="AA5978" s="37"/>
      <c r="AB5978" s="37"/>
    </row>
    <row r="5979" spans="24:28" x14ac:dyDescent="0.25">
      <c r="X5979" s="37"/>
      <c r="Y5979" s="37"/>
      <c r="Z5979" s="37"/>
      <c r="AA5979" s="37"/>
      <c r="AB5979" s="37"/>
    </row>
    <row r="5980" spans="24:28" x14ac:dyDescent="0.25">
      <c r="X5980" s="37"/>
      <c r="Y5980" s="37"/>
      <c r="Z5980" s="37"/>
      <c r="AA5980" s="37"/>
      <c r="AB5980" s="37"/>
    </row>
    <row r="5981" spans="24:28" x14ac:dyDescent="0.25">
      <c r="X5981" s="37"/>
      <c r="Y5981" s="37"/>
      <c r="Z5981" s="37"/>
      <c r="AA5981" s="37"/>
      <c r="AB5981" s="37"/>
    </row>
    <row r="5982" spans="24:28" x14ac:dyDescent="0.25">
      <c r="X5982" s="37"/>
      <c r="Y5982" s="37"/>
      <c r="Z5982" s="37"/>
      <c r="AA5982" s="37"/>
      <c r="AB5982" s="37"/>
    </row>
    <row r="5983" spans="24:28" x14ac:dyDescent="0.25">
      <c r="X5983" s="37"/>
      <c r="Y5983" s="37"/>
      <c r="Z5983" s="37"/>
      <c r="AA5983" s="37"/>
      <c r="AB5983" s="37"/>
    </row>
    <row r="5984" spans="24:28" x14ac:dyDescent="0.25">
      <c r="X5984" s="37"/>
      <c r="Y5984" s="37"/>
      <c r="Z5984" s="37"/>
      <c r="AA5984" s="37"/>
      <c r="AB5984" s="37"/>
    </row>
    <row r="5985" spans="24:28" x14ac:dyDescent="0.25">
      <c r="X5985" s="37"/>
      <c r="Y5985" s="37"/>
      <c r="Z5985" s="37"/>
      <c r="AA5985" s="37"/>
      <c r="AB5985" s="37"/>
    </row>
    <row r="5986" spans="24:28" x14ac:dyDescent="0.25">
      <c r="X5986" s="37"/>
      <c r="Y5986" s="37"/>
      <c r="Z5986" s="37"/>
      <c r="AA5986" s="37"/>
      <c r="AB5986" s="37"/>
    </row>
    <row r="5987" spans="24:28" x14ac:dyDescent="0.25">
      <c r="X5987" s="37"/>
      <c r="Y5987" s="37"/>
      <c r="Z5987" s="37"/>
      <c r="AA5987" s="37"/>
      <c r="AB5987" s="37"/>
    </row>
    <row r="5988" spans="24:28" x14ac:dyDescent="0.25">
      <c r="X5988" s="37"/>
      <c r="Y5988" s="37"/>
      <c r="Z5988" s="37"/>
      <c r="AA5988" s="37"/>
      <c r="AB5988" s="37"/>
    </row>
    <row r="5989" spans="24:28" x14ac:dyDescent="0.25">
      <c r="X5989" s="37"/>
      <c r="Y5989" s="37"/>
      <c r="Z5989" s="37"/>
      <c r="AA5989" s="37"/>
      <c r="AB5989" s="37"/>
    </row>
    <row r="5990" spans="24:28" x14ac:dyDescent="0.25">
      <c r="X5990" s="37"/>
      <c r="Y5990" s="37"/>
      <c r="Z5990" s="37"/>
      <c r="AA5990" s="37"/>
      <c r="AB5990" s="37"/>
    </row>
    <row r="5991" spans="24:28" x14ac:dyDescent="0.25">
      <c r="X5991" s="37"/>
      <c r="Y5991" s="37"/>
      <c r="Z5991" s="37"/>
      <c r="AA5991" s="37"/>
      <c r="AB5991" s="37"/>
    </row>
    <row r="5992" spans="24:28" x14ac:dyDescent="0.25">
      <c r="X5992" s="37"/>
      <c r="Y5992" s="37"/>
      <c r="Z5992" s="37"/>
      <c r="AA5992" s="37"/>
      <c r="AB5992" s="37"/>
    </row>
    <row r="5993" spans="24:28" x14ac:dyDescent="0.25">
      <c r="X5993" s="37"/>
      <c r="Y5993" s="37"/>
      <c r="Z5993" s="37"/>
      <c r="AA5993" s="37"/>
      <c r="AB5993" s="37"/>
    </row>
    <row r="5994" spans="24:28" x14ac:dyDescent="0.25">
      <c r="X5994" s="37"/>
      <c r="Y5994" s="37"/>
      <c r="Z5994" s="37"/>
      <c r="AA5994" s="37"/>
      <c r="AB5994" s="37"/>
    </row>
    <row r="5995" spans="24:28" x14ac:dyDescent="0.25">
      <c r="X5995" s="37"/>
      <c r="Y5995" s="37"/>
      <c r="Z5995" s="37"/>
      <c r="AA5995" s="37"/>
      <c r="AB5995" s="37"/>
    </row>
    <row r="5996" spans="24:28" x14ac:dyDescent="0.25">
      <c r="X5996" s="37"/>
      <c r="Y5996" s="37"/>
      <c r="Z5996" s="37"/>
      <c r="AA5996" s="37"/>
      <c r="AB5996" s="37"/>
    </row>
    <row r="5997" spans="24:28" x14ac:dyDescent="0.25">
      <c r="X5997" s="37"/>
      <c r="Y5997" s="37"/>
      <c r="Z5997" s="37"/>
      <c r="AA5997" s="37"/>
      <c r="AB5997" s="37"/>
    </row>
    <row r="5998" spans="24:28" x14ac:dyDescent="0.25">
      <c r="X5998" s="37"/>
      <c r="Y5998" s="37"/>
      <c r="Z5998" s="37"/>
      <c r="AA5998" s="37"/>
      <c r="AB5998" s="37"/>
    </row>
    <row r="5999" spans="24:28" x14ac:dyDescent="0.25">
      <c r="X5999" s="37"/>
      <c r="Y5999" s="37"/>
      <c r="Z5999" s="37"/>
      <c r="AA5999" s="37"/>
      <c r="AB5999" s="37"/>
    </row>
    <row r="6000" spans="24:28" x14ac:dyDescent="0.25">
      <c r="X6000" s="37"/>
      <c r="Y6000" s="37"/>
      <c r="Z6000" s="37"/>
      <c r="AA6000" s="37"/>
      <c r="AB6000" s="37"/>
    </row>
    <row r="6001" spans="24:28" x14ac:dyDescent="0.25">
      <c r="X6001" s="37"/>
      <c r="Y6001" s="37"/>
      <c r="Z6001" s="37"/>
      <c r="AA6001" s="37"/>
      <c r="AB6001" s="37"/>
    </row>
    <row r="6002" spans="24:28" x14ac:dyDescent="0.25">
      <c r="X6002" s="37"/>
      <c r="Y6002" s="37"/>
      <c r="Z6002" s="37"/>
      <c r="AA6002" s="37"/>
      <c r="AB6002" s="37"/>
    </row>
    <row r="6003" spans="24:28" x14ac:dyDescent="0.25">
      <c r="X6003" s="37"/>
      <c r="Y6003" s="37"/>
      <c r="Z6003" s="37"/>
      <c r="AA6003" s="37"/>
      <c r="AB6003" s="37"/>
    </row>
    <row r="6004" spans="24:28" x14ac:dyDescent="0.25">
      <c r="X6004" s="37"/>
      <c r="Y6004" s="37"/>
      <c r="Z6004" s="37"/>
      <c r="AA6004" s="37"/>
      <c r="AB6004" s="37"/>
    </row>
    <row r="6005" spans="24:28" x14ac:dyDescent="0.25">
      <c r="X6005" s="37"/>
      <c r="Y6005" s="37"/>
      <c r="Z6005" s="37"/>
      <c r="AA6005" s="37"/>
      <c r="AB6005" s="37"/>
    </row>
    <row r="6006" spans="24:28" x14ac:dyDescent="0.25">
      <c r="X6006" s="37"/>
      <c r="Y6006" s="37"/>
      <c r="Z6006" s="37"/>
      <c r="AA6006" s="37"/>
      <c r="AB6006" s="37"/>
    </row>
    <row r="6007" spans="24:28" x14ac:dyDescent="0.25">
      <c r="X6007" s="37"/>
      <c r="Y6007" s="37"/>
      <c r="Z6007" s="37"/>
      <c r="AA6007" s="37"/>
      <c r="AB6007" s="37"/>
    </row>
    <row r="6008" spans="24:28" x14ac:dyDescent="0.25">
      <c r="X6008" s="37"/>
      <c r="Y6008" s="37"/>
      <c r="Z6008" s="37"/>
      <c r="AA6008" s="37"/>
      <c r="AB6008" s="37"/>
    </row>
    <row r="6009" spans="24:28" x14ac:dyDescent="0.25">
      <c r="X6009" s="37"/>
      <c r="Y6009" s="37"/>
      <c r="Z6009" s="37"/>
      <c r="AA6009" s="37"/>
      <c r="AB6009" s="37"/>
    </row>
    <row r="6010" spans="24:28" x14ac:dyDescent="0.25">
      <c r="X6010" s="37"/>
      <c r="Y6010" s="37"/>
      <c r="Z6010" s="37"/>
      <c r="AA6010" s="37"/>
      <c r="AB6010" s="37"/>
    </row>
    <row r="6011" spans="24:28" x14ac:dyDescent="0.25">
      <c r="X6011" s="37"/>
      <c r="Y6011" s="37"/>
      <c r="Z6011" s="37"/>
      <c r="AA6011" s="37"/>
      <c r="AB6011" s="37"/>
    </row>
    <row r="6012" spans="24:28" x14ac:dyDescent="0.25">
      <c r="X6012" s="37"/>
      <c r="Y6012" s="37"/>
      <c r="Z6012" s="37"/>
      <c r="AA6012" s="37"/>
      <c r="AB6012" s="37"/>
    </row>
    <row r="6013" spans="24:28" x14ac:dyDescent="0.25">
      <c r="X6013" s="37"/>
      <c r="Y6013" s="37"/>
      <c r="Z6013" s="37"/>
      <c r="AA6013" s="37"/>
      <c r="AB6013" s="37"/>
    </row>
    <row r="6014" spans="24:28" x14ac:dyDescent="0.25">
      <c r="X6014" s="37"/>
      <c r="Y6014" s="37"/>
      <c r="Z6014" s="37"/>
      <c r="AA6014" s="37"/>
      <c r="AB6014" s="37"/>
    </row>
    <row r="6015" spans="24:28" x14ac:dyDescent="0.25">
      <c r="X6015" s="37"/>
      <c r="Y6015" s="37"/>
      <c r="Z6015" s="37"/>
      <c r="AA6015" s="37"/>
      <c r="AB6015" s="37"/>
    </row>
    <row r="6016" spans="24:28" x14ac:dyDescent="0.25">
      <c r="X6016" s="37"/>
      <c r="Y6016" s="37"/>
      <c r="Z6016" s="37"/>
      <c r="AA6016" s="37"/>
      <c r="AB6016" s="37"/>
    </row>
    <row r="6017" spans="24:28" x14ac:dyDescent="0.25">
      <c r="X6017" s="37"/>
      <c r="Y6017" s="37"/>
      <c r="Z6017" s="37"/>
      <c r="AA6017" s="37"/>
      <c r="AB6017" s="37"/>
    </row>
    <row r="6018" spans="24:28" x14ac:dyDescent="0.25">
      <c r="X6018" s="37"/>
      <c r="Y6018" s="37"/>
      <c r="Z6018" s="37"/>
      <c r="AA6018" s="37"/>
      <c r="AB6018" s="37"/>
    </row>
    <row r="6019" spans="24:28" x14ac:dyDescent="0.25">
      <c r="X6019" s="37"/>
      <c r="Y6019" s="37"/>
      <c r="Z6019" s="37"/>
      <c r="AA6019" s="37"/>
      <c r="AB6019" s="37"/>
    </row>
    <row r="6020" spans="24:28" x14ac:dyDescent="0.25">
      <c r="X6020" s="37"/>
      <c r="Y6020" s="37"/>
      <c r="Z6020" s="37"/>
      <c r="AA6020" s="37"/>
      <c r="AB6020" s="37"/>
    </row>
    <row r="6021" spans="24:28" x14ac:dyDescent="0.25">
      <c r="X6021" s="37"/>
      <c r="Y6021" s="37"/>
      <c r="Z6021" s="37"/>
      <c r="AA6021" s="37"/>
      <c r="AB6021" s="37"/>
    </row>
    <row r="6022" spans="24:28" x14ac:dyDescent="0.25">
      <c r="X6022" s="37"/>
      <c r="Y6022" s="37"/>
      <c r="Z6022" s="37"/>
      <c r="AA6022" s="37"/>
      <c r="AB6022" s="37"/>
    </row>
    <row r="6023" spans="24:28" x14ac:dyDescent="0.25">
      <c r="X6023" s="37"/>
      <c r="Y6023" s="37"/>
      <c r="Z6023" s="37"/>
      <c r="AA6023" s="37"/>
      <c r="AB6023" s="37"/>
    </row>
    <row r="6024" spans="24:28" x14ac:dyDescent="0.25">
      <c r="X6024" s="37"/>
      <c r="Y6024" s="37"/>
      <c r="Z6024" s="37"/>
      <c r="AA6024" s="37"/>
      <c r="AB6024" s="37"/>
    </row>
    <row r="6025" spans="24:28" x14ac:dyDescent="0.25">
      <c r="X6025" s="37"/>
      <c r="Y6025" s="37"/>
      <c r="Z6025" s="37"/>
      <c r="AA6025" s="37"/>
      <c r="AB6025" s="37"/>
    </row>
    <row r="6026" spans="24:28" x14ac:dyDescent="0.25">
      <c r="X6026" s="37"/>
      <c r="Y6026" s="37"/>
      <c r="Z6026" s="37"/>
      <c r="AA6026" s="37"/>
      <c r="AB6026" s="37"/>
    </row>
    <row r="6027" spans="24:28" x14ac:dyDescent="0.25">
      <c r="X6027" s="37"/>
      <c r="Y6027" s="37"/>
      <c r="Z6027" s="37"/>
      <c r="AA6027" s="37"/>
      <c r="AB6027" s="37"/>
    </row>
    <row r="6028" spans="24:28" x14ac:dyDescent="0.25">
      <c r="X6028" s="37"/>
      <c r="Y6028" s="37"/>
      <c r="Z6028" s="37"/>
      <c r="AA6028" s="37"/>
      <c r="AB6028" s="37"/>
    </row>
    <row r="6029" spans="24:28" x14ac:dyDescent="0.25">
      <c r="X6029" s="37"/>
      <c r="Y6029" s="37"/>
      <c r="Z6029" s="37"/>
      <c r="AA6029" s="37"/>
      <c r="AB6029" s="37"/>
    </row>
    <row r="6030" spans="24:28" x14ac:dyDescent="0.25">
      <c r="X6030" s="37"/>
      <c r="Y6030" s="37"/>
      <c r="Z6030" s="37"/>
      <c r="AA6030" s="37"/>
      <c r="AB6030" s="37"/>
    </row>
    <row r="6031" spans="24:28" x14ac:dyDescent="0.25">
      <c r="X6031" s="37"/>
      <c r="Y6031" s="37"/>
      <c r="Z6031" s="37"/>
      <c r="AA6031" s="37"/>
      <c r="AB6031" s="37"/>
    </row>
    <row r="6032" spans="24:28" x14ac:dyDescent="0.25">
      <c r="X6032" s="37"/>
      <c r="Y6032" s="37"/>
      <c r="Z6032" s="37"/>
      <c r="AA6032" s="37"/>
      <c r="AB6032" s="37"/>
    </row>
    <row r="6033" spans="24:28" x14ac:dyDescent="0.25">
      <c r="X6033" s="37"/>
      <c r="Y6033" s="37"/>
      <c r="Z6033" s="37"/>
      <c r="AA6033" s="37"/>
      <c r="AB6033" s="37"/>
    </row>
    <row r="6034" spans="24:28" x14ac:dyDescent="0.25">
      <c r="X6034" s="37"/>
      <c r="Y6034" s="37"/>
      <c r="Z6034" s="37"/>
      <c r="AA6034" s="37"/>
      <c r="AB6034" s="37"/>
    </row>
    <row r="6035" spans="24:28" x14ac:dyDescent="0.25">
      <c r="X6035" s="37"/>
      <c r="Y6035" s="37"/>
      <c r="Z6035" s="37"/>
      <c r="AA6035" s="37"/>
      <c r="AB6035" s="37"/>
    </row>
    <row r="6036" spans="24:28" x14ac:dyDescent="0.25">
      <c r="X6036" s="37"/>
      <c r="Y6036" s="37"/>
      <c r="Z6036" s="37"/>
      <c r="AA6036" s="37"/>
      <c r="AB6036" s="37"/>
    </row>
    <row r="6037" spans="24:28" x14ac:dyDescent="0.25">
      <c r="X6037" s="37"/>
      <c r="Y6037" s="37"/>
      <c r="Z6037" s="37"/>
      <c r="AA6037" s="37"/>
      <c r="AB6037" s="37"/>
    </row>
    <row r="6038" spans="24:28" x14ac:dyDescent="0.25">
      <c r="X6038" s="37"/>
      <c r="Y6038" s="37"/>
      <c r="Z6038" s="37"/>
      <c r="AA6038" s="37"/>
      <c r="AB6038" s="37"/>
    </row>
    <row r="6039" spans="24:28" x14ac:dyDescent="0.25">
      <c r="X6039" s="37"/>
      <c r="Y6039" s="37"/>
      <c r="Z6039" s="37"/>
      <c r="AA6039" s="37"/>
      <c r="AB6039" s="37"/>
    </row>
    <row r="6040" spans="24:28" x14ac:dyDescent="0.25">
      <c r="X6040" s="37"/>
      <c r="Y6040" s="37"/>
      <c r="Z6040" s="37"/>
      <c r="AA6040" s="37"/>
      <c r="AB6040" s="37"/>
    </row>
    <row r="6041" spans="24:28" x14ac:dyDescent="0.25">
      <c r="X6041" s="37"/>
      <c r="Y6041" s="37"/>
      <c r="Z6041" s="37"/>
      <c r="AA6041" s="37"/>
      <c r="AB6041" s="37"/>
    </row>
    <row r="6042" spans="24:28" x14ac:dyDescent="0.25">
      <c r="X6042" s="37"/>
      <c r="Y6042" s="37"/>
      <c r="Z6042" s="37"/>
      <c r="AA6042" s="37"/>
      <c r="AB6042" s="37"/>
    </row>
    <row r="6043" spans="24:28" x14ac:dyDescent="0.25">
      <c r="X6043" s="37"/>
      <c r="Y6043" s="37"/>
      <c r="Z6043" s="37"/>
      <c r="AA6043" s="37"/>
      <c r="AB6043" s="37"/>
    </row>
    <row r="6044" spans="24:28" x14ac:dyDescent="0.25">
      <c r="X6044" s="37"/>
      <c r="Y6044" s="37"/>
      <c r="Z6044" s="37"/>
      <c r="AA6044" s="37"/>
      <c r="AB6044" s="37"/>
    </row>
    <row r="6045" spans="24:28" x14ac:dyDescent="0.25">
      <c r="X6045" s="37"/>
      <c r="Y6045" s="37"/>
      <c r="Z6045" s="37"/>
      <c r="AA6045" s="37"/>
      <c r="AB6045" s="37"/>
    </row>
    <row r="6046" spans="24:28" x14ac:dyDescent="0.25">
      <c r="X6046" s="37"/>
      <c r="Y6046" s="37"/>
      <c r="Z6046" s="37"/>
      <c r="AA6046" s="37"/>
      <c r="AB6046" s="37"/>
    </row>
    <row r="6047" spans="24:28" x14ac:dyDescent="0.25">
      <c r="X6047" s="37"/>
      <c r="Y6047" s="37"/>
      <c r="Z6047" s="37"/>
      <c r="AA6047" s="37"/>
      <c r="AB6047" s="37"/>
    </row>
    <row r="6048" spans="24:28" x14ac:dyDescent="0.25">
      <c r="X6048" s="37"/>
      <c r="Y6048" s="37"/>
      <c r="Z6048" s="37"/>
      <c r="AA6048" s="37"/>
      <c r="AB6048" s="37"/>
    </row>
    <row r="6049" spans="24:28" x14ac:dyDescent="0.25">
      <c r="X6049" s="37"/>
      <c r="Y6049" s="37"/>
      <c r="Z6049" s="37"/>
      <c r="AA6049" s="37"/>
      <c r="AB6049" s="37"/>
    </row>
    <row r="6050" spans="24:28" x14ac:dyDescent="0.25">
      <c r="X6050" s="37"/>
      <c r="Y6050" s="37"/>
      <c r="Z6050" s="37"/>
      <c r="AA6050" s="37"/>
      <c r="AB6050" s="37"/>
    </row>
    <row r="6051" spans="24:28" x14ac:dyDescent="0.25">
      <c r="X6051" s="37"/>
      <c r="Y6051" s="37"/>
      <c r="Z6051" s="37"/>
      <c r="AA6051" s="37"/>
      <c r="AB6051" s="37"/>
    </row>
    <row r="6052" spans="24:28" x14ac:dyDescent="0.25">
      <c r="X6052" s="37"/>
      <c r="Y6052" s="37"/>
      <c r="Z6052" s="37"/>
      <c r="AA6052" s="37"/>
      <c r="AB6052" s="37"/>
    </row>
    <row r="6053" spans="24:28" x14ac:dyDescent="0.25">
      <c r="X6053" s="37"/>
      <c r="Y6053" s="37"/>
      <c r="Z6053" s="37"/>
      <c r="AA6053" s="37"/>
      <c r="AB6053" s="37"/>
    </row>
    <row r="6054" spans="24:28" x14ac:dyDescent="0.25">
      <c r="X6054" s="37"/>
      <c r="Y6054" s="37"/>
      <c r="Z6054" s="37"/>
      <c r="AA6054" s="37"/>
      <c r="AB6054" s="37"/>
    </row>
    <row r="6055" spans="24:28" x14ac:dyDescent="0.25">
      <c r="X6055" s="37"/>
      <c r="Y6055" s="37"/>
      <c r="Z6055" s="37"/>
      <c r="AA6055" s="37"/>
      <c r="AB6055" s="37"/>
    </row>
    <row r="6056" spans="24:28" x14ac:dyDescent="0.25">
      <c r="X6056" s="37"/>
      <c r="Y6056" s="37"/>
      <c r="Z6056" s="37"/>
      <c r="AA6056" s="37"/>
      <c r="AB6056" s="37"/>
    </row>
    <row r="6057" spans="24:28" x14ac:dyDescent="0.25">
      <c r="X6057" s="37"/>
      <c r="Y6057" s="37"/>
      <c r="Z6057" s="37"/>
      <c r="AA6057" s="37"/>
      <c r="AB6057" s="37"/>
    </row>
    <row r="6058" spans="24:28" x14ac:dyDescent="0.25">
      <c r="X6058" s="37"/>
      <c r="Y6058" s="37"/>
      <c r="Z6058" s="37"/>
      <c r="AA6058" s="37"/>
      <c r="AB6058" s="37"/>
    </row>
    <row r="6059" spans="24:28" x14ac:dyDescent="0.25">
      <c r="X6059" s="37"/>
      <c r="Y6059" s="37"/>
      <c r="Z6059" s="37"/>
      <c r="AA6059" s="37"/>
      <c r="AB6059" s="37"/>
    </row>
    <row r="6060" spans="24:28" x14ac:dyDescent="0.25">
      <c r="X6060" s="37"/>
      <c r="Y6060" s="37"/>
      <c r="Z6060" s="37"/>
      <c r="AA6060" s="37"/>
      <c r="AB6060" s="37"/>
    </row>
    <row r="6061" spans="24:28" x14ac:dyDescent="0.25">
      <c r="X6061" s="37"/>
      <c r="Y6061" s="37"/>
      <c r="Z6061" s="37"/>
      <c r="AA6061" s="37"/>
      <c r="AB6061" s="37"/>
    </row>
    <row r="6062" spans="24:28" x14ac:dyDescent="0.25">
      <c r="X6062" s="37"/>
      <c r="Y6062" s="37"/>
      <c r="Z6062" s="37"/>
      <c r="AA6062" s="37"/>
      <c r="AB6062" s="37"/>
    </row>
    <row r="6063" spans="24:28" x14ac:dyDescent="0.25">
      <c r="X6063" s="37"/>
      <c r="Y6063" s="37"/>
      <c r="Z6063" s="37"/>
      <c r="AA6063" s="37"/>
      <c r="AB6063" s="37"/>
    </row>
    <row r="6064" spans="24:28" x14ac:dyDescent="0.25">
      <c r="X6064" s="37"/>
      <c r="Y6064" s="37"/>
      <c r="Z6064" s="37"/>
      <c r="AA6064" s="37"/>
      <c r="AB6064" s="37"/>
    </row>
    <row r="6065" spans="24:28" x14ac:dyDescent="0.25">
      <c r="X6065" s="37"/>
      <c r="Y6065" s="37"/>
      <c r="Z6065" s="37"/>
      <c r="AA6065" s="37"/>
      <c r="AB6065" s="37"/>
    </row>
    <row r="6066" spans="24:28" x14ac:dyDescent="0.25">
      <c r="X6066" s="37"/>
      <c r="Y6066" s="37"/>
      <c r="Z6066" s="37"/>
      <c r="AA6066" s="37"/>
      <c r="AB6066" s="37"/>
    </row>
    <row r="6067" spans="24:28" x14ac:dyDescent="0.25">
      <c r="X6067" s="37"/>
      <c r="Y6067" s="37"/>
      <c r="Z6067" s="37"/>
      <c r="AA6067" s="37"/>
      <c r="AB6067" s="37"/>
    </row>
    <row r="6068" spans="24:28" x14ac:dyDescent="0.25">
      <c r="X6068" s="37"/>
      <c r="Y6068" s="37"/>
      <c r="Z6068" s="37"/>
      <c r="AA6068" s="37"/>
      <c r="AB6068" s="37"/>
    </row>
    <row r="6069" spans="24:28" x14ac:dyDescent="0.25">
      <c r="X6069" s="37"/>
      <c r="Y6069" s="37"/>
      <c r="Z6069" s="37"/>
      <c r="AA6069" s="37"/>
      <c r="AB6069" s="37"/>
    </row>
    <row r="6070" spans="24:28" x14ac:dyDescent="0.25">
      <c r="X6070" s="37"/>
      <c r="Y6070" s="37"/>
      <c r="Z6070" s="37"/>
      <c r="AA6070" s="37"/>
      <c r="AB6070" s="37"/>
    </row>
    <row r="6071" spans="24:28" x14ac:dyDescent="0.25">
      <c r="X6071" s="37"/>
      <c r="Y6071" s="37"/>
      <c r="Z6071" s="37"/>
      <c r="AA6071" s="37"/>
      <c r="AB6071" s="37"/>
    </row>
    <row r="6072" spans="24:28" x14ac:dyDescent="0.25">
      <c r="X6072" s="37"/>
      <c r="Y6072" s="37"/>
      <c r="Z6072" s="37"/>
      <c r="AA6072" s="37"/>
      <c r="AB6072" s="37"/>
    </row>
    <row r="6073" spans="24:28" x14ac:dyDescent="0.25">
      <c r="X6073" s="37"/>
      <c r="Y6073" s="37"/>
      <c r="Z6073" s="37"/>
      <c r="AA6073" s="37"/>
      <c r="AB6073" s="37"/>
    </row>
    <row r="6074" spans="24:28" x14ac:dyDescent="0.25">
      <c r="X6074" s="37"/>
      <c r="Y6074" s="37"/>
      <c r="Z6074" s="37"/>
      <c r="AA6074" s="37"/>
      <c r="AB6074" s="37"/>
    </row>
    <row r="6075" spans="24:28" x14ac:dyDescent="0.25">
      <c r="X6075" s="37"/>
      <c r="Y6075" s="37"/>
      <c r="Z6075" s="37"/>
      <c r="AA6075" s="37"/>
      <c r="AB6075" s="37"/>
    </row>
    <row r="6076" spans="24:28" x14ac:dyDescent="0.25">
      <c r="X6076" s="37"/>
      <c r="Y6076" s="37"/>
      <c r="Z6076" s="37"/>
      <c r="AA6076" s="37"/>
      <c r="AB6076" s="37"/>
    </row>
    <row r="6077" spans="24:28" x14ac:dyDescent="0.25">
      <c r="X6077" s="37"/>
      <c r="Y6077" s="37"/>
      <c r="Z6077" s="37"/>
      <c r="AA6077" s="37"/>
      <c r="AB6077" s="37"/>
    </row>
    <row r="6078" spans="24:28" x14ac:dyDescent="0.25">
      <c r="X6078" s="37"/>
      <c r="Y6078" s="37"/>
      <c r="Z6078" s="37"/>
      <c r="AA6078" s="37"/>
      <c r="AB6078" s="37"/>
    </row>
    <row r="6079" spans="24:28" x14ac:dyDescent="0.25">
      <c r="X6079" s="37"/>
      <c r="Y6079" s="37"/>
      <c r="Z6079" s="37"/>
      <c r="AA6079" s="37"/>
      <c r="AB6079" s="37"/>
    </row>
    <row r="6080" spans="24:28" x14ac:dyDescent="0.25">
      <c r="X6080" s="37"/>
      <c r="Y6080" s="37"/>
      <c r="Z6080" s="37"/>
      <c r="AA6080" s="37"/>
      <c r="AB6080" s="37"/>
    </row>
    <row r="6081" spans="24:28" x14ac:dyDescent="0.25">
      <c r="X6081" s="37"/>
      <c r="Y6081" s="37"/>
      <c r="Z6081" s="37"/>
      <c r="AA6081" s="37"/>
      <c r="AB6081" s="37"/>
    </row>
    <row r="6082" spans="24:28" x14ac:dyDescent="0.25">
      <c r="X6082" s="37"/>
      <c r="Y6082" s="37"/>
      <c r="Z6082" s="37"/>
      <c r="AA6082" s="37"/>
      <c r="AB6082" s="37"/>
    </row>
    <row r="6083" spans="24:28" x14ac:dyDescent="0.25">
      <c r="X6083" s="37"/>
      <c r="Y6083" s="37"/>
      <c r="Z6083" s="37"/>
      <c r="AA6083" s="37"/>
      <c r="AB6083" s="37"/>
    </row>
    <row r="6084" spans="24:28" x14ac:dyDescent="0.25">
      <c r="X6084" s="37"/>
      <c r="Y6084" s="37"/>
      <c r="Z6084" s="37"/>
      <c r="AA6084" s="37"/>
      <c r="AB6084" s="37"/>
    </row>
    <row r="6085" spans="24:28" x14ac:dyDescent="0.25">
      <c r="X6085" s="37"/>
      <c r="Y6085" s="37"/>
      <c r="Z6085" s="37"/>
      <c r="AA6085" s="37"/>
      <c r="AB6085" s="37"/>
    </row>
    <row r="6086" spans="24:28" x14ac:dyDescent="0.25">
      <c r="X6086" s="37"/>
      <c r="Y6086" s="37"/>
      <c r="Z6086" s="37"/>
      <c r="AA6086" s="37"/>
      <c r="AB6086" s="37"/>
    </row>
    <row r="6087" spans="24:28" x14ac:dyDescent="0.25">
      <c r="X6087" s="37"/>
      <c r="Y6087" s="37"/>
      <c r="Z6087" s="37"/>
      <c r="AA6087" s="37"/>
      <c r="AB6087" s="37"/>
    </row>
    <row r="6088" spans="24:28" x14ac:dyDescent="0.25">
      <c r="X6088" s="37"/>
      <c r="Y6088" s="37"/>
      <c r="Z6088" s="37"/>
      <c r="AA6088" s="37"/>
      <c r="AB6088" s="37"/>
    </row>
    <row r="6089" spans="24:28" x14ac:dyDescent="0.25">
      <c r="X6089" s="37"/>
      <c r="Y6089" s="37"/>
      <c r="Z6089" s="37"/>
      <c r="AA6089" s="37"/>
      <c r="AB6089" s="37"/>
    </row>
    <row r="6090" spans="24:28" x14ac:dyDescent="0.25">
      <c r="X6090" s="37"/>
      <c r="Y6090" s="37"/>
      <c r="Z6090" s="37"/>
      <c r="AA6090" s="37"/>
      <c r="AB6090" s="37"/>
    </row>
    <row r="6091" spans="24:28" x14ac:dyDescent="0.25">
      <c r="X6091" s="37"/>
      <c r="Y6091" s="37"/>
      <c r="Z6091" s="37"/>
      <c r="AA6091" s="37"/>
      <c r="AB6091" s="37"/>
    </row>
    <row r="6092" spans="24:28" x14ac:dyDescent="0.25">
      <c r="X6092" s="37"/>
      <c r="Y6092" s="37"/>
      <c r="Z6092" s="37"/>
      <c r="AA6092" s="37"/>
      <c r="AB6092" s="37"/>
    </row>
    <row r="6093" spans="24:28" x14ac:dyDescent="0.25">
      <c r="X6093" s="37"/>
      <c r="Y6093" s="37"/>
      <c r="Z6093" s="37"/>
      <c r="AA6093" s="37"/>
      <c r="AB6093" s="37"/>
    </row>
    <row r="6094" spans="24:28" x14ac:dyDescent="0.25">
      <c r="X6094" s="37"/>
      <c r="Y6094" s="37"/>
      <c r="Z6094" s="37"/>
      <c r="AA6094" s="37"/>
      <c r="AB6094" s="37"/>
    </row>
    <row r="6095" spans="24:28" x14ac:dyDescent="0.25">
      <c r="X6095" s="37"/>
      <c r="Y6095" s="37"/>
      <c r="Z6095" s="37"/>
      <c r="AA6095" s="37"/>
      <c r="AB6095" s="37"/>
    </row>
    <row r="6096" spans="24:28" x14ac:dyDescent="0.25">
      <c r="X6096" s="37"/>
      <c r="Y6096" s="37"/>
      <c r="Z6096" s="37"/>
      <c r="AA6096" s="37"/>
      <c r="AB6096" s="37"/>
    </row>
    <row r="6097" spans="24:28" x14ac:dyDescent="0.25">
      <c r="X6097" s="37"/>
      <c r="Y6097" s="37"/>
      <c r="Z6097" s="37"/>
      <c r="AA6097" s="37"/>
      <c r="AB6097" s="37"/>
    </row>
    <row r="6098" spans="24:28" x14ac:dyDescent="0.25">
      <c r="X6098" s="37"/>
      <c r="Y6098" s="37"/>
      <c r="Z6098" s="37"/>
      <c r="AA6098" s="37"/>
      <c r="AB6098" s="37"/>
    </row>
    <row r="6099" spans="24:28" x14ac:dyDescent="0.25">
      <c r="X6099" s="37"/>
      <c r="Y6099" s="37"/>
      <c r="Z6099" s="37"/>
      <c r="AA6099" s="37"/>
      <c r="AB6099" s="37"/>
    </row>
    <row r="6100" spans="24:28" x14ac:dyDescent="0.25">
      <c r="X6100" s="37"/>
      <c r="Y6100" s="37"/>
      <c r="Z6100" s="37"/>
      <c r="AA6100" s="37"/>
      <c r="AB6100" s="37"/>
    </row>
    <row r="6101" spans="24:28" x14ac:dyDescent="0.25">
      <c r="X6101" s="37"/>
      <c r="Y6101" s="37"/>
      <c r="Z6101" s="37"/>
      <c r="AA6101" s="37"/>
      <c r="AB6101" s="37"/>
    </row>
    <row r="6102" spans="24:28" x14ac:dyDescent="0.25">
      <c r="X6102" s="37"/>
      <c r="Y6102" s="37"/>
      <c r="Z6102" s="37"/>
      <c r="AA6102" s="37"/>
      <c r="AB6102" s="37"/>
    </row>
    <row r="6103" spans="24:28" x14ac:dyDescent="0.25">
      <c r="X6103" s="37"/>
      <c r="Y6103" s="37"/>
      <c r="Z6103" s="37"/>
      <c r="AA6103" s="37"/>
      <c r="AB6103" s="37"/>
    </row>
    <row r="6104" spans="24:28" x14ac:dyDescent="0.25">
      <c r="X6104" s="37"/>
      <c r="Y6104" s="37"/>
      <c r="Z6104" s="37"/>
      <c r="AA6104" s="37"/>
      <c r="AB6104" s="37"/>
    </row>
    <row r="6105" spans="24:28" x14ac:dyDescent="0.25">
      <c r="X6105" s="37"/>
      <c r="Y6105" s="37"/>
      <c r="Z6105" s="37"/>
      <c r="AA6105" s="37"/>
      <c r="AB6105" s="37"/>
    </row>
    <row r="6106" spans="24:28" x14ac:dyDescent="0.25">
      <c r="X6106" s="37"/>
      <c r="Y6106" s="37"/>
      <c r="Z6106" s="37"/>
      <c r="AA6106" s="37"/>
      <c r="AB6106" s="37"/>
    </row>
    <row r="6107" spans="24:28" x14ac:dyDescent="0.25">
      <c r="X6107" s="37"/>
      <c r="Y6107" s="37"/>
      <c r="Z6107" s="37"/>
      <c r="AA6107" s="37"/>
      <c r="AB6107" s="37"/>
    </row>
    <row r="6108" spans="24:28" x14ac:dyDescent="0.25">
      <c r="X6108" s="37"/>
      <c r="Y6108" s="37"/>
      <c r="Z6108" s="37"/>
      <c r="AA6108" s="37"/>
      <c r="AB6108" s="37"/>
    </row>
    <row r="6109" spans="24:28" x14ac:dyDescent="0.25">
      <c r="X6109" s="37"/>
      <c r="Y6109" s="37"/>
      <c r="Z6109" s="37"/>
      <c r="AA6109" s="37"/>
      <c r="AB6109" s="37"/>
    </row>
    <row r="6110" spans="24:28" x14ac:dyDescent="0.25">
      <c r="X6110" s="37"/>
      <c r="Y6110" s="37"/>
      <c r="Z6110" s="37"/>
      <c r="AA6110" s="37"/>
      <c r="AB6110" s="37"/>
    </row>
    <row r="6111" spans="24:28" x14ac:dyDescent="0.25">
      <c r="X6111" s="37"/>
      <c r="Y6111" s="37"/>
      <c r="Z6111" s="37"/>
      <c r="AA6111" s="37"/>
      <c r="AB6111" s="37"/>
    </row>
    <row r="6112" spans="24:28" x14ac:dyDescent="0.25">
      <c r="X6112" s="37"/>
      <c r="Y6112" s="37"/>
      <c r="Z6112" s="37"/>
      <c r="AA6112" s="37"/>
      <c r="AB6112" s="37"/>
    </row>
    <row r="6113" spans="24:28" x14ac:dyDescent="0.25">
      <c r="X6113" s="37"/>
      <c r="Y6113" s="37"/>
      <c r="Z6113" s="37"/>
      <c r="AA6113" s="37"/>
      <c r="AB6113" s="37"/>
    </row>
    <row r="6114" spans="24:28" x14ac:dyDescent="0.25">
      <c r="X6114" s="37"/>
      <c r="Y6114" s="37"/>
      <c r="Z6114" s="37"/>
      <c r="AA6114" s="37"/>
      <c r="AB6114" s="37"/>
    </row>
    <row r="6115" spans="24:28" x14ac:dyDescent="0.25">
      <c r="X6115" s="37"/>
      <c r="Y6115" s="37"/>
      <c r="Z6115" s="37"/>
      <c r="AA6115" s="37"/>
      <c r="AB6115" s="37"/>
    </row>
    <row r="6116" spans="24:28" x14ac:dyDescent="0.25">
      <c r="X6116" s="37"/>
      <c r="Y6116" s="37"/>
      <c r="Z6116" s="37"/>
      <c r="AA6116" s="37"/>
      <c r="AB6116" s="37"/>
    </row>
    <row r="6117" spans="24:28" x14ac:dyDescent="0.25">
      <c r="X6117" s="37"/>
      <c r="Y6117" s="37"/>
      <c r="Z6117" s="37"/>
      <c r="AA6117" s="37"/>
      <c r="AB6117" s="37"/>
    </row>
    <row r="6118" spans="24:28" x14ac:dyDescent="0.25">
      <c r="X6118" s="37"/>
      <c r="Y6118" s="37"/>
      <c r="Z6118" s="37"/>
      <c r="AA6118" s="37"/>
      <c r="AB6118" s="37"/>
    </row>
    <row r="6119" spans="24:28" x14ac:dyDescent="0.25">
      <c r="X6119" s="37"/>
      <c r="Y6119" s="37"/>
      <c r="Z6119" s="37"/>
      <c r="AA6119" s="37"/>
      <c r="AB6119" s="37"/>
    </row>
    <row r="6120" spans="24:28" x14ac:dyDescent="0.25">
      <c r="X6120" s="37"/>
      <c r="Y6120" s="37"/>
      <c r="Z6120" s="37"/>
      <c r="AA6120" s="37"/>
      <c r="AB6120" s="37"/>
    </row>
    <row r="6121" spans="24:28" x14ac:dyDescent="0.25">
      <c r="X6121" s="37"/>
      <c r="Y6121" s="37"/>
      <c r="Z6121" s="37"/>
      <c r="AA6121" s="37"/>
      <c r="AB6121" s="37"/>
    </row>
    <row r="6122" spans="24:28" x14ac:dyDescent="0.25">
      <c r="X6122" s="37"/>
      <c r="Y6122" s="37"/>
      <c r="Z6122" s="37"/>
      <c r="AA6122" s="37"/>
      <c r="AB6122" s="37"/>
    </row>
    <row r="6123" spans="24:28" x14ac:dyDescent="0.25">
      <c r="X6123" s="37"/>
      <c r="Y6123" s="37"/>
      <c r="Z6123" s="37"/>
      <c r="AA6123" s="37"/>
      <c r="AB6123" s="37"/>
    </row>
    <row r="6124" spans="24:28" x14ac:dyDescent="0.25">
      <c r="X6124" s="37"/>
      <c r="Y6124" s="37"/>
      <c r="Z6124" s="37"/>
      <c r="AA6124" s="37"/>
      <c r="AB6124" s="37"/>
    </row>
    <row r="6125" spans="24:28" x14ac:dyDescent="0.25">
      <c r="X6125" s="37"/>
      <c r="Y6125" s="37"/>
      <c r="Z6125" s="37"/>
      <c r="AA6125" s="37"/>
      <c r="AB6125" s="37"/>
    </row>
    <row r="6126" spans="24:28" x14ac:dyDescent="0.25">
      <c r="X6126" s="37"/>
      <c r="Y6126" s="37"/>
      <c r="Z6126" s="37"/>
      <c r="AA6126" s="37"/>
      <c r="AB6126" s="37"/>
    </row>
    <row r="6127" spans="24:28" x14ac:dyDescent="0.25">
      <c r="X6127" s="37"/>
      <c r="Y6127" s="37"/>
      <c r="Z6127" s="37"/>
      <c r="AA6127" s="37"/>
      <c r="AB6127" s="37"/>
    </row>
    <row r="6128" spans="24:28" x14ac:dyDescent="0.25">
      <c r="X6128" s="37"/>
      <c r="Y6128" s="37"/>
      <c r="Z6128" s="37"/>
      <c r="AA6128" s="37"/>
      <c r="AB6128" s="37"/>
    </row>
    <row r="6129" spans="24:28" x14ac:dyDescent="0.25">
      <c r="X6129" s="37"/>
      <c r="Y6129" s="37"/>
      <c r="Z6129" s="37"/>
      <c r="AA6129" s="37"/>
      <c r="AB6129" s="37"/>
    </row>
    <row r="6130" spans="24:28" x14ac:dyDescent="0.25">
      <c r="X6130" s="37"/>
      <c r="Y6130" s="37"/>
      <c r="Z6130" s="37"/>
      <c r="AA6130" s="37"/>
      <c r="AB6130" s="37"/>
    </row>
    <row r="6131" spans="24:28" x14ac:dyDescent="0.25">
      <c r="X6131" s="37"/>
      <c r="Y6131" s="37"/>
      <c r="Z6131" s="37"/>
      <c r="AA6131" s="37"/>
      <c r="AB6131" s="37"/>
    </row>
    <row r="6132" spans="24:28" x14ac:dyDescent="0.25">
      <c r="X6132" s="37"/>
      <c r="Y6132" s="37"/>
      <c r="Z6132" s="37"/>
      <c r="AA6132" s="37"/>
      <c r="AB6132" s="37"/>
    </row>
    <row r="6133" spans="24:28" x14ac:dyDescent="0.25">
      <c r="X6133" s="37"/>
      <c r="Y6133" s="37"/>
      <c r="Z6133" s="37"/>
      <c r="AA6133" s="37"/>
      <c r="AB6133" s="37"/>
    </row>
    <row r="6134" spans="24:28" x14ac:dyDescent="0.25">
      <c r="X6134" s="37"/>
      <c r="Y6134" s="37"/>
      <c r="Z6134" s="37"/>
      <c r="AA6134" s="37"/>
      <c r="AB6134" s="37"/>
    </row>
    <row r="6135" spans="24:28" x14ac:dyDescent="0.25">
      <c r="X6135" s="37"/>
      <c r="Y6135" s="37"/>
      <c r="Z6135" s="37"/>
      <c r="AA6135" s="37"/>
      <c r="AB6135" s="37"/>
    </row>
    <row r="6136" spans="24:28" x14ac:dyDescent="0.25">
      <c r="X6136" s="37"/>
      <c r="Y6136" s="37"/>
      <c r="Z6136" s="37"/>
      <c r="AA6136" s="37"/>
      <c r="AB6136" s="37"/>
    </row>
    <row r="6137" spans="24:28" x14ac:dyDescent="0.25">
      <c r="X6137" s="37"/>
      <c r="Y6137" s="37"/>
      <c r="Z6137" s="37"/>
      <c r="AA6137" s="37"/>
      <c r="AB6137" s="37"/>
    </row>
    <row r="6138" spans="24:28" x14ac:dyDescent="0.25">
      <c r="X6138" s="37"/>
      <c r="Y6138" s="37"/>
      <c r="Z6138" s="37"/>
      <c r="AA6138" s="37"/>
      <c r="AB6138" s="37"/>
    </row>
    <row r="6139" spans="24:28" x14ac:dyDescent="0.25">
      <c r="X6139" s="37"/>
      <c r="Y6139" s="37"/>
      <c r="Z6139" s="37"/>
      <c r="AA6139" s="37"/>
      <c r="AB6139" s="37"/>
    </row>
    <row r="6140" spans="24:28" x14ac:dyDescent="0.25">
      <c r="X6140" s="37"/>
      <c r="Y6140" s="37"/>
      <c r="Z6140" s="37"/>
      <c r="AA6140" s="37"/>
      <c r="AB6140" s="37"/>
    </row>
    <row r="6141" spans="24:28" x14ac:dyDescent="0.25">
      <c r="X6141" s="37"/>
      <c r="Y6141" s="37"/>
      <c r="Z6141" s="37"/>
      <c r="AA6141" s="37"/>
      <c r="AB6141" s="37"/>
    </row>
    <row r="6142" spans="24:28" x14ac:dyDescent="0.25">
      <c r="X6142" s="37"/>
      <c r="Y6142" s="37"/>
      <c r="Z6142" s="37"/>
      <c r="AA6142" s="37"/>
      <c r="AB6142" s="37"/>
    </row>
    <row r="6143" spans="24:28" x14ac:dyDescent="0.25">
      <c r="X6143" s="37"/>
      <c r="Y6143" s="37"/>
      <c r="Z6143" s="37"/>
      <c r="AA6143" s="37"/>
      <c r="AB6143" s="37"/>
    </row>
    <row r="6144" spans="24:28" x14ac:dyDescent="0.25">
      <c r="X6144" s="37"/>
      <c r="Y6144" s="37"/>
      <c r="Z6144" s="37"/>
      <c r="AA6144" s="37"/>
      <c r="AB6144" s="37"/>
    </row>
    <row r="6145" spans="24:28" x14ac:dyDescent="0.25">
      <c r="X6145" s="37"/>
      <c r="Y6145" s="37"/>
      <c r="Z6145" s="37"/>
      <c r="AA6145" s="37"/>
      <c r="AB6145" s="37"/>
    </row>
    <row r="6146" spans="24:28" x14ac:dyDescent="0.25">
      <c r="X6146" s="37"/>
      <c r="Y6146" s="37"/>
      <c r="Z6146" s="37"/>
      <c r="AA6146" s="37"/>
      <c r="AB6146" s="37"/>
    </row>
    <row r="6147" spans="24:28" x14ac:dyDescent="0.25">
      <c r="X6147" s="37"/>
      <c r="Y6147" s="37"/>
      <c r="Z6147" s="37"/>
      <c r="AA6147" s="37"/>
      <c r="AB6147" s="37"/>
    </row>
    <row r="6148" spans="24:28" x14ac:dyDescent="0.25">
      <c r="X6148" s="37"/>
      <c r="Y6148" s="37"/>
      <c r="Z6148" s="37"/>
      <c r="AA6148" s="37"/>
      <c r="AB6148" s="37"/>
    </row>
    <row r="6149" spans="24:28" x14ac:dyDescent="0.25">
      <c r="X6149" s="37"/>
      <c r="Y6149" s="37"/>
      <c r="Z6149" s="37"/>
      <c r="AA6149" s="37"/>
      <c r="AB6149" s="37"/>
    </row>
    <row r="6150" spans="24:28" x14ac:dyDescent="0.25">
      <c r="X6150" s="37"/>
      <c r="Y6150" s="37"/>
      <c r="Z6150" s="37"/>
      <c r="AA6150" s="37"/>
      <c r="AB6150" s="37"/>
    </row>
    <row r="6151" spans="24:28" x14ac:dyDescent="0.25">
      <c r="X6151" s="37"/>
      <c r="Y6151" s="37"/>
      <c r="Z6151" s="37"/>
      <c r="AA6151" s="37"/>
      <c r="AB6151" s="37"/>
    </row>
    <row r="6152" spans="24:28" x14ac:dyDescent="0.25">
      <c r="X6152" s="37"/>
      <c r="Y6152" s="37"/>
      <c r="Z6152" s="37"/>
      <c r="AA6152" s="37"/>
      <c r="AB6152" s="37"/>
    </row>
    <row r="6153" spans="24:28" x14ac:dyDescent="0.25">
      <c r="X6153" s="37"/>
      <c r="Y6153" s="37"/>
      <c r="Z6153" s="37"/>
      <c r="AA6153" s="37"/>
      <c r="AB6153" s="37"/>
    </row>
    <row r="6154" spans="24:28" x14ac:dyDescent="0.25">
      <c r="X6154" s="37"/>
      <c r="Y6154" s="37"/>
      <c r="Z6154" s="37"/>
      <c r="AA6154" s="37"/>
      <c r="AB6154" s="37"/>
    </row>
    <row r="6155" spans="24:28" x14ac:dyDescent="0.25">
      <c r="X6155" s="37"/>
      <c r="Y6155" s="37"/>
      <c r="Z6155" s="37"/>
      <c r="AA6155" s="37"/>
      <c r="AB6155" s="37"/>
    </row>
    <row r="6156" spans="24:28" x14ac:dyDescent="0.25">
      <c r="X6156" s="37"/>
      <c r="Y6156" s="37"/>
      <c r="Z6156" s="37"/>
      <c r="AA6156" s="37"/>
      <c r="AB6156" s="37"/>
    </row>
    <row r="6157" spans="24:28" x14ac:dyDescent="0.25">
      <c r="X6157" s="37"/>
      <c r="Y6157" s="37"/>
      <c r="Z6157" s="37"/>
      <c r="AA6157" s="37"/>
      <c r="AB6157" s="37"/>
    </row>
    <row r="6158" spans="24:28" x14ac:dyDescent="0.25">
      <c r="X6158" s="37"/>
      <c r="Y6158" s="37"/>
      <c r="Z6158" s="37"/>
      <c r="AA6158" s="37"/>
      <c r="AB6158" s="37"/>
    </row>
    <row r="6159" spans="24:28" x14ac:dyDescent="0.25">
      <c r="X6159" s="37"/>
      <c r="Y6159" s="37"/>
      <c r="Z6159" s="37"/>
      <c r="AA6159" s="37"/>
      <c r="AB6159" s="37"/>
    </row>
    <row r="6160" spans="24:28" x14ac:dyDescent="0.25">
      <c r="X6160" s="37"/>
      <c r="Y6160" s="37"/>
      <c r="Z6160" s="37"/>
      <c r="AA6160" s="37"/>
      <c r="AB6160" s="37"/>
    </row>
    <row r="6161" spans="24:28" x14ac:dyDescent="0.25">
      <c r="X6161" s="37"/>
      <c r="Y6161" s="37"/>
      <c r="Z6161" s="37"/>
      <c r="AA6161" s="37"/>
      <c r="AB6161" s="37"/>
    </row>
    <row r="6162" spans="24:28" x14ac:dyDescent="0.25">
      <c r="X6162" s="37"/>
      <c r="Y6162" s="37"/>
      <c r="Z6162" s="37"/>
      <c r="AA6162" s="37"/>
      <c r="AB6162" s="37"/>
    </row>
    <row r="6163" spans="24:28" x14ac:dyDescent="0.25">
      <c r="X6163" s="37"/>
      <c r="Y6163" s="37"/>
      <c r="Z6163" s="37"/>
      <c r="AA6163" s="37"/>
      <c r="AB6163" s="37"/>
    </row>
    <row r="6164" spans="24:28" x14ac:dyDescent="0.25">
      <c r="X6164" s="37"/>
      <c r="Y6164" s="37"/>
      <c r="Z6164" s="37"/>
      <c r="AA6164" s="37"/>
      <c r="AB6164" s="37"/>
    </row>
    <row r="6165" spans="24:28" x14ac:dyDescent="0.25">
      <c r="X6165" s="37"/>
      <c r="Y6165" s="37"/>
      <c r="Z6165" s="37"/>
      <c r="AA6165" s="37"/>
      <c r="AB6165" s="37"/>
    </row>
    <row r="6166" spans="24:28" x14ac:dyDescent="0.25">
      <c r="X6166" s="37"/>
      <c r="Y6166" s="37"/>
      <c r="Z6166" s="37"/>
      <c r="AA6166" s="37"/>
      <c r="AB6166" s="37"/>
    </row>
    <row r="6167" spans="24:28" x14ac:dyDescent="0.25">
      <c r="X6167" s="37"/>
      <c r="Y6167" s="37"/>
      <c r="Z6167" s="37"/>
      <c r="AA6167" s="37"/>
      <c r="AB6167" s="37"/>
    </row>
    <row r="6168" spans="24:28" x14ac:dyDescent="0.25">
      <c r="X6168" s="37"/>
      <c r="Y6168" s="37"/>
      <c r="Z6168" s="37"/>
      <c r="AA6168" s="37"/>
      <c r="AB6168" s="37"/>
    </row>
    <row r="6169" spans="24:28" x14ac:dyDescent="0.25">
      <c r="X6169" s="37"/>
      <c r="Y6169" s="37"/>
      <c r="Z6169" s="37"/>
      <c r="AA6169" s="37"/>
      <c r="AB6169" s="37"/>
    </row>
    <row r="6170" spans="24:28" x14ac:dyDescent="0.25">
      <c r="X6170" s="37"/>
      <c r="Y6170" s="37"/>
      <c r="Z6170" s="37"/>
      <c r="AA6170" s="37"/>
      <c r="AB6170" s="37"/>
    </row>
    <row r="6171" spans="24:28" x14ac:dyDescent="0.25">
      <c r="X6171" s="37"/>
      <c r="Y6171" s="37"/>
      <c r="Z6171" s="37"/>
      <c r="AA6171" s="37"/>
      <c r="AB6171" s="37"/>
    </row>
    <row r="6172" spans="24:28" x14ac:dyDescent="0.25">
      <c r="X6172" s="37"/>
      <c r="Y6172" s="37"/>
      <c r="Z6172" s="37"/>
      <c r="AA6172" s="37"/>
      <c r="AB6172" s="37"/>
    </row>
    <row r="6173" spans="24:28" x14ac:dyDescent="0.25">
      <c r="X6173" s="37"/>
      <c r="Y6173" s="37"/>
      <c r="Z6173" s="37"/>
      <c r="AA6173" s="37"/>
      <c r="AB6173" s="37"/>
    </row>
    <row r="6174" spans="24:28" x14ac:dyDescent="0.25">
      <c r="X6174" s="37"/>
      <c r="Y6174" s="37"/>
      <c r="Z6174" s="37"/>
      <c r="AA6174" s="37"/>
      <c r="AB6174" s="37"/>
    </row>
    <row r="6175" spans="24:28" x14ac:dyDescent="0.25">
      <c r="X6175" s="37"/>
      <c r="Y6175" s="37"/>
      <c r="Z6175" s="37"/>
      <c r="AA6175" s="37"/>
      <c r="AB6175" s="37"/>
    </row>
    <row r="6176" spans="24:28" x14ac:dyDescent="0.25">
      <c r="X6176" s="37"/>
      <c r="Y6176" s="37"/>
      <c r="Z6176" s="37"/>
      <c r="AA6176" s="37"/>
      <c r="AB6176" s="37"/>
    </row>
    <row r="6177" spans="24:28" x14ac:dyDescent="0.25">
      <c r="X6177" s="37"/>
      <c r="Y6177" s="37"/>
      <c r="Z6177" s="37"/>
      <c r="AA6177" s="37"/>
      <c r="AB6177" s="37"/>
    </row>
    <row r="6178" spans="24:28" x14ac:dyDescent="0.25">
      <c r="X6178" s="37"/>
      <c r="Y6178" s="37"/>
      <c r="Z6178" s="37"/>
      <c r="AA6178" s="37"/>
      <c r="AB6178" s="37"/>
    </row>
    <row r="6179" spans="24:28" x14ac:dyDescent="0.25">
      <c r="X6179" s="37"/>
      <c r="Y6179" s="37"/>
      <c r="Z6179" s="37"/>
      <c r="AA6179" s="37"/>
      <c r="AB6179" s="37"/>
    </row>
    <row r="6180" spans="24:28" x14ac:dyDescent="0.25">
      <c r="X6180" s="37"/>
      <c r="Y6180" s="37"/>
      <c r="Z6180" s="37"/>
      <c r="AA6180" s="37"/>
      <c r="AB6180" s="37"/>
    </row>
    <row r="6181" spans="24:28" x14ac:dyDescent="0.25">
      <c r="X6181" s="37"/>
      <c r="Y6181" s="37"/>
      <c r="Z6181" s="37"/>
      <c r="AA6181" s="37"/>
      <c r="AB6181" s="37"/>
    </row>
    <row r="6182" spans="24:28" x14ac:dyDescent="0.25">
      <c r="X6182" s="37"/>
      <c r="Y6182" s="37"/>
      <c r="Z6182" s="37"/>
      <c r="AA6182" s="37"/>
      <c r="AB6182" s="37"/>
    </row>
    <row r="6183" spans="24:28" x14ac:dyDescent="0.25">
      <c r="X6183" s="37"/>
      <c r="Y6183" s="37"/>
      <c r="Z6183" s="37"/>
      <c r="AA6183" s="37"/>
      <c r="AB6183" s="37"/>
    </row>
    <row r="6184" spans="24:28" x14ac:dyDescent="0.25">
      <c r="X6184" s="37"/>
      <c r="Y6184" s="37"/>
      <c r="Z6184" s="37"/>
      <c r="AA6184" s="37"/>
      <c r="AB6184" s="37"/>
    </row>
    <row r="6185" spans="24:28" x14ac:dyDescent="0.25">
      <c r="X6185" s="37"/>
      <c r="Y6185" s="37"/>
      <c r="Z6185" s="37"/>
      <c r="AA6185" s="37"/>
      <c r="AB6185" s="37"/>
    </row>
    <row r="6186" spans="24:28" x14ac:dyDescent="0.25">
      <c r="X6186" s="37"/>
      <c r="Y6186" s="37"/>
      <c r="Z6186" s="37"/>
      <c r="AA6186" s="37"/>
      <c r="AB6186" s="37"/>
    </row>
    <row r="6187" spans="24:28" x14ac:dyDescent="0.25">
      <c r="X6187" s="37"/>
      <c r="Y6187" s="37"/>
      <c r="Z6187" s="37"/>
      <c r="AA6187" s="37"/>
      <c r="AB6187" s="37"/>
    </row>
    <row r="6188" spans="24:28" x14ac:dyDescent="0.25">
      <c r="X6188" s="37"/>
      <c r="Y6188" s="37"/>
      <c r="Z6188" s="37"/>
      <c r="AA6188" s="37"/>
      <c r="AB6188" s="37"/>
    </row>
    <row r="6189" spans="24:28" x14ac:dyDescent="0.25">
      <c r="X6189" s="37"/>
      <c r="Y6189" s="37"/>
      <c r="Z6189" s="37"/>
      <c r="AA6189" s="37"/>
      <c r="AB6189" s="37"/>
    </row>
    <row r="6190" spans="24:28" x14ac:dyDescent="0.25">
      <c r="X6190" s="37"/>
      <c r="Y6190" s="37"/>
      <c r="Z6190" s="37"/>
      <c r="AA6190" s="37"/>
      <c r="AB6190" s="37"/>
    </row>
    <row r="6191" spans="24:28" x14ac:dyDescent="0.25">
      <c r="X6191" s="37"/>
      <c r="Y6191" s="37"/>
      <c r="Z6191" s="37"/>
      <c r="AA6191" s="37"/>
      <c r="AB6191" s="37"/>
    </row>
    <row r="6192" spans="24:28" x14ac:dyDescent="0.25">
      <c r="X6192" s="37"/>
      <c r="Y6192" s="37"/>
      <c r="Z6192" s="37"/>
      <c r="AA6192" s="37"/>
      <c r="AB6192" s="37"/>
    </row>
    <row r="6193" spans="24:28" x14ac:dyDescent="0.25">
      <c r="X6193" s="37"/>
      <c r="Y6193" s="37"/>
      <c r="Z6193" s="37"/>
      <c r="AA6193" s="37"/>
      <c r="AB6193" s="37"/>
    </row>
    <row r="6194" spans="24:28" x14ac:dyDescent="0.25">
      <c r="X6194" s="37"/>
      <c r="Y6194" s="37"/>
      <c r="Z6194" s="37"/>
      <c r="AA6194" s="37"/>
      <c r="AB6194" s="37"/>
    </row>
    <row r="6195" spans="24:28" x14ac:dyDescent="0.25">
      <c r="X6195" s="37"/>
      <c r="Y6195" s="37"/>
      <c r="Z6195" s="37"/>
      <c r="AA6195" s="37"/>
      <c r="AB6195" s="37"/>
    </row>
    <row r="6196" spans="24:28" x14ac:dyDescent="0.25">
      <c r="X6196" s="37"/>
      <c r="Y6196" s="37"/>
      <c r="Z6196" s="37"/>
      <c r="AA6196" s="37"/>
      <c r="AB6196" s="37"/>
    </row>
    <row r="6197" spans="24:28" x14ac:dyDescent="0.25">
      <c r="X6197" s="37"/>
      <c r="Y6197" s="37"/>
      <c r="Z6197" s="37"/>
      <c r="AA6197" s="37"/>
      <c r="AB6197" s="37"/>
    </row>
    <row r="6198" spans="24:28" x14ac:dyDescent="0.25">
      <c r="X6198" s="37"/>
      <c r="Y6198" s="37"/>
      <c r="Z6198" s="37"/>
      <c r="AA6198" s="37"/>
      <c r="AB6198" s="37"/>
    </row>
    <row r="6199" spans="24:28" x14ac:dyDescent="0.25">
      <c r="X6199" s="37"/>
      <c r="Y6199" s="37"/>
      <c r="Z6199" s="37"/>
      <c r="AA6199" s="37"/>
      <c r="AB6199" s="37"/>
    </row>
    <row r="6200" spans="24:28" x14ac:dyDescent="0.25">
      <c r="X6200" s="37"/>
      <c r="Y6200" s="37"/>
      <c r="Z6200" s="37"/>
      <c r="AA6200" s="37"/>
      <c r="AB6200" s="37"/>
    </row>
    <row r="6201" spans="24:28" x14ac:dyDescent="0.25">
      <c r="X6201" s="37"/>
      <c r="Y6201" s="37"/>
      <c r="Z6201" s="37"/>
      <c r="AA6201" s="37"/>
      <c r="AB6201" s="37"/>
    </row>
    <row r="6202" spans="24:28" x14ac:dyDescent="0.25">
      <c r="X6202" s="37"/>
      <c r="Y6202" s="37"/>
      <c r="Z6202" s="37"/>
      <c r="AA6202" s="37"/>
      <c r="AB6202" s="37"/>
    </row>
    <row r="6203" spans="24:28" x14ac:dyDescent="0.25">
      <c r="X6203" s="37"/>
      <c r="Y6203" s="37"/>
      <c r="Z6203" s="37"/>
      <c r="AA6203" s="37"/>
      <c r="AB6203" s="37"/>
    </row>
    <row r="6204" spans="24:28" x14ac:dyDescent="0.25">
      <c r="X6204" s="37"/>
      <c r="Y6204" s="37"/>
      <c r="Z6204" s="37"/>
      <c r="AA6204" s="37"/>
      <c r="AB6204" s="37"/>
    </row>
    <row r="6205" spans="24:28" x14ac:dyDescent="0.25">
      <c r="X6205" s="37"/>
      <c r="Y6205" s="37"/>
      <c r="Z6205" s="37"/>
      <c r="AA6205" s="37"/>
      <c r="AB6205" s="37"/>
    </row>
    <row r="6206" spans="24:28" x14ac:dyDescent="0.25">
      <c r="X6206" s="37"/>
      <c r="Y6206" s="37"/>
      <c r="Z6206" s="37"/>
      <c r="AA6206" s="37"/>
      <c r="AB6206" s="37"/>
    </row>
    <row r="6207" spans="24:28" x14ac:dyDescent="0.25">
      <c r="X6207" s="37"/>
      <c r="Y6207" s="37"/>
      <c r="Z6207" s="37"/>
      <c r="AA6207" s="37"/>
      <c r="AB6207" s="37"/>
    </row>
    <row r="6208" spans="24:28" x14ac:dyDescent="0.25">
      <c r="X6208" s="37"/>
      <c r="Y6208" s="37"/>
      <c r="Z6208" s="37"/>
      <c r="AA6208" s="37"/>
      <c r="AB6208" s="37"/>
    </row>
    <row r="6209" spans="24:28" x14ac:dyDescent="0.25">
      <c r="X6209" s="37"/>
      <c r="Y6209" s="37"/>
      <c r="Z6209" s="37"/>
      <c r="AA6209" s="37"/>
      <c r="AB6209" s="37"/>
    </row>
    <row r="6210" spans="24:28" x14ac:dyDescent="0.25">
      <c r="X6210" s="37"/>
      <c r="Y6210" s="37"/>
      <c r="Z6210" s="37"/>
      <c r="AA6210" s="37"/>
      <c r="AB6210" s="37"/>
    </row>
    <row r="6211" spans="24:28" x14ac:dyDescent="0.25">
      <c r="X6211" s="37"/>
      <c r="Y6211" s="37"/>
      <c r="Z6211" s="37"/>
      <c r="AA6211" s="37"/>
      <c r="AB6211" s="37"/>
    </row>
    <row r="6212" spans="24:28" x14ac:dyDescent="0.25">
      <c r="X6212" s="37"/>
      <c r="Y6212" s="37"/>
      <c r="Z6212" s="37"/>
      <c r="AA6212" s="37"/>
      <c r="AB6212" s="37"/>
    </row>
    <row r="6213" spans="24:28" x14ac:dyDescent="0.25">
      <c r="X6213" s="37"/>
      <c r="Y6213" s="37"/>
      <c r="Z6213" s="37"/>
      <c r="AA6213" s="37"/>
      <c r="AB6213" s="37"/>
    </row>
    <row r="6214" spans="24:28" x14ac:dyDescent="0.25">
      <c r="X6214" s="37"/>
      <c r="Y6214" s="37"/>
      <c r="Z6214" s="37"/>
      <c r="AA6214" s="37"/>
      <c r="AB6214" s="37"/>
    </row>
    <row r="6215" spans="24:28" x14ac:dyDescent="0.25">
      <c r="X6215" s="37"/>
      <c r="Y6215" s="37"/>
      <c r="Z6215" s="37"/>
      <c r="AA6215" s="37"/>
      <c r="AB6215" s="37"/>
    </row>
    <row r="6216" spans="24:28" x14ac:dyDescent="0.25">
      <c r="X6216" s="37"/>
      <c r="Y6216" s="37"/>
      <c r="Z6216" s="37"/>
      <c r="AA6216" s="37"/>
      <c r="AB6216" s="37"/>
    </row>
    <row r="6217" spans="24:28" x14ac:dyDescent="0.25">
      <c r="X6217" s="37"/>
      <c r="Y6217" s="37"/>
      <c r="Z6217" s="37"/>
      <c r="AA6217" s="37"/>
      <c r="AB6217" s="37"/>
    </row>
    <row r="6218" spans="24:28" x14ac:dyDescent="0.25">
      <c r="X6218" s="37"/>
      <c r="Y6218" s="37"/>
      <c r="Z6218" s="37"/>
      <c r="AA6218" s="37"/>
      <c r="AB6218" s="37"/>
    </row>
    <row r="6219" spans="24:28" x14ac:dyDescent="0.25">
      <c r="X6219" s="37"/>
      <c r="Y6219" s="37"/>
      <c r="Z6219" s="37"/>
      <c r="AA6219" s="37"/>
      <c r="AB6219" s="37"/>
    </row>
    <row r="6220" spans="24:28" x14ac:dyDescent="0.25">
      <c r="X6220" s="37"/>
      <c r="Y6220" s="37"/>
      <c r="Z6220" s="37"/>
      <c r="AA6220" s="37"/>
      <c r="AB6220" s="37"/>
    </row>
    <row r="6221" spans="24:28" x14ac:dyDescent="0.25">
      <c r="X6221" s="37"/>
      <c r="Y6221" s="37"/>
      <c r="Z6221" s="37"/>
      <c r="AA6221" s="37"/>
      <c r="AB6221" s="37"/>
    </row>
    <row r="6222" spans="24:28" x14ac:dyDescent="0.25">
      <c r="X6222" s="37"/>
      <c r="Y6222" s="37"/>
      <c r="Z6222" s="37"/>
      <c r="AA6222" s="37"/>
      <c r="AB6222" s="37"/>
    </row>
    <row r="6223" spans="24:28" x14ac:dyDescent="0.25">
      <c r="X6223" s="37"/>
      <c r="Y6223" s="37"/>
      <c r="Z6223" s="37"/>
      <c r="AA6223" s="37"/>
      <c r="AB6223" s="37"/>
    </row>
    <row r="6224" spans="24:28" x14ac:dyDescent="0.25">
      <c r="X6224" s="37"/>
      <c r="Y6224" s="37"/>
      <c r="Z6224" s="37"/>
      <c r="AA6224" s="37"/>
      <c r="AB6224" s="37"/>
    </row>
    <row r="6225" spans="24:28" x14ac:dyDescent="0.25">
      <c r="X6225" s="37"/>
      <c r="Y6225" s="37"/>
      <c r="Z6225" s="37"/>
      <c r="AA6225" s="37"/>
      <c r="AB6225" s="37"/>
    </row>
    <row r="6226" spans="24:28" x14ac:dyDescent="0.25">
      <c r="X6226" s="37"/>
      <c r="Y6226" s="37"/>
      <c r="Z6226" s="37"/>
      <c r="AA6226" s="37"/>
      <c r="AB6226" s="37"/>
    </row>
    <row r="6227" spans="24:28" x14ac:dyDescent="0.25">
      <c r="X6227" s="37"/>
      <c r="Y6227" s="37"/>
      <c r="Z6227" s="37"/>
      <c r="AA6227" s="37"/>
      <c r="AB6227" s="37"/>
    </row>
    <row r="6228" spans="24:28" x14ac:dyDescent="0.25">
      <c r="X6228" s="37"/>
      <c r="Y6228" s="37"/>
      <c r="Z6228" s="37"/>
      <c r="AA6228" s="37"/>
      <c r="AB6228" s="37"/>
    </row>
    <row r="6229" spans="24:28" x14ac:dyDescent="0.25">
      <c r="X6229" s="37"/>
      <c r="Y6229" s="37"/>
      <c r="Z6229" s="37"/>
      <c r="AA6229" s="37"/>
      <c r="AB6229" s="37"/>
    </row>
    <row r="6230" spans="24:28" x14ac:dyDescent="0.25">
      <c r="X6230" s="37"/>
      <c r="Y6230" s="37"/>
      <c r="Z6230" s="37"/>
      <c r="AA6230" s="37"/>
      <c r="AB6230" s="37"/>
    </row>
    <row r="6231" spans="24:28" x14ac:dyDescent="0.25">
      <c r="X6231" s="37"/>
      <c r="Y6231" s="37"/>
      <c r="Z6231" s="37"/>
      <c r="AA6231" s="37"/>
      <c r="AB6231" s="37"/>
    </row>
    <row r="6232" spans="24:28" x14ac:dyDescent="0.25">
      <c r="X6232" s="37"/>
      <c r="Y6232" s="37"/>
      <c r="Z6232" s="37"/>
      <c r="AA6232" s="37"/>
      <c r="AB6232" s="37"/>
    </row>
    <row r="6233" spans="24:28" x14ac:dyDescent="0.25">
      <c r="X6233" s="37"/>
      <c r="Y6233" s="37"/>
      <c r="Z6233" s="37"/>
      <c r="AA6233" s="37"/>
      <c r="AB6233" s="37"/>
    </row>
    <row r="6234" spans="24:28" x14ac:dyDescent="0.25">
      <c r="X6234" s="37"/>
      <c r="Y6234" s="37"/>
      <c r="Z6234" s="37"/>
      <c r="AA6234" s="37"/>
      <c r="AB6234" s="37"/>
    </row>
    <row r="6235" spans="24:28" x14ac:dyDescent="0.25">
      <c r="X6235" s="37"/>
      <c r="Y6235" s="37"/>
      <c r="Z6235" s="37"/>
      <c r="AA6235" s="37"/>
      <c r="AB6235" s="37"/>
    </row>
    <row r="6236" spans="24:28" x14ac:dyDescent="0.25">
      <c r="X6236" s="37"/>
      <c r="Y6236" s="37"/>
      <c r="Z6236" s="37"/>
      <c r="AA6236" s="37"/>
      <c r="AB6236" s="37"/>
    </row>
    <row r="6237" spans="24:28" x14ac:dyDescent="0.25">
      <c r="X6237" s="37"/>
      <c r="Y6237" s="37"/>
      <c r="Z6237" s="37"/>
      <c r="AA6237" s="37"/>
      <c r="AB6237" s="37"/>
    </row>
    <row r="6238" spans="24:28" x14ac:dyDescent="0.25">
      <c r="X6238" s="37"/>
      <c r="Y6238" s="37"/>
      <c r="Z6238" s="37"/>
      <c r="AA6238" s="37"/>
      <c r="AB6238" s="37"/>
    </row>
    <row r="6239" spans="24:28" x14ac:dyDescent="0.25">
      <c r="X6239" s="37"/>
      <c r="Y6239" s="37"/>
      <c r="Z6239" s="37"/>
      <c r="AA6239" s="37"/>
      <c r="AB6239" s="37"/>
    </row>
    <row r="6240" spans="24:28" x14ac:dyDescent="0.25">
      <c r="X6240" s="37"/>
      <c r="Y6240" s="37"/>
      <c r="Z6240" s="37"/>
      <c r="AA6240" s="37"/>
      <c r="AB6240" s="37"/>
    </row>
    <row r="6241" spans="24:28" x14ac:dyDescent="0.25">
      <c r="X6241" s="37"/>
      <c r="Y6241" s="37"/>
      <c r="Z6241" s="37"/>
      <c r="AA6241" s="37"/>
      <c r="AB6241" s="37"/>
    </row>
    <row r="6242" spans="24:28" x14ac:dyDescent="0.25">
      <c r="X6242" s="37"/>
      <c r="Y6242" s="37"/>
      <c r="Z6242" s="37"/>
      <c r="AA6242" s="37"/>
      <c r="AB6242" s="37"/>
    </row>
    <row r="6243" spans="24:28" x14ac:dyDescent="0.25">
      <c r="X6243" s="37"/>
      <c r="Y6243" s="37"/>
      <c r="Z6243" s="37"/>
      <c r="AA6243" s="37"/>
      <c r="AB6243" s="37"/>
    </row>
    <row r="6244" spans="24:28" x14ac:dyDescent="0.25">
      <c r="X6244" s="37"/>
      <c r="Y6244" s="37"/>
      <c r="Z6244" s="37"/>
      <c r="AA6244" s="37"/>
      <c r="AB6244" s="37"/>
    </row>
    <row r="6245" spans="24:28" x14ac:dyDescent="0.25">
      <c r="X6245" s="37"/>
      <c r="Y6245" s="37"/>
      <c r="Z6245" s="37"/>
      <c r="AA6245" s="37"/>
      <c r="AB6245" s="37"/>
    </row>
    <row r="6246" spans="24:28" x14ac:dyDescent="0.25">
      <c r="X6246" s="37"/>
      <c r="Y6246" s="37"/>
      <c r="Z6246" s="37"/>
      <c r="AA6246" s="37"/>
      <c r="AB6246" s="37"/>
    </row>
    <row r="6247" spans="24:28" x14ac:dyDescent="0.25">
      <c r="X6247" s="37"/>
      <c r="Y6247" s="37"/>
      <c r="Z6247" s="37"/>
      <c r="AA6247" s="37"/>
      <c r="AB6247" s="37"/>
    </row>
    <row r="6248" spans="24:28" x14ac:dyDescent="0.25">
      <c r="X6248" s="37"/>
      <c r="Y6248" s="37"/>
      <c r="Z6248" s="37"/>
      <c r="AA6248" s="37"/>
      <c r="AB6248" s="37"/>
    </row>
    <row r="6249" spans="24:28" x14ac:dyDescent="0.25">
      <c r="X6249" s="37"/>
      <c r="Y6249" s="37"/>
      <c r="Z6249" s="37"/>
      <c r="AA6249" s="37"/>
      <c r="AB6249" s="37"/>
    </row>
    <row r="6250" spans="24:28" x14ac:dyDescent="0.25">
      <c r="X6250" s="37"/>
      <c r="Y6250" s="37"/>
      <c r="Z6250" s="37"/>
      <c r="AA6250" s="37"/>
      <c r="AB6250" s="37"/>
    </row>
    <row r="6251" spans="24:28" x14ac:dyDescent="0.25">
      <c r="X6251" s="37"/>
      <c r="Y6251" s="37"/>
      <c r="Z6251" s="37"/>
      <c r="AA6251" s="37"/>
      <c r="AB6251" s="37"/>
    </row>
    <row r="6252" spans="24:28" x14ac:dyDescent="0.25">
      <c r="X6252" s="37"/>
      <c r="Y6252" s="37"/>
      <c r="Z6252" s="37"/>
      <c r="AA6252" s="37"/>
      <c r="AB6252" s="37"/>
    </row>
    <row r="6253" spans="24:28" x14ac:dyDescent="0.25">
      <c r="X6253" s="37"/>
      <c r="Y6253" s="37"/>
      <c r="Z6253" s="37"/>
      <c r="AA6253" s="37"/>
      <c r="AB6253" s="37"/>
    </row>
    <row r="6254" spans="24:28" x14ac:dyDescent="0.25">
      <c r="X6254" s="37"/>
      <c r="Y6254" s="37"/>
      <c r="Z6254" s="37"/>
      <c r="AA6254" s="37"/>
      <c r="AB6254" s="37"/>
    </row>
    <row r="6255" spans="24:28" x14ac:dyDescent="0.25">
      <c r="X6255" s="37"/>
      <c r="Y6255" s="37"/>
      <c r="Z6255" s="37"/>
      <c r="AA6255" s="37"/>
      <c r="AB6255" s="37"/>
    </row>
    <row r="6256" spans="24:28" x14ac:dyDescent="0.25">
      <c r="X6256" s="37"/>
      <c r="Y6256" s="37"/>
      <c r="Z6256" s="37"/>
      <c r="AA6256" s="37"/>
      <c r="AB6256" s="37"/>
    </row>
    <row r="6257" spans="24:28" x14ac:dyDescent="0.25">
      <c r="X6257" s="37"/>
      <c r="Y6257" s="37"/>
      <c r="Z6257" s="37"/>
      <c r="AA6257" s="37"/>
      <c r="AB6257" s="37"/>
    </row>
    <row r="6258" spans="24:28" x14ac:dyDescent="0.25">
      <c r="X6258" s="37"/>
      <c r="Y6258" s="37"/>
      <c r="Z6258" s="37"/>
      <c r="AA6258" s="37"/>
      <c r="AB6258" s="37"/>
    </row>
    <row r="6259" spans="24:28" x14ac:dyDescent="0.25">
      <c r="X6259" s="37"/>
      <c r="Y6259" s="37"/>
      <c r="Z6259" s="37"/>
      <c r="AA6259" s="37"/>
      <c r="AB6259" s="37"/>
    </row>
    <row r="6260" spans="24:28" x14ac:dyDescent="0.25">
      <c r="X6260" s="37"/>
      <c r="Y6260" s="37"/>
      <c r="Z6260" s="37"/>
      <c r="AA6260" s="37"/>
      <c r="AB6260" s="37"/>
    </row>
    <row r="6261" spans="24:28" x14ac:dyDescent="0.25">
      <c r="X6261" s="37"/>
      <c r="Y6261" s="37"/>
      <c r="Z6261" s="37"/>
      <c r="AA6261" s="37"/>
      <c r="AB6261" s="37"/>
    </row>
    <row r="6262" spans="24:28" x14ac:dyDescent="0.25">
      <c r="X6262" s="37"/>
      <c r="Y6262" s="37"/>
      <c r="Z6262" s="37"/>
      <c r="AA6262" s="37"/>
      <c r="AB6262" s="37"/>
    </row>
    <row r="6263" spans="24:28" x14ac:dyDescent="0.25">
      <c r="X6263" s="37"/>
      <c r="Y6263" s="37"/>
      <c r="Z6263" s="37"/>
      <c r="AA6263" s="37"/>
      <c r="AB6263" s="37"/>
    </row>
    <row r="6264" spans="24:28" x14ac:dyDescent="0.25">
      <c r="X6264" s="37"/>
      <c r="Y6264" s="37"/>
      <c r="Z6264" s="37"/>
      <c r="AA6264" s="37"/>
      <c r="AB6264" s="37"/>
    </row>
    <row r="6265" spans="24:28" x14ac:dyDescent="0.25">
      <c r="X6265" s="37"/>
      <c r="Y6265" s="37"/>
      <c r="Z6265" s="37"/>
      <c r="AA6265" s="37"/>
      <c r="AB6265" s="37"/>
    </row>
    <row r="6266" spans="24:28" x14ac:dyDescent="0.25">
      <c r="X6266" s="37"/>
      <c r="Y6266" s="37"/>
      <c r="Z6266" s="37"/>
      <c r="AA6266" s="37"/>
      <c r="AB6266" s="37"/>
    </row>
    <row r="6267" spans="24:28" x14ac:dyDescent="0.25">
      <c r="X6267" s="37"/>
      <c r="Y6267" s="37"/>
      <c r="Z6267" s="37"/>
      <c r="AA6267" s="37"/>
      <c r="AB6267" s="37"/>
    </row>
    <row r="6268" spans="24:28" x14ac:dyDescent="0.25">
      <c r="X6268" s="37"/>
      <c r="Y6268" s="37"/>
      <c r="Z6268" s="37"/>
      <c r="AA6268" s="37"/>
      <c r="AB6268" s="37"/>
    </row>
    <row r="6269" spans="24:28" x14ac:dyDescent="0.25">
      <c r="X6269" s="37"/>
      <c r="Y6269" s="37"/>
      <c r="Z6269" s="37"/>
      <c r="AA6269" s="37"/>
      <c r="AB6269" s="37"/>
    </row>
    <row r="6270" spans="24:28" x14ac:dyDescent="0.25">
      <c r="X6270" s="37"/>
      <c r="Y6270" s="37"/>
      <c r="Z6270" s="37"/>
      <c r="AA6270" s="37"/>
      <c r="AB6270" s="37"/>
    </row>
    <row r="6271" spans="24:28" x14ac:dyDescent="0.25">
      <c r="X6271" s="37"/>
      <c r="Y6271" s="37"/>
      <c r="Z6271" s="37"/>
      <c r="AA6271" s="37"/>
      <c r="AB6271" s="37"/>
    </row>
    <row r="6272" spans="24:28" x14ac:dyDescent="0.25">
      <c r="X6272" s="37"/>
      <c r="Y6272" s="37"/>
      <c r="Z6272" s="37"/>
      <c r="AA6272" s="37"/>
      <c r="AB6272" s="37"/>
    </row>
    <row r="6273" spans="24:28" x14ac:dyDescent="0.25">
      <c r="X6273" s="37"/>
      <c r="Y6273" s="37"/>
      <c r="Z6273" s="37"/>
      <c r="AA6273" s="37"/>
      <c r="AB6273" s="37"/>
    </row>
    <row r="6274" spans="24:28" x14ac:dyDescent="0.25">
      <c r="X6274" s="37"/>
      <c r="Y6274" s="37"/>
      <c r="Z6274" s="37"/>
      <c r="AA6274" s="37"/>
      <c r="AB6274" s="37"/>
    </row>
    <row r="6275" spans="24:28" x14ac:dyDescent="0.25">
      <c r="X6275" s="37"/>
      <c r="Y6275" s="37"/>
      <c r="Z6275" s="37"/>
      <c r="AA6275" s="37"/>
      <c r="AB6275" s="37"/>
    </row>
    <row r="6276" spans="24:28" x14ac:dyDescent="0.25">
      <c r="X6276" s="37"/>
      <c r="Y6276" s="37"/>
      <c r="Z6276" s="37"/>
      <c r="AA6276" s="37"/>
      <c r="AB6276" s="37"/>
    </row>
    <row r="6277" spans="24:28" x14ac:dyDescent="0.25">
      <c r="X6277" s="37"/>
      <c r="Y6277" s="37"/>
      <c r="Z6277" s="37"/>
      <c r="AA6277" s="37"/>
      <c r="AB6277" s="37"/>
    </row>
    <row r="6278" spans="24:28" x14ac:dyDescent="0.25">
      <c r="X6278" s="37"/>
      <c r="Y6278" s="37"/>
      <c r="Z6278" s="37"/>
      <c r="AA6278" s="37"/>
      <c r="AB6278" s="37"/>
    </row>
    <row r="6279" spans="24:28" x14ac:dyDescent="0.25">
      <c r="X6279" s="37"/>
      <c r="Y6279" s="37"/>
      <c r="Z6279" s="37"/>
      <c r="AA6279" s="37"/>
      <c r="AB6279" s="37"/>
    </row>
    <row r="6280" spans="24:28" x14ac:dyDescent="0.25">
      <c r="X6280" s="37"/>
      <c r="Y6280" s="37"/>
      <c r="Z6280" s="37"/>
      <c r="AA6280" s="37"/>
      <c r="AB6280" s="37"/>
    </row>
    <row r="6281" spans="24:28" x14ac:dyDescent="0.25">
      <c r="X6281" s="37"/>
      <c r="Y6281" s="37"/>
      <c r="Z6281" s="37"/>
      <c r="AA6281" s="37"/>
      <c r="AB6281" s="37"/>
    </row>
    <row r="6282" spans="24:28" x14ac:dyDescent="0.25">
      <c r="X6282" s="37"/>
      <c r="Y6282" s="37"/>
      <c r="Z6282" s="37"/>
      <c r="AA6282" s="37"/>
      <c r="AB6282" s="37"/>
    </row>
    <row r="6283" spans="24:28" x14ac:dyDescent="0.25">
      <c r="X6283" s="37"/>
      <c r="Y6283" s="37"/>
      <c r="Z6283" s="37"/>
      <c r="AA6283" s="37"/>
      <c r="AB6283" s="37"/>
    </row>
    <row r="6284" spans="24:28" x14ac:dyDescent="0.25">
      <c r="X6284" s="37"/>
      <c r="Y6284" s="37"/>
      <c r="Z6284" s="37"/>
      <c r="AA6284" s="37"/>
      <c r="AB6284" s="37"/>
    </row>
    <row r="6285" spans="24:28" x14ac:dyDescent="0.25">
      <c r="X6285" s="37"/>
      <c r="Y6285" s="37"/>
      <c r="Z6285" s="37"/>
      <c r="AA6285" s="37"/>
      <c r="AB6285" s="37"/>
    </row>
    <row r="6286" spans="24:28" x14ac:dyDescent="0.25">
      <c r="X6286" s="37"/>
      <c r="Y6286" s="37"/>
      <c r="Z6286" s="37"/>
      <c r="AA6286" s="37"/>
      <c r="AB6286" s="37"/>
    </row>
    <row r="6287" spans="24:28" x14ac:dyDescent="0.25">
      <c r="X6287" s="37"/>
      <c r="Y6287" s="37"/>
      <c r="Z6287" s="37"/>
      <c r="AA6287" s="37"/>
      <c r="AB6287" s="37"/>
    </row>
    <row r="6288" spans="24:28" x14ac:dyDescent="0.25">
      <c r="X6288" s="37"/>
      <c r="Y6288" s="37"/>
      <c r="Z6288" s="37"/>
      <c r="AA6288" s="37"/>
      <c r="AB6288" s="37"/>
    </row>
    <row r="6289" spans="24:28" x14ac:dyDescent="0.25">
      <c r="X6289" s="37"/>
      <c r="Y6289" s="37"/>
      <c r="Z6289" s="37"/>
      <c r="AA6289" s="37"/>
      <c r="AB6289" s="37"/>
    </row>
    <row r="6290" spans="24:28" x14ac:dyDescent="0.25">
      <c r="X6290" s="37"/>
      <c r="Y6290" s="37"/>
      <c r="Z6290" s="37"/>
      <c r="AA6290" s="37"/>
      <c r="AB6290" s="37"/>
    </row>
    <row r="6291" spans="24:28" x14ac:dyDescent="0.25">
      <c r="X6291" s="37"/>
      <c r="Y6291" s="37"/>
      <c r="Z6291" s="37"/>
      <c r="AA6291" s="37"/>
      <c r="AB6291" s="37"/>
    </row>
    <row r="6292" spans="24:28" x14ac:dyDescent="0.25">
      <c r="X6292" s="37"/>
      <c r="Y6292" s="37"/>
      <c r="Z6292" s="37"/>
      <c r="AA6292" s="37"/>
      <c r="AB6292" s="37"/>
    </row>
    <row r="6293" spans="24:28" x14ac:dyDescent="0.25">
      <c r="X6293" s="37"/>
      <c r="Y6293" s="37"/>
      <c r="Z6293" s="37"/>
      <c r="AA6293" s="37"/>
      <c r="AB6293" s="37"/>
    </row>
    <row r="6294" spans="24:28" x14ac:dyDescent="0.25">
      <c r="X6294" s="37"/>
      <c r="Y6294" s="37"/>
      <c r="Z6294" s="37"/>
      <c r="AA6294" s="37"/>
      <c r="AB6294" s="37"/>
    </row>
    <row r="6295" spans="24:28" x14ac:dyDescent="0.25">
      <c r="X6295" s="37"/>
      <c r="Y6295" s="37"/>
      <c r="Z6295" s="37"/>
      <c r="AA6295" s="37"/>
      <c r="AB6295" s="37"/>
    </row>
    <row r="6296" spans="24:28" x14ac:dyDescent="0.25">
      <c r="X6296" s="37"/>
      <c r="Y6296" s="37"/>
      <c r="Z6296" s="37"/>
      <c r="AA6296" s="37"/>
      <c r="AB6296" s="37"/>
    </row>
    <row r="6297" spans="24:28" x14ac:dyDescent="0.25">
      <c r="X6297" s="37"/>
      <c r="Y6297" s="37"/>
      <c r="Z6297" s="37"/>
      <c r="AA6297" s="37"/>
      <c r="AB6297" s="37"/>
    </row>
    <row r="6298" spans="24:28" x14ac:dyDescent="0.25">
      <c r="X6298" s="37"/>
      <c r="Y6298" s="37"/>
      <c r="Z6298" s="37"/>
      <c r="AA6298" s="37"/>
      <c r="AB6298" s="37"/>
    </row>
    <row r="6299" spans="24:28" x14ac:dyDescent="0.25">
      <c r="X6299" s="37"/>
      <c r="Y6299" s="37"/>
      <c r="Z6299" s="37"/>
      <c r="AA6299" s="37"/>
      <c r="AB6299" s="37"/>
    </row>
    <row r="6300" spans="24:28" x14ac:dyDescent="0.25">
      <c r="X6300" s="37"/>
      <c r="Y6300" s="37"/>
      <c r="Z6300" s="37"/>
      <c r="AA6300" s="37"/>
      <c r="AB6300" s="37"/>
    </row>
    <row r="6301" spans="24:28" x14ac:dyDescent="0.25">
      <c r="X6301" s="37"/>
      <c r="Y6301" s="37"/>
      <c r="Z6301" s="37"/>
      <c r="AA6301" s="37"/>
      <c r="AB6301" s="37"/>
    </row>
    <row r="6302" spans="24:28" x14ac:dyDescent="0.25">
      <c r="X6302" s="37"/>
      <c r="Y6302" s="37"/>
      <c r="Z6302" s="37"/>
      <c r="AA6302" s="37"/>
      <c r="AB6302" s="37"/>
    </row>
    <row r="6303" spans="24:28" x14ac:dyDescent="0.25">
      <c r="X6303" s="37"/>
      <c r="Y6303" s="37"/>
      <c r="Z6303" s="37"/>
      <c r="AA6303" s="37"/>
      <c r="AB6303" s="37"/>
    </row>
    <row r="6304" spans="24:28" x14ac:dyDescent="0.25">
      <c r="X6304" s="37"/>
      <c r="Y6304" s="37"/>
      <c r="Z6304" s="37"/>
      <c r="AA6304" s="37"/>
      <c r="AB6304" s="37"/>
    </row>
    <row r="6305" spans="24:28" x14ac:dyDescent="0.25">
      <c r="X6305" s="37"/>
      <c r="Y6305" s="37"/>
      <c r="Z6305" s="37"/>
      <c r="AA6305" s="37"/>
      <c r="AB6305" s="37"/>
    </row>
    <row r="6306" spans="24:28" x14ac:dyDescent="0.25">
      <c r="X6306" s="37"/>
      <c r="Y6306" s="37"/>
      <c r="Z6306" s="37"/>
      <c r="AA6306" s="37"/>
      <c r="AB6306" s="37"/>
    </row>
    <row r="6307" spans="24:28" x14ac:dyDescent="0.25">
      <c r="X6307" s="37"/>
      <c r="Y6307" s="37"/>
      <c r="Z6307" s="37"/>
      <c r="AA6307" s="37"/>
      <c r="AB6307" s="37"/>
    </row>
    <row r="6308" spans="24:28" x14ac:dyDescent="0.25">
      <c r="X6308" s="37"/>
      <c r="Y6308" s="37"/>
      <c r="Z6308" s="37"/>
      <c r="AA6308" s="37"/>
      <c r="AB6308" s="37"/>
    </row>
    <row r="6309" spans="24:28" x14ac:dyDescent="0.25">
      <c r="X6309" s="37"/>
      <c r="Y6309" s="37"/>
      <c r="Z6309" s="37"/>
      <c r="AA6309" s="37"/>
      <c r="AB6309" s="37"/>
    </row>
    <row r="6310" spans="24:28" x14ac:dyDescent="0.25">
      <c r="X6310" s="37"/>
      <c r="Y6310" s="37"/>
      <c r="Z6310" s="37"/>
      <c r="AA6310" s="37"/>
      <c r="AB6310" s="37"/>
    </row>
    <row r="6311" spans="24:28" x14ac:dyDescent="0.25">
      <c r="X6311" s="37"/>
      <c r="Y6311" s="37"/>
      <c r="Z6311" s="37"/>
      <c r="AA6311" s="37"/>
      <c r="AB6311" s="37"/>
    </row>
    <row r="6312" spans="24:28" x14ac:dyDescent="0.25">
      <c r="X6312" s="37"/>
      <c r="Y6312" s="37"/>
      <c r="Z6312" s="37"/>
      <c r="AA6312" s="37"/>
      <c r="AB6312" s="37"/>
    </row>
    <row r="6313" spans="24:28" x14ac:dyDescent="0.25">
      <c r="X6313" s="37"/>
      <c r="Y6313" s="37"/>
      <c r="Z6313" s="37"/>
      <c r="AA6313" s="37"/>
      <c r="AB6313" s="37"/>
    </row>
    <row r="6314" spans="24:28" x14ac:dyDescent="0.25">
      <c r="X6314" s="37"/>
      <c r="Y6314" s="37"/>
      <c r="Z6314" s="37"/>
      <c r="AA6314" s="37"/>
      <c r="AB6314" s="37"/>
    </row>
    <row r="6315" spans="24:28" x14ac:dyDescent="0.25">
      <c r="X6315" s="37"/>
      <c r="Y6315" s="37"/>
      <c r="Z6315" s="37"/>
      <c r="AA6315" s="37"/>
      <c r="AB6315" s="37"/>
    </row>
    <row r="6316" spans="24:28" x14ac:dyDescent="0.25">
      <c r="X6316" s="37"/>
      <c r="Y6316" s="37"/>
      <c r="Z6316" s="37"/>
      <c r="AA6316" s="37"/>
      <c r="AB6316" s="37"/>
    </row>
    <row r="6317" spans="24:28" x14ac:dyDescent="0.25">
      <c r="X6317" s="37"/>
      <c r="Y6317" s="37"/>
      <c r="Z6317" s="37"/>
      <c r="AA6317" s="37"/>
      <c r="AB6317" s="37"/>
    </row>
    <row r="6318" spans="24:28" x14ac:dyDescent="0.25">
      <c r="X6318" s="37"/>
      <c r="Y6318" s="37"/>
      <c r="Z6318" s="37"/>
      <c r="AA6318" s="37"/>
      <c r="AB6318" s="37"/>
    </row>
    <row r="6319" spans="24:28" x14ac:dyDescent="0.25">
      <c r="X6319" s="37"/>
      <c r="Y6319" s="37"/>
      <c r="Z6319" s="37"/>
      <c r="AA6319" s="37"/>
      <c r="AB6319" s="37"/>
    </row>
    <row r="6320" spans="24:28" x14ac:dyDescent="0.25">
      <c r="X6320" s="37"/>
      <c r="Y6320" s="37"/>
      <c r="Z6320" s="37"/>
      <c r="AA6320" s="37"/>
      <c r="AB6320" s="37"/>
    </row>
    <row r="6321" spans="24:28" x14ac:dyDescent="0.25">
      <c r="X6321" s="37"/>
      <c r="Y6321" s="37"/>
      <c r="Z6321" s="37"/>
      <c r="AA6321" s="37"/>
      <c r="AB6321" s="37"/>
    </row>
    <row r="6322" spans="24:28" x14ac:dyDescent="0.25">
      <c r="X6322" s="37"/>
      <c r="Y6322" s="37"/>
      <c r="Z6322" s="37"/>
      <c r="AA6322" s="37"/>
      <c r="AB6322" s="37"/>
    </row>
    <row r="6323" spans="24:28" x14ac:dyDescent="0.25">
      <c r="X6323" s="37"/>
      <c r="Y6323" s="37"/>
      <c r="Z6323" s="37"/>
      <c r="AA6323" s="37"/>
      <c r="AB6323" s="37"/>
    </row>
    <row r="6324" spans="24:28" x14ac:dyDescent="0.25">
      <c r="X6324" s="37"/>
      <c r="Y6324" s="37"/>
      <c r="Z6324" s="37"/>
      <c r="AA6324" s="37"/>
      <c r="AB6324" s="37"/>
    </row>
    <row r="6325" spans="24:28" x14ac:dyDescent="0.25">
      <c r="X6325" s="37"/>
      <c r="Y6325" s="37"/>
      <c r="Z6325" s="37"/>
      <c r="AA6325" s="37"/>
      <c r="AB6325" s="37"/>
    </row>
    <row r="6326" spans="24:28" x14ac:dyDescent="0.25">
      <c r="X6326" s="37"/>
      <c r="Y6326" s="37"/>
      <c r="Z6326" s="37"/>
      <c r="AA6326" s="37"/>
      <c r="AB6326" s="37"/>
    </row>
    <row r="6327" spans="24:28" x14ac:dyDescent="0.25">
      <c r="X6327" s="37"/>
      <c r="Y6327" s="37"/>
      <c r="Z6327" s="37"/>
      <c r="AA6327" s="37"/>
      <c r="AB6327" s="37"/>
    </row>
    <row r="6328" spans="24:28" x14ac:dyDescent="0.25">
      <c r="X6328" s="37"/>
      <c r="Y6328" s="37"/>
      <c r="Z6328" s="37"/>
      <c r="AA6328" s="37"/>
      <c r="AB6328" s="37"/>
    </row>
    <row r="6329" spans="24:28" x14ac:dyDescent="0.25">
      <c r="X6329" s="37"/>
      <c r="Y6329" s="37"/>
      <c r="Z6329" s="37"/>
      <c r="AA6329" s="37"/>
      <c r="AB6329" s="37"/>
    </row>
    <row r="6330" spans="24:28" x14ac:dyDescent="0.25">
      <c r="X6330" s="37"/>
      <c r="Y6330" s="37"/>
      <c r="Z6330" s="37"/>
      <c r="AA6330" s="37"/>
      <c r="AB6330" s="37"/>
    </row>
    <row r="6331" spans="24:28" x14ac:dyDescent="0.25">
      <c r="X6331" s="37"/>
      <c r="Y6331" s="37"/>
      <c r="Z6331" s="37"/>
      <c r="AA6331" s="37"/>
      <c r="AB6331" s="37"/>
    </row>
    <row r="6332" spans="24:28" x14ac:dyDescent="0.25">
      <c r="X6332" s="37"/>
      <c r="Y6332" s="37"/>
      <c r="Z6332" s="37"/>
      <c r="AA6332" s="37"/>
      <c r="AB6332" s="37"/>
    </row>
    <row r="6333" spans="24:28" x14ac:dyDescent="0.25">
      <c r="X6333" s="37"/>
      <c r="Y6333" s="37"/>
      <c r="Z6333" s="37"/>
      <c r="AA6333" s="37"/>
      <c r="AB6333" s="37"/>
    </row>
    <row r="6334" spans="24:28" x14ac:dyDescent="0.25">
      <c r="X6334" s="37"/>
      <c r="Y6334" s="37"/>
      <c r="Z6334" s="37"/>
      <c r="AA6334" s="37"/>
      <c r="AB6334" s="37"/>
    </row>
    <row r="6335" spans="24:28" x14ac:dyDescent="0.25">
      <c r="X6335" s="37"/>
      <c r="Y6335" s="37"/>
      <c r="Z6335" s="37"/>
      <c r="AA6335" s="37"/>
      <c r="AB6335" s="37"/>
    </row>
    <row r="6336" spans="24:28" x14ac:dyDescent="0.25">
      <c r="X6336" s="37"/>
      <c r="Y6336" s="37"/>
      <c r="Z6336" s="37"/>
      <c r="AA6336" s="37"/>
      <c r="AB6336" s="37"/>
    </row>
    <row r="6337" spans="24:28" x14ac:dyDescent="0.25">
      <c r="X6337" s="37"/>
      <c r="Y6337" s="37"/>
      <c r="Z6337" s="37"/>
      <c r="AA6337" s="37"/>
      <c r="AB6337" s="37"/>
    </row>
    <row r="6338" spans="24:28" x14ac:dyDescent="0.25">
      <c r="X6338" s="37"/>
      <c r="Y6338" s="37"/>
      <c r="Z6338" s="37"/>
      <c r="AA6338" s="37"/>
      <c r="AB6338" s="37"/>
    </row>
    <row r="6339" spans="24:28" x14ac:dyDescent="0.25">
      <c r="X6339" s="37"/>
      <c r="Y6339" s="37"/>
      <c r="Z6339" s="37"/>
      <c r="AA6339" s="37"/>
      <c r="AB6339" s="37"/>
    </row>
    <row r="6340" spans="24:28" x14ac:dyDescent="0.25">
      <c r="X6340" s="37"/>
      <c r="Y6340" s="37"/>
      <c r="Z6340" s="37"/>
      <c r="AA6340" s="37"/>
      <c r="AB6340" s="37"/>
    </row>
    <row r="6341" spans="24:28" x14ac:dyDescent="0.25">
      <c r="X6341" s="37"/>
      <c r="Y6341" s="37"/>
      <c r="Z6341" s="37"/>
      <c r="AA6341" s="37"/>
      <c r="AB6341" s="37"/>
    </row>
    <row r="6342" spans="24:28" x14ac:dyDescent="0.25">
      <c r="X6342" s="37"/>
      <c r="Y6342" s="37"/>
      <c r="Z6342" s="37"/>
      <c r="AA6342" s="37"/>
      <c r="AB6342" s="37"/>
    </row>
    <row r="6343" spans="24:28" x14ac:dyDescent="0.25">
      <c r="X6343" s="37"/>
      <c r="Y6343" s="37"/>
      <c r="Z6343" s="37"/>
      <c r="AA6343" s="37"/>
      <c r="AB6343" s="37"/>
    </row>
    <row r="6344" spans="24:28" x14ac:dyDescent="0.25">
      <c r="X6344" s="37"/>
      <c r="Y6344" s="37"/>
      <c r="Z6344" s="37"/>
      <c r="AA6344" s="37"/>
      <c r="AB6344" s="37"/>
    </row>
    <row r="6345" spans="24:28" x14ac:dyDescent="0.25">
      <c r="X6345" s="37"/>
      <c r="Y6345" s="37"/>
      <c r="Z6345" s="37"/>
      <c r="AA6345" s="37"/>
      <c r="AB6345" s="37"/>
    </row>
    <row r="6346" spans="24:28" x14ac:dyDescent="0.25">
      <c r="X6346" s="37"/>
      <c r="Y6346" s="37"/>
      <c r="Z6346" s="37"/>
      <c r="AA6346" s="37"/>
      <c r="AB6346" s="37"/>
    </row>
    <row r="6347" spans="24:28" x14ac:dyDescent="0.25">
      <c r="X6347" s="37"/>
      <c r="Y6347" s="37"/>
      <c r="Z6347" s="37"/>
      <c r="AA6347" s="37"/>
      <c r="AB6347" s="37"/>
    </row>
    <row r="6348" spans="24:28" x14ac:dyDescent="0.25">
      <c r="X6348" s="37"/>
      <c r="Y6348" s="37"/>
      <c r="Z6348" s="37"/>
      <c r="AA6348" s="37"/>
      <c r="AB6348" s="37"/>
    </row>
    <row r="6349" spans="24:28" x14ac:dyDescent="0.25">
      <c r="X6349" s="37"/>
      <c r="Y6349" s="37"/>
      <c r="Z6349" s="37"/>
      <c r="AA6349" s="37"/>
      <c r="AB6349" s="37"/>
    </row>
    <row r="6350" spans="24:28" x14ac:dyDescent="0.25">
      <c r="X6350" s="37"/>
      <c r="Y6350" s="37"/>
      <c r="Z6350" s="37"/>
      <c r="AA6350" s="37"/>
      <c r="AB6350" s="37"/>
    </row>
    <row r="6351" spans="24:28" x14ac:dyDescent="0.25">
      <c r="X6351" s="37"/>
      <c r="Y6351" s="37"/>
      <c r="Z6351" s="37"/>
      <c r="AA6351" s="37"/>
      <c r="AB6351" s="37"/>
    </row>
    <row r="6352" spans="24:28" x14ac:dyDescent="0.25">
      <c r="X6352" s="37"/>
      <c r="Y6352" s="37"/>
      <c r="Z6352" s="37"/>
      <c r="AA6352" s="37"/>
      <c r="AB6352" s="37"/>
    </row>
    <row r="6353" spans="24:28" x14ac:dyDescent="0.25">
      <c r="X6353" s="37"/>
      <c r="Y6353" s="37"/>
      <c r="Z6353" s="37"/>
      <c r="AA6353" s="37"/>
      <c r="AB6353" s="37"/>
    </row>
    <row r="6354" spans="24:28" x14ac:dyDescent="0.25">
      <c r="X6354" s="37"/>
      <c r="Y6354" s="37"/>
      <c r="Z6354" s="37"/>
      <c r="AA6354" s="37"/>
      <c r="AB6354" s="37"/>
    </row>
    <row r="6355" spans="24:28" x14ac:dyDescent="0.25">
      <c r="X6355" s="37"/>
      <c r="Y6355" s="37"/>
      <c r="Z6355" s="37"/>
      <c r="AA6355" s="37"/>
      <c r="AB6355" s="37"/>
    </row>
    <row r="6356" spans="24:28" x14ac:dyDescent="0.25">
      <c r="X6356" s="37"/>
      <c r="Y6356" s="37"/>
      <c r="Z6356" s="37"/>
      <c r="AA6356" s="37"/>
      <c r="AB6356" s="37"/>
    </row>
    <row r="6357" spans="24:28" x14ac:dyDescent="0.25">
      <c r="X6357" s="37"/>
      <c r="Y6357" s="37"/>
      <c r="Z6357" s="37"/>
      <c r="AA6357" s="37"/>
      <c r="AB6357" s="37"/>
    </row>
    <row r="6358" spans="24:28" x14ac:dyDescent="0.25">
      <c r="X6358" s="37"/>
      <c r="Y6358" s="37"/>
      <c r="Z6358" s="37"/>
      <c r="AA6358" s="37"/>
      <c r="AB6358" s="37"/>
    </row>
    <row r="6359" spans="24:28" x14ac:dyDescent="0.25">
      <c r="X6359" s="37"/>
      <c r="Y6359" s="37"/>
      <c r="Z6359" s="37"/>
      <c r="AA6359" s="37"/>
      <c r="AB6359" s="37"/>
    </row>
    <row r="6360" spans="24:28" x14ac:dyDescent="0.25">
      <c r="X6360" s="37"/>
      <c r="Y6360" s="37"/>
      <c r="Z6360" s="37"/>
      <c r="AA6360" s="37"/>
      <c r="AB6360" s="37"/>
    </row>
    <row r="6361" spans="24:28" x14ac:dyDescent="0.25">
      <c r="X6361" s="37"/>
      <c r="Y6361" s="37"/>
      <c r="Z6361" s="37"/>
      <c r="AA6361" s="37"/>
      <c r="AB6361" s="37"/>
    </row>
    <row r="6362" spans="24:28" x14ac:dyDescent="0.25">
      <c r="X6362" s="37"/>
      <c r="Y6362" s="37"/>
      <c r="Z6362" s="37"/>
      <c r="AA6362" s="37"/>
      <c r="AB6362" s="37"/>
    </row>
    <row r="6363" spans="24:28" x14ac:dyDescent="0.25">
      <c r="X6363" s="37"/>
      <c r="Y6363" s="37"/>
      <c r="Z6363" s="37"/>
      <c r="AA6363" s="37"/>
      <c r="AB6363" s="37"/>
    </row>
    <row r="6364" spans="24:28" x14ac:dyDescent="0.25">
      <c r="X6364" s="37"/>
      <c r="Y6364" s="37"/>
      <c r="Z6364" s="37"/>
      <c r="AA6364" s="37"/>
      <c r="AB6364" s="37"/>
    </row>
    <row r="6365" spans="24:28" x14ac:dyDescent="0.25">
      <c r="X6365" s="37"/>
      <c r="Y6365" s="37"/>
      <c r="Z6365" s="37"/>
      <c r="AA6365" s="37"/>
      <c r="AB6365" s="37"/>
    </row>
    <row r="6366" spans="24:28" x14ac:dyDescent="0.25">
      <c r="X6366" s="37"/>
      <c r="Y6366" s="37"/>
      <c r="Z6366" s="37"/>
      <c r="AA6366" s="37"/>
      <c r="AB6366" s="37"/>
    </row>
    <row r="6367" spans="24:28" x14ac:dyDescent="0.25">
      <c r="X6367" s="37"/>
      <c r="Y6367" s="37"/>
      <c r="Z6367" s="37"/>
      <c r="AA6367" s="37"/>
      <c r="AB6367" s="37"/>
    </row>
    <row r="6368" spans="24:28" x14ac:dyDescent="0.25">
      <c r="X6368" s="37"/>
      <c r="Y6368" s="37"/>
      <c r="Z6368" s="37"/>
      <c r="AA6368" s="37"/>
      <c r="AB6368" s="37"/>
    </row>
    <row r="6369" spans="24:28" x14ac:dyDescent="0.25">
      <c r="X6369" s="37"/>
      <c r="Y6369" s="37"/>
      <c r="Z6369" s="37"/>
      <c r="AA6369" s="37"/>
      <c r="AB6369" s="37"/>
    </row>
    <row r="6370" spans="24:28" x14ac:dyDescent="0.25">
      <c r="X6370" s="37"/>
      <c r="Y6370" s="37"/>
      <c r="Z6370" s="37"/>
      <c r="AA6370" s="37"/>
      <c r="AB6370" s="37"/>
    </row>
    <row r="6371" spans="24:28" x14ac:dyDescent="0.25">
      <c r="X6371" s="37"/>
      <c r="Y6371" s="37"/>
      <c r="Z6371" s="37"/>
      <c r="AA6371" s="37"/>
      <c r="AB6371" s="37"/>
    </row>
    <row r="6372" spans="24:28" x14ac:dyDescent="0.25">
      <c r="X6372" s="37"/>
      <c r="Y6372" s="37"/>
      <c r="Z6372" s="37"/>
      <c r="AA6372" s="37"/>
      <c r="AB6372" s="37"/>
    </row>
    <row r="6373" spans="24:28" x14ac:dyDescent="0.25">
      <c r="X6373" s="37"/>
      <c r="Y6373" s="37"/>
      <c r="Z6373" s="37"/>
      <c r="AA6373" s="37"/>
      <c r="AB6373" s="37"/>
    </row>
    <row r="6374" spans="24:28" x14ac:dyDescent="0.25">
      <c r="X6374" s="37"/>
      <c r="Y6374" s="37"/>
      <c r="Z6374" s="37"/>
      <c r="AA6374" s="37"/>
      <c r="AB6374" s="37"/>
    </row>
    <row r="6375" spans="24:28" x14ac:dyDescent="0.25">
      <c r="X6375" s="37"/>
      <c r="Y6375" s="37"/>
      <c r="Z6375" s="37"/>
      <c r="AA6375" s="37"/>
      <c r="AB6375" s="37"/>
    </row>
    <row r="6376" spans="24:28" x14ac:dyDescent="0.25">
      <c r="X6376" s="37"/>
      <c r="Y6376" s="37"/>
      <c r="Z6376" s="37"/>
      <c r="AA6376" s="37"/>
      <c r="AB6376" s="37"/>
    </row>
    <row r="6377" spans="24:28" x14ac:dyDescent="0.25">
      <c r="X6377" s="37"/>
      <c r="Y6377" s="37"/>
      <c r="Z6377" s="37"/>
      <c r="AA6377" s="37"/>
      <c r="AB6377" s="37"/>
    </row>
    <row r="6378" spans="24:28" x14ac:dyDescent="0.25">
      <c r="X6378" s="37"/>
      <c r="Y6378" s="37"/>
      <c r="Z6378" s="37"/>
      <c r="AA6378" s="37"/>
      <c r="AB6378" s="37"/>
    </row>
    <row r="6379" spans="24:28" x14ac:dyDescent="0.25">
      <c r="X6379" s="37"/>
      <c r="Y6379" s="37"/>
      <c r="Z6379" s="37"/>
      <c r="AA6379" s="37"/>
      <c r="AB6379" s="37"/>
    </row>
    <row r="6380" spans="24:28" x14ac:dyDescent="0.25">
      <c r="X6380" s="37"/>
      <c r="Y6380" s="37"/>
      <c r="Z6380" s="37"/>
      <c r="AA6380" s="37"/>
      <c r="AB6380" s="37"/>
    </row>
    <row r="6381" spans="24:28" x14ac:dyDescent="0.25">
      <c r="X6381" s="37"/>
      <c r="Y6381" s="37"/>
      <c r="Z6381" s="37"/>
      <c r="AA6381" s="37"/>
      <c r="AB6381" s="37"/>
    </row>
    <row r="6382" spans="24:28" x14ac:dyDescent="0.25">
      <c r="X6382" s="37"/>
      <c r="Y6382" s="37"/>
      <c r="Z6382" s="37"/>
      <c r="AA6382" s="37"/>
      <c r="AB6382" s="37"/>
    </row>
    <row r="6383" spans="24:28" x14ac:dyDescent="0.25">
      <c r="X6383" s="37"/>
      <c r="Y6383" s="37"/>
      <c r="Z6383" s="37"/>
      <c r="AA6383" s="37"/>
      <c r="AB6383" s="37"/>
    </row>
    <row r="6384" spans="24:28" x14ac:dyDescent="0.25">
      <c r="X6384" s="37"/>
      <c r="Y6384" s="37"/>
      <c r="Z6384" s="37"/>
      <c r="AA6384" s="37"/>
      <c r="AB6384" s="37"/>
    </row>
    <row r="6385" spans="24:28" x14ac:dyDescent="0.25">
      <c r="X6385" s="37"/>
      <c r="Y6385" s="37"/>
      <c r="Z6385" s="37"/>
      <c r="AA6385" s="37"/>
      <c r="AB6385" s="37"/>
    </row>
    <row r="6386" spans="24:28" x14ac:dyDescent="0.25">
      <c r="X6386" s="37"/>
      <c r="Y6386" s="37"/>
      <c r="Z6386" s="37"/>
      <c r="AA6386" s="37"/>
      <c r="AB6386" s="37"/>
    </row>
    <row r="6387" spans="24:28" x14ac:dyDescent="0.25">
      <c r="X6387" s="37"/>
      <c r="Y6387" s="37"/>
      <c r="Z6387" s="37"/>
      <c r="AA6387" s="37"/>
      <c r="AB6387" s="37"/>
    </row>
    <row r="6388" spans="24:28" x14ac:dyDescent="0.25">
      <c r="X6388" s="37"/>
      <c r="Y6388" s="37"/>
      <c r="Z6388" s="37"/>
      <c r="AA6388" s="37"/>
      <c r="AB6388" s="37"/>
    </row>
    <row r="6389" spans="24:28" x14ac:dyDescent="0.25">
      <c r="X6389" s="37"/>
      <c r="Y6389" s="37"/>
      <c r="Z6389" s="37"/>
      <c r="AA6389" s="37"/>
      <c r="AB6389" s="37"/>
    </row>
    <row r="6390" spans="24:28" x14ac:dyDescent="0.25">
      <c r="X6390" s="37"/>
      <c r="Y6390" s="37"/>
      <c r="Z6390" s="37"/>
      <c r="AA6390" s="37"/>
      <c r="AB6390" s="37"/>
    </row>
    <row r="6391" spans="24:28" x14ac:dyDescent="0.25">
      <c r="X6391" s="37"/>
      <c r="Y6391" s="37"/>
      <c r="Z6391" s="37"/>
      <c r="AA6391" s="37"/>
      <c r="AB6391" s="37"/>
    </row>
    <row r="6392" spans="24:28" x14ac:dyDescent="0.25">
      <c r="X6392" s="37"/>
      <c r="Y6392" s="37"/>
      <c r="Z6392" s="37"/>
      <c r="AA6392" s="37"/>
      <c r="AB6392" s="37"/>
    </row>
    <row r="6393" spans="24:28" x14ac:dyDescent="0.25">
      <c r="X6393" s="37"/>
      <c r="Y6393" s="37"/>
      <c r="Z6393" s="37"/>
      <c r="AA6393" s="37"/>
      <c r="AB6393" s="37"/>
    </row>
    <row r="6394" spans="24:28" x14ac:dyDescent="0.25">
      <c r="X6394" s="37"/>
      <c r="Y6394" s="37"/>
      <c r="Z6394" s="37"/>
      <c r="AA6394" s="37"/>
      <c r="AB6394" s="37"/>
    </row>
    <row r="6395" spans="24:28" x14ac:dyDescent="0.25">
      <c r="X6395" s="37"/>
      <c r="Y6395" s="37"/>
      <c r="Z6395" s="37"/>
      <c r="AA6395" s="37"/>
      <c r="AB6395" s="37"/>
    </row>
    <row r="6396" spans="24:28" x14ac:dyDescent="0.25">
      <c r="X6396" s="37"/>
      <c r="Y6396" s="37"/>
      <c r="Z6396" s="37"/>
      <c r="AA6396" s="37"/>
      <c r="AB6396" s="37"/>
    </row>
    <row r="6397" spans="24:28" x14ac:dyDescent="0.25">
      <c r="X6397" s="37"/>
      <c r="Y6397" s="37"/>
      <c r="Z6397" s="37"/>
      <c r="AA6397" s="37"/>
      <c r="AB6397" s="37"/>
    </row>
    <row r="6398" spans="24:28" x14ac:dyDescent="0.25">
      <c r="X6398" s="37"/>
      <c r="Y6398" s="37"/>
      <c r="Z6398" s="37"/>
      <c r="AA6398" s="37"/>
      <c r="AB6398" s="37"/>
    </row>
    <row r="6399" spans="24:28" x14ac:dyDescent="0.25">
      <c r="X6399" s="37"/>
      <c r="Y6399" s="37"/>
      <c r="Z6399" s="37"/>
      <c r="AA6399" s="37"/>
      <c r="AB6399" s="37"/>
    </row>
    <row r="6400" spans="24:28" x14ac:dyDescent="0.25">
      <c r="X6400" s="37"/>
      <c r="Y6400" s="37"/>
      <c r="Z6400" s="37"/>
      <c r="AA6400" s="37"/>
      <c r="AB6400" s="37"/>
    </row>
    <row r="6401" spans="24:28" x14ac:dyDescent="0.25">
      <c r="X6401" s="37"/>
      <c r="Y6401" s="37"/>
      <c r="Z6401" s="37"/>
      <c r="AA6401" s="37"/>
      <c r="AB6401" s="37"/>
    </row>
    <row r="6402" spans="24:28" x14ac:dyDescent="0.25">
      <c r="X6402" s="37"/>
      <c r="Y6402" s="37"/>
      <c r="Z6402" s="37"/>
      <c r="AA6402" s="37"/>
      <c r="AB6402" s="37"/>
    </row>
    <row r="6403" spans="24:28" x14ac:dyDescent="0.25">
      <c r="X6403" s="37"/>
      <c r="Y6403" s="37"/>
      <c r="Z6403" s="37"/>
      <c r="AA6403" s="37"/>
      <c r="AB6403" s="37"/>
    </row>
    <row r="6404" spans="24:28" x14ac:dyDescent="0.25">
      <c r="X6404" s="37"/>
      <c r="Y6404" s="37"/>
      <c r="Z6404" s="37"/>
      <c r="AA6404" s="37"/>
      <c r="AB6404" s="37"/>
    </row>
    <row r="6405" spans="24:28" x14ac:dyDescent="0.25">
      <c r="X6405" s="37"/>
      <c r="Y6405" s="37"/>
      <c r="Z6405" s="37"/>
      <c r="AA6405" s="37"/>
      <c r="AB6405" s="37"/>
    </row>
    <row r="6406" spans="24:28" x14ac:dyDescent="0.25">
      <c r="X6406" s="37"/>
      <c r="Y6406" s="37"/>
      <c r="Z6406" s="37"/>
      <c r="AA6406" s="37"/>
      <c r="AB6406" s="37"/>
    </row>
    <row r="6407" spans="24:28" x14ac:dyDescent="0.25">
      <c r="X6407" s="37"/>
      <c r="Y6407" s="37"/>
      <c r="Z6407" s="37"/>
      <c r="AA6407" s="37"/>
      <c r="AB6407" s="37"/>
    </row>
    <row r="6408" spans="24:28" x14ac:dyDescent="0.25">
      <c r="X6408" s="37"/>
      <c r="Y6408" s="37"/>
      <c r="Z6408" s="37"/>
      <c r="AA6408" s="37"/>
      <c r="AB6408" s="37"/>
    </row>
    <row r="6409" spans="24:28" x14ac:dyDescent="0.25">
      <c r="X6409" s="37"/>
      <c r="Y6409" s="37"/>
      <c r="Z6409" s="37"/>
      <c r="AA6409" s="37"/>
      <c r="AB6409" s="37"/>
    </row>
    <row r="6410" spans="24:28" x14ac:dyDescent="0.25">
      <c r="X6410" s="37"/>
      <c r="Y6410" s="37"/>
      <c r="Z6410" s="37"/>
      <c r="AA6410" s="37"/>
      <c r="AB6410" s="37"/>
    </row>
    <row r="6411" spans="24:28" x14ac:dyDescent="0.25">
      <c r="X6411" s="37"/>
      <c r="Y6411" s="37"/>
      <c r="Z6411" s="37"/>
      <c r="AA6411" s="37"/>
      <c r="AB6411" s="37"/>
    </row>
    <row r="6412" spans="24:28" x14ac:dyDescent="0.25">
      <c r="X6412" s="37"/>
      <c r="Y6412" s="37"/>
      <c r="Z6412" s="37"/>
      <c r="AA6412" s="37"/>
      <c r="AB6412" s="37"/>
    </row>
    <row r="6413" spans="24:28" x14ac:dyDescent="0.25">
      <c r="X6413" s="37"/>
      <c r="Y6413" s="37"/>
      <c r="Z6413" s="37"/>
      <c r="AA6413" s="37"/>
      <c r="AB6413" s="37"/>
    </row>
    <row r="6414" spans="24:28" x14ac:dyDescent="0.25">
      <c r="X6414" s="37"/>
      <c r="Y6414" s="37"/>
      <c r="Z6414" s="37"/>
      <c r="AA6414" s="37"/>
      <c r="AB6414" s="37"/>
    </row>
    <row r="6415" spans="24:28" x14ac:dyDescent="0.25">
      <c r="X6415" s="37"/>
      <c r="Y6415" s="37"/>
      <c r="Z6415" s="37"/>
      <c r="AA6415" s="37"/>
      <c r="AB6415" s="37"/>
    </row>
    <row r="6416" spans="24:28" x14ac:dyDescent="0.25">
      <c r="X6416" s="37"/>
      <c r="Y6416" s="37"/>
      <c r="Z6416" s="37"/>
      <c r="AA6416" s="37"/>
      <c r="AB6416" s="37"/>
    </row>
    <row r="6417" spans="24:28" x14ac:dyDescent="0.25">
      <c r="X6417" s="37"/>
      <c r="Y6417" s="37"/>
      <c r="Z6417" s="37"/>
      <c r="AA6417" s="37"/>
      <c r="AB6417" s="37"/>
    </row>
    <row r="6418" spans="24:28" x14ac:dyDescent="0.25">
      <c r="X6418" s="37"/>
      <c r="Y6418" s="37"/>
      <c r="Z6418" s="37"/>
      <c r="AA6418" s="37"/>
      <c r="AB6418" s="37"/>
    </row>
    <row r="6419" spans="24:28" x14ac:dyDescent="0.25">
      <c r="X6419" s="37"/>
      <c r="Y6419" s="37"/>
      <c r="Z6419" s="37"/>
      <c r="AA6419" s="37"/>
      <c r="AB6419" s="37"/>
    </row>
    <row r="6420" spans="24:28" x14ac:dyDescent="0.25">
      <c r="X6420" s="37"/>
      <c r="Y6420" s="37"/>
      <c r="Z6420" s="37"/>
      <c r="AA6420" s="37"/>
      <c r="AB6420" s="37"/>
    </row>
    <row r="6421" spans="24:28" x14ac:dyDescent="0.25">
      <c r="X6421" s="37"/>
      <c r="Y6421" s="37"/>
      <c r="Z6421" s="37"/>
      <c r="AA6421" s="37"/>
      <c r="AB6421" s="37"/>
    </row>
    <row r="6422" spans="24:28" x14ac:dyDescent="0.25">
      <c r="X6422" s="37"/>
      <c r="Y6422" s="37"/>
      <c r="Z6422" s="37"/>
      <c r="AA6422" s="37"/>
      <c r="AB6422" s="37"/>
    </row>
    <row r="6423" spans="24:28" x14ac:dyDescent="0.25">
      <c r="X6423" s="37"/>
      <c r="Y6423" s="37"/>
      <c r="Z6423" s="37"/>
      <c r="AA6423" s="37"/>
      <c r="AB6423" s="37"/>
    </row>
    <row r="6424" spans="24:28" x14ac:dyDescent="0.25">
      <c r="X6424" s="37"/>
      <c r="Y6424" s="37"/>
      <c r="Z6424" s="37"/>
      <c r="AA6424" s="37"/>
      <c r="AB6424" s="37"/>
    </row>
    <row r="6425" spans="24:28" x14ac:dyDescent="0.25">
      <c r="X6425" s="37"/>
      <c r="Y6425" s="37"/>
      <c r="Z6425" s="37"/>
      <c r="AA6425" s="37"/>
      <c r="AB6425" s="37"/>
    </row>
    <row r="6426" spans="24:28" x14ac:dyDescent="0.25">
      <c r="X6426" s="37"/>
      <c r="Y6426" s="37"/>
      <c r="Z6426" s="37"/>
      <c r="AA6426" s="37"/>
      <c r="AB6426" s="37"/>
    </row>
    <row r="6427" spans="24:28" x14ac:dyDescent="0.25">
      <c r="X6427" s="37"/>
      <c r="Y6427" s="37"/>
      <c r="Z6427" s="37"/>
      <c r="AA6427" s="37"/>
      <c r="AB6427" s="37"/>
    </row>
    <row r="6428" spans="24:28" x14ac:dyDescent="0.25">
      <c r="X6428" s="37"/>
      <c r="Y6428" s="37"/>
      <c r="Z6428" s="37"/>
      <c r="AA6428" s="37"/>
      <c r="AB6428" s="37"/>
    </row>
    <row r="6429" spans="24:28" x14ac:dyDescent="0.25">
      <c r="X6429" s="37"/>
      <c r="Y6429" s="37"/>
      <c r="Z6429" s="37"/>
      <c r="AA6429" s="37"/>
      <c r="AB6429" s="37"/>
    </row>
    <row r="6430" spans="24:28" x14ac:dyDescent="0.25">
      <c r="X6430" s="37"/>
      <c r="Y6430" s="37"/>
      <c r="Z6430" s="37"/>
      <c r="AA6430" s="37"/>
      <c r="AB6430" s="37"/>
    </row>
    <row r="6431" spans="24:28" x14ac:dyDescent="0.25">
      <c r="X6431" s="37"/>
      <c r="Y6431" s="37"/>
      <c r="Z6431" s="37"/>
      <c r="AA6431" s="37"/>
      <c r="AB6431" s="37"/>
    </row>
    <row r="6432" spans="24:28" x14ac:dyDescent="0.25">
      <c r="X6432" s="37"/>
      <c r="Y6432" s="37"/>
      <c r="Z6432" s="37"/>
      <c r="AA6432" s="37"/>
      <c r="AB6432" s="37"/>
    </row>
    <row r="6433" spans="24:28" x14ac:dyDescent="0.25">
      <c r="X6433" s="37"/>
      <c r="Y6433" s="37"/>
      <c r="Z6433" s="37"/>
      <c r="AA6433" s="37"/>
      <c r="AB6433" s="37"/>
    </row>
    <row r="6434" spans="24:28" x14ac:dyDescent="0.25">
      <c r="X6434" s="37"/>
      <c r="Y6434" s="37"/>
      <c r="Z6434" s="37"/>
      <c r="AA6434" s="37"/>
      <c r="AB6434" s="37"/>
    </row>
    <row r="6435" spans="24:28" x14ac:dyDescent="0.25">
      <c r="X6435" s="37"/>
      <c r="Y6435" s="37"/>
      <c r="Z6435" s="37"/>
      <c r="AA6435" s="37"/>
      <c r="AB6435" s="37"/>
    </row>
    <row r="6436" spans="24:28" x14ac:dyDescent="0.25">
      <c r="X6436" s="37"/>
      <c r="Y6436" s="37"/>
      <c r="Z6436" s="37"/>
      <c r="AA6436" s="37"/>
      <c r="AB6436" s="37"/>
    </row>
    <row r="6437" spans="24:28" x14ac:dyDescent="0.25">
      <c r="X6437" s="37"/>
      <c r="Y6437" s="37"/>
      <c r="Z6437" s="37"/>
      <c r="AA6437" s="37"/>
      <c r="AB6437" s="37"/>
    </row>
    <row r="6438" spans="24:28" x14ac:dyDescent="0.25">
      <c r="X6438" s="37"/>
      <c r="Y6438" s="37"/>
      <c r="Z6438" s="37"/>
      <c r="AA6438" s="37"/>
      <c r="AB6438" s="37"/>
    </row>
    <row r="6439" spans="24:28" x14ac:dyDescent="0.25">
      <c r="X6439" s="37"/>
      <c r="Y6439" s="37"/>
      <c r="Z6439" s="37"/>
      <c r="AA6439" s="37"/>
      <c r="AB6439" s="37"/>
    </row>
    <row r="6440" spans="24:28" x14ac:dyDescent="0.25">
      <c r="X6440" s="37"/>
      <c r="Y6440" s="37"/>
      <c r="Z6440" s="37"/>
      <c r="AA6440" s="37"/>
      <c r="AB6440" s="37"/>
    </row>
    <row r="6441" spans="24:28" x14ac:dyDescent="0.25">
      <c r="X6441" s="37"/>
      <c r="Y6441" s="37"/>
      <c r="Z6441" s="37"/>
      <c r="AA6441" s="37"/>
      <c r="AB6441" s="37"/>
    </row>
    <row r="6442" spans="24:28" x14ac:dyDescent="0.25">
      <c r="X6442" s="37"/>
      <c r="Y6442" s="37"/>
      <c r="Z6442" s="37"/>
      <c r="AA6442" s="37"/>
      <c r="AB6442" s="37"/>
    </row>
    <row r="6443" spans="24:28" x14ac:dyDescent="0.25">
      <c r="X6443" s="37"/>
      <c r="Y6443" s="37"/>
      <c r="Z6443" s="37"/>
      <c r="AA6443" s="37"/>
      <c r="AB6443" s="37"/>
    </row>
    <row r="6444" spans="24:28" x14ac:dyDescent="0.25">
      <c r="X6444" s="37"/>
      <c r="Y6444" s="37"/>
      <c r="Z6444" s="37"/>
      <c r="AA6444" s="37"/>
      <c r="AB6444" s="37"/>
    </row>
    <row r="6445" spans="24:28" x14ac:dyDescent="0.25">
      <c r="X6445" s="37"/>
      <c r="Y6445" s="37"/>
      <c r="Z6445" s="37"/>
      <c r="AA6445" s="37"/>
      <c r="AB6445" s="37"/>
    </row>
    <row r="6446" spans="24:28" x14ac:dyDescent="0.25">
      <c r="X6446" s="37"/>
      <c r="Y6446" s="37"/>
      <c r="Z6446" s="37"/>
      <c r="AA6446" s="37"/>
      <c r="AB6446" s="37"/>
    </row>
    <row r="6447" spans="24:28" x14ac:dyDescent="0.25">
      <c r="X6447" s="37"/>
      <c r="Y6447" s="37"/>
      <c r="Z6447" s="37"/>
      <c r="AA6447" s="37"/>
      <c r="AB6447" s="37"/>
    </row>
    <row r="6448" spans="24:28" x14ac:dyDescent="0.25">
      <c r="X6448" s="37"/>
      <c r="Y6448" s="37"/>
      <c r="Z6448" s="37"/>
      <c r="AA6448" s="37"/>
      <c r="AB6448" s="37"/>
    </row>
    <row r="6449" spans="24:28" x14ac:dyDescent="0.25">
      <c r="X6449" s="37"/>
      <c r="Y6449" s="37"/>
      <c r="Z6449" s="37"/>
      <c r="AA6449" s="37"/>
      <c r="AB6449" s="37"/>
    </row>
    <row r="6450" spans="24:28" x14ac:dyDescent="0.25">
      <c r="X6450" s="37"/>
      <c r="Y6450" s="37"/>
      <c r="Z6450" s="37"/>
      <c r="AA6450" s="37"/>
      <c r="AB6450" s="37"/>
    </row>
    <row r="6451" spans="24:28" x14ac:dyDescent="0.25">
      <c r="X6451" s="37"/>
      <c r="Y6451" s="37"/>
      <c r="Z6451" s="37"/>
      <c r="AA6451" s="37"/>
      <c r="AB6451" s="37"/>
    </row>
    <row r="6452" spans="24:28" x14ac:dyDescent="0.25">
      <c r="X6452" s="37"/>
      <c r="Y6452" s="37"/>
      <c r="Z6452" s="37"/>
      <c r="AA6452" s="37"/>
      <c r="AB6452" s="37"/>
    </row>
    <row r="6453" spans="24:28" x14ac:dyDescent="0.25">
      <c r="X6453" s="37"/>
      <c r="Y6453" s="37"/>
      <c r="Z6453" s="37"/>
      <c r="AA6453" s="37"/>
      <c r="AB6453" s="37"/>
    </row>
    <row r="6454" spans="24:28" x14ac:dyDescent="0.25">
      <c r="X6454" s="37"/>
      <c r="Y6454" s="37"/>
      <c r="Z6454" s="37"/>
      <c r="AA6454" s="37"/>
      <c r="AB6454" s="37"/>
    </row>
    <row r="6455" spans="24:28" x14ac:dyDescent="0.25">
      <c r="X6455" s="37"/>
      <c r="Y6455" s="37"/>
      <c r="Z6455" s="37"/>
      <c r="AA6455" s="37"/>
      <c r="AB6455" s="37"/>
    </row>
    <row r="6456" spans="24:28" x14ac:dyDescent="0.25">
      <c r="X6456" s="37"/>
      <c r="Y6456" s="37"/>
      <c r="Z6456" s="37"/>
      <c r="AA6456" s="37"/>
      <c r="AB6456" s="37"/>
    </row>
    <row r="6457" spans="24:28" x14ac:dyDescent="0.25">
      <c r="X6457" s="37"/>
      <c r="Y6457" s="37"/>
      <c r="Z6457" s="37"/>
      <c r="AA6457" s="37"/>
      <c r="AB6457" s="37"/>
    </row>
    <row r="6458" spans="24:28" x14ac:dyDescent="0.25">
      <c r="X6458" s="37"/>
      <c r="Y6458" s="37"/>
      <c r="Z6458" s="37"/>
      <c r="AA6458" s="37"/>
      <c r="AB6458" s="37"/>
    </row>
    <row r="6459" spans="24:28" x14ac:dyDescent="0.25">
      <c r="X6459" s="37"/>
      <c r="Y6459" s="37"/>
      <c r="Z6459" s="37"/>
      <c r="AA6459" s="37"/>
      <c r="AB6459" s="37"/>
    </row>
    <row r="6460" spans="24:28" x14ac:dyDescent="0.25">
      <c r="X6460" s="37"/>
      <c r="Y6460" s="37"/>
      <c r="Z6460" s="37"/>
      <c r="AA6460" s="37"/>
      <c r="AB6460" s="37"/>
    </row>
    <row r="6461" spans="24:28" x14ac:dyDescent="0.25">
      <c r="X6461" s="37"/>
      <c r="Y6461" s="37"/>
      <c r="Z6461" s="37"/>
      <c r="AA6461" s="37"/>
      <c r="AB6461" s="37"/>
    </row>
    <row r="6462" spans="24:28" x14ac:dyDescent="0.25">
      <c r="X6462" s="37"/>
      <c r="Y6462" s="37"/>
      <c r="Z6462" s="37"/>
      <c r="AA6462" s="37"/>
      <c r="AB6462" s="37"/>
    </row>
    <row r="6463" spans="24:28" x14ac:dyDescent="0.25">
      <c r="X6463" s="37"/>
      <c r="Y6463" s="37"/>
      <c r="Z6463" s="37"/>
      <c r="AA6463" s="37"/>
      <c r="AB6463" s="37"/>
    </row>
    <row r="6464" spans="24:28" x14ac:dyDescent="0.25">
      <c r="X6464" s="37"/>
      <c r="Y6464" s="37"/>
      <c r="Z6464" s="37"/>
      <c r="AA6464" s="37"/>
      <c r="AB6464" s="37"/>
    </row>
    <row r="6465" spans="24:28" x14ac:dyDescent="0.25">
      <c r="X6465" s="37"/>
      <c r="Y6465" s="37"/>
      <c r="Z6465" s="37"/>
      <c r="AA6465" s="37"/>
      <c r="AB6465" s="37"/>
    </row>
    <row r="6466" spans="24:28" x14ac:dyDescent="0.25">
      <c r="X6466" s="37"/>
      <c r="Y6466" s="37"/>
      <c r="Z6466" s="37"/>
      <c r="AA6466" s="37"/>
      <c r="AB6466" s="37"/>
    </row>
    <row r="6467" spans="24:28" x14ac:dyDescent="0.25">
      <c r="X6467" s="37"/>
      <c r="Y6467" s="37"/>
      <c r="Z6467" s="37"/>
      <c r="AA6467" s="37"/>
      <c r="AB6467" s="37"/>
    </row>
    <row r="6468" spans="24:28" x14ac:dyDescent="0.25">
      <c r="X6468" s="37"/>
      <c r="Y6468" s="37"/>
      <c r="Z6468" s="37"/>
      <c r="AA6468" s="37"/>
      <c r="AB6468" s="37"/>
    </row>
    <row r="6469" spans="24:28" x14ac:dyDescent="0.25">
      <c r="X6469" s="37"/>
      <c r="Y6469" s="37"/>
      <c r="Z6469" s="37"/>
      <c r="AA6469" s="37"/>
      <c r="AB6469" s="37"/>
    </row>
    <row r="6470" spans="24:28" x14ac:dyDescent="0.25">
      <c r="X6470" s="37"/>
      <c r="Y6470" s="37"/>
      <c r="Z6470" s="37"/>
      <c r="AA6470" s="37"/>
      <c r="AB6470" s="37"/>
    </row>
    <row r="6471" spans="24:28" x14ac:dyDescent="0.25">
      <c r="X6471" s="37"/>
      <c r="Y6471" s="37"/>
      <c r="Z6471" s="37"/>
      <c r="AA6471" s="37"/>
      <c r="AB6471" s="37"/>
    </row>
    <row r="6472" spans="24:28" x14ac:dyDescent="0.25">
      <c r="X6472" s="37"/>
      <c r="Y6472" s="37"/>
      <c r="Z6472" s="37"/>
      <c r="AA6472" s="37"/>
      <c r="AB6472" s="37"/>
    </row>
    <row r="6473" spans="24:28" x14ac:dyDescent="0.25">
      <c r="X6473" s="37"/>
      <c r="Y6473" s="37"/>
      <c r="Z6473" s="37"/>
      <c r="AA6473" s="37"/>
      <c r="AB6473" s="37"/>
    </row>
    <row r="6474" spans="24:28" x14ac:dyDescent="0.25">
      <c r="X6474" s="37"/>
      <c r="Y6474" s="37"/>
      <c r="Z6474" s="37"/>
      <c r="AA6474" s="37"/>
      <c r="AB6474" s="37"/>
    </row>
    <row r="6475" spans="24:28" x14ac:dyDescent="0.25">
      <c r="X6475" s="37"/>
      <c r="Y6475" s="37"/>
      <c r="Z6475" s="37"/>
      <c r="AA6475" s="37"/>
      <c r="AB6475" s="37"/>
    </row>
    <row r="6476" spans="24:28" x14ac:dyDescent="0.25">
      <c r="X6476" s="37"/>
      <c r="Y6476" s="37"/>
      <c r="Z6476" s="37"/>
      <c r="AA6476" s="37"/>
      <c r="AB6476" s="37"/>
    </row>
    <row r="6477" spans="24:28" x14ac:dyDescent="0.25">
      <c r="X6477" s="37"/>
      <c r="Y6477" s="37"/>
      <c r="Z6477" s="37"/>
      <c r="AA6477" s="37"/>
      <c r="AB6477" s="37"/>
    </row>
    <row r="6478" spans="24:28" x14ac:dyDescent="0.25">
      <c r="X6478" s="37"/>
      <c r="Y6478" s="37"/>
      <c r="Z6478" s="37"/>
      <c r="AA6478" s="37"/>
      <c r="AB6478" s="37"/>
    </row>
    <row r="6479" spans="24:28" x14ac:dyDescent="0.25">
      <c r="X6479" s="37"/>
      <c r="Y6479" s="37"/>
      <c r="Z6479" s="37"/>
      <c r="AA6479" s="37"/>
      <c r="AB6479" s="37"/>
    </row>
    <row r="6480" spans="24:28" x14ac:dyDescent="0.25">
      <c r="X6480" s="37"/>
      <c r="Y6480" s="37"/>
      <c r="Z6480" s="37"/>
      <c r="AA6480" s="37"/>
      <c r="AB6480" s="37"/>
    </row>
    <row r="6481" spans="24:28" x14ac:dyDescent="0.25">
      <c r="X6481" s="37"/>
      <c r="Y6481" s="37"/>
      <c r="Z6481" s="37"/>
      <c r="AA6481" s="37"/>
      <c r="AB6481" s="37"/>
    </row>
    <row r="6482" spans="24:28" x14ac:dyDescent="0.25">
      <c r="X6482" s="37"/>
      <c r="Y6482" s="37"/>
      <c r="Z6482" s="37"/>
      <c r="AA6482" s="37"/>
      <c r="AB6482" s="37"/>
    </row>
    <row r="6483" spans="24:28" x14ac:dyDescent="0.25">
      <c r="X6483" s="37"/>
      <c r="Y6483" s="37"/>
      <c r="Z6483" s="37"/>
      <c r="AA6483" s="37"/>
      <c r="AB6483" s="37"/>
    </row>
    <row r="6484" spans="24:28" x14ac:dyDescent="0.25">
      <c r="X6484" s="37"/>
      <c r="Y6484" s="37"/>
      <c r="Z6484" s="37"/>
      <c r="AA6484" s="37"/>
      <c r="AB6484" s="37"/>
    </row>
    <row r="6485" spans="24:28" x14ac:dyDescent="0.25">
      <c r="X6485" s="37"/>
      <c r="Y6485" s="37"/>
      <c r="Z6485" s="37"/>
      <c r="AA6485" s="37"/>
      <c r="AB6485" s="37"/>
    </row>
    <row r="6486" spans="24:28" x14ac:dyDescent="0.25">
      <c r="X6486" s="37"/>
      <c r="Y6486" s="37"/>
      <c r="Z6486" s="37"/>
      <c r="AA6486" s="37"/>
      <c r="AB6486" s="37"/>
    </row>
    <row r="6487" spans="24:28" x14ac:dyDescent="0.25">
      <c r="X6487" s="37"/>
      <c r="Y6487" s="37"/>
      <c r="Z6487" s="37"/>
      <c r="AA6487" s="37"/>
      <c r="AB6487" s="37"/>
    </row>
    <row r="6488" spans="24:28" x14ac:dyDescent="0.25">
      <c r="X6488" s="37"/>
      <c r="Y6488" s="37"/>
      <c r="Z6488" s="37"/>
      <c r="AA6488" s="37"/>
      <c r="AB6488" s="37"/>
    </row>
    <row r="6489" spans="24:28" x14ac:dyDescent="0.25">
      <c r="X6489" s="37"/>
      <c r="Y6489" s="37"/>
      <c r="Z6489" s="37"/>
      <c r="AA6489" s="37"/>
      <c r="AB6489" s="37"/>
    </row>
    <row r="6490" spans="24:28" x14ac:dyDescent="0.25">
      <c r="X6490" s="37"/>
      <c r="Y6490" s="37"/>
      <c r="Z6490" s="37"/>
      <c r="AA6490" s="37"/>
      <c r="AB6490" s="37"/>
    </row>
    <row r="6491" spans="24:28" x14ac:dyDescent="0.25">
      <c r="X6491" s="37"/>
      <c r="Y6491" s="37"/>
      <c r="Z6491" s="37"/>
      <c r="AA6491" s="37"/>
      <c r="AB6491" s="37"/>
    </row>
    <row r="6492" spans="24:28" x14ac:dyDescent="0.25">
      <c r="X6492" s="37"/>
      <c r="Y6492" s="37"/>
      <c r="Z6492" s="37"/>
      <c r="AA6492" s="37"/>
      <c r="AB6492" s="37"/>
    </row>
    <row r="6493" spans="24:28" x14ac:dyDescent="0.25">
      <c r="X6493" s="37"/>
      <c r="Y6493" s="37"/>
      <c r="Z6493" s="37"/>
      <c r="AA6493" s="37"/>
      <c r="AB6493" s="37"/>
    </row>
    <row r="6494" spans="24:28" x14ac:dyDescent="0.25">
      <c r="X6494" s="37"/>
      <c r="Y6494" s="37"/>
      <c r="Z6494" s="37"/>
      <c r="AA6494" s="37"/>
      <c r="AB6494" s="37"/>
    </row>
    <row r="6495" spans="24:28" x14ac:dyDescent="0.25">
      <c r="X6495" s="37"/>
      <c r="Y6495" s="37"/>
      <c r="Z6495" s="37"/>
      <c r="AA6495" s="37"/>
      <c r="AB6495" s="37"/>
    </row>
    <row r="6496" spans="24:28" x14ac:dyDescent="0.25">
      <c r="X6496" s="37"/>
      <c r="Y6496" s="37"/>
      <c r="Z6496" s="37"/>
      <c r="AA6496" s="37"/>
      <c r="AB6496" s="37"/>
    </row>
    <row r="6497" spans="24:28" x14ac:dyDescent="0.25">
      <c r="X6497" s="37"/>
      <c r="Y6497" s="37"/>
      <c r="Z6497" s="37"/>
      <c r="AA6497" s="37"/>
      <c r="AB6497" s="37"/>
    </row>
    <row r="6498" spans="24:28" x14ac:dyDescent="0.25">
      <c r="X6498" s="37"/>
      <c r="Y6498" s="37"/>
      <c r="Z6498" s="37"/>
      <c r="AA6498" s="37"/>
      <c r="AB6498" s="37"/>
    </row>
    <row r="6499" spans="24:28" x14ac:dyDescent="0.25">
      <c r="X6499" s="37"/>
      <c r="Y6499" s="37"/>
      <c r="Z6499" s="37"/>
      <c r="AA6499" s="37"/>
      <c r="AB6499" s="37"/>
    </row>
    <row r="6500" spans="24:28" x14ac:dyDescent="0.25">
      <c r="X6500" s="37"/>
      <c r="Y6500" s="37"/>
      <c r="Z6500" s="37"/>
      <c r="AA6500" s="37"/>
      <c r="AB6500" s="37"/>
    </row>
    <row r="6501" spans="24:28" x14ac:dyDescent="0.25">
      <c r="X6501" s="37"/>
      <c r="Y6501" s="37"/>
      <c r="Z6501" s="37"/>
      <c r="AA6501" s="37"/>
      <c r="AB6501" s="37"/>
    </row>
    <row r="6502" spans="24:28" x14ac:dyDescent="0.25">
      <c r="X6502" s="37"/>
      <c r="Y6502" s="37"/>
      <c r="Z6502" s="37"/>
      <c r="AA6502" s="37"/>
      <c r="AB6502" s="37"/>
    </row>
    <row r="6503" spans="24:28" x14ac:dyDescent="0.25">
      <c r="X6503" s="37"/>
      <c r="Y6503" s="37"/>
      <c r="Z6503" s="37"/>
      <c r="AA6503" s="37"/>
      <c r="AB6503" s="37"/>
    </row>
    <row r="6504" spans="24:28" x14ac:dyDescent="0.25">
      <c r="X6504" s="37"/>
      <c r="Y6504" s="37"/>
      <c r="Z6504" s="37"/>
      <c r="AA6504" s="37"/>
      <c r="AB6504" s="37"/>
    </row>
    <row r="6505" spans="24:28" x14ac:dyDescent="0.25">
      <c r="X6505" s="37"/>
      <c r="Y6505" s="37"/>
      <c r="Z6505" s="37"/>
      <c r="AA6505" s="37"/>
      <c r="AB6505" s="37"/>
    </row>
    <row r="6506" spans="24:28" x14ac:dyDescent="0.25">
      <c r="X6506" s="37"/>
      <c r="Y6506" s="37"/>
      <c r="Z6506" s="37"/>
      <c r="AA6506" s="37"/>
      <c r="AB6506" s="37"/>
    </row>
    <row r="6507" spans="24:28" x14ac:dyDescent="0.25">
      <c r="X6507" s="37"/>
      <c r="Y6507" s="37"/>
      <c r="Z6507" s="37"/>
      <c r="AA6507" s="37"/>
      <c r="AB6507" s="37"/>
    </row>
    <row r="6508" spans="24:28" x14ac:dyDescent="0.25">
      <c r="X6508" s="37"/>
      <c r="Y6508" s="37"/>
      <c r="Z6508" s="37"/>
      <c r="AA6508" s="37"/>
      <c r="AB6508" s="37"/>
    </row>
    <row r="6509" spans="24:28" x14ac:dyDescent="0.25">
      <c r="X6509" s="37"/>
      <c r="Y6509" s="37"/>
      <c r="Z6509" s="37"/>
      <c r="AA6509" s="37"/>
      <c r="AB6509" s="37"/>
    </row>
    <row r="6510" spans="24:28" x14ac:dyDescent="0.25">
      <c r="X6510" s="37"/>
      <c r="Y6510" s="37"/>
      <c r="Z6510" s="37"/>
      <c r="AA6510" s="37"/>
      <c r="AB6510" s="37"/>
    </row>
    <row r="6511" spans="24:28" x14ac:dyDescent="0.25">
      <c r="X6511" s="37"/>
      <c r="Y6511" s="37"/>
      <c r="Z6511" s="37"/>
      <c r="AA6511" s="37"/>
      <c r="AB6511" s="37"/>
    </row>
    <row r="6512" spans="24:28" x14ac:dyDescent="0.25">
      <c r="X6512" s="37"/>
      <c r="Y6512" s="37"/>
      <c r="Z6512" s="37"/>
      <c r="AA6512" s="37"/>
      <c r="AB6512" s="37"/>
    </row>
    <row r="6513" spans="24:28" x14ac:dyDescent="0.25">
      <c r="X6513" s="37"/>
      <c r="Y6513" s="37"/>
      <c r="Z6513" s="37"/>
      <c r="AA6513" s="37"/>
      <c r="AB6513" s="37"/>
    </row>
    <row r="6514" spans="24:28" x14ac:dyDescent="0.25">
      <c r="X6514" s="37"/>
      <c r="Y6514" s="37"/>
      <c r="Z6514" s="37"/>
      <c r="AA6514" s="37"/>
      <c r="AB6514" s="37"/>
    </row>
    <row r="6515" spans="24:28" x14ac:dyDescent="0.25">
      <c r="X6515" s="37"/>
      <c r="Y6515" s="37"/>
      <c r="Z6515" s="37"/>
      <c r="AA6515" s="37"/>
      <c r="AB6515" s="37"/>
    </row>
    <row r="6516" spans="24:28" x14ac:dyDescent="0.25">
      <c r="X6516" s="37"/>
      <c r="Y6516" s="37"/>
      <c r="Z6516" s="37"/>
      <c r="AA6516" s="37"/>
      <c r="AB6516" s="37"/>
    </row>
    <row r="6517" spans="24:28" x14ac:dyDescent="0.25">
      <c r="X6517" s="37"/>
      <c r="Y6517" s="37"/>
      <c r="Z6517" s="37"/>
      <c r="AA6517" s="37"/>
      <c r="AB6517" s="37"/>
    </row>
    <row r="6518" spans="24:28" x14ac:dyDescent="0.25">
      <c r="X6518" s="37"/>
      <c r="Y6518" s="37"/>
      <c r="Z6518" s="37"/>
      <c r="AA6518" s="37"/>
      <c r="AB6518" s="37"/>
    </row>
    <row r="6519" spans="24:28" x14ac:dyDescent="0.25">
      <c r="X6519" s="37"/>
      <c r="Y6519" s="37"/>
      <c r="Z6519" s="37"/>
      <c r="AA6519" s="37"/>
      <c r="AB6519" s="37"/>
    </row>
    <row r="6520" spans="24:28" x14ac:dyDescent="0.25">
      <c r="X6520" s="37"/>
      <c r="Y6520" s="37"/>
      <c r="Z6520" s="37"/>
      <c r="AA6520" s="37"/>
      <c r="AB6520" s="37"/>
    </row>
    <row r="6521" spans="24:28" x14ac:dyDescent="0.25">
      <c r="X6521" s="37"/>
      <c r="Y6521" s="37"/>
      <c r="Z6521" s="37"/>
      <c r="AA6521" s="37"/>
      <c r="AB6521" s="37"/>
    </row>
    <row r="6522" spans="24:28" x14ac:dyDescent="0.25">
      <c r="X6522" s="37"/>
      <c r="Y6522" s="37"/>
      <c r="Z6522" s="37"/>
      <c r="AA6522" s="37"/>
      <c r="AB6522" s="37"/>
    </row>
    <row r="6523" spans="24:28" x14ac:dyDescent="0.25">
      <c r="X6523" s="37"/>
      <c r="Y6523" s="37"/>
      <c r="Z6523" s="37"/>
      <c r="AA6523" s="37"/>
      <c r="AB6523" s="37"/>
    </row>
    <row r="6524" spans="24:28" x14ac:dyDescent="0.25">
      <c r="X6524" s="37"/>
      <c r="Y6524" s="37"/>
      <c r="Z6524" s="37"/>
      <c r="AA6524" s="37"/>
      <c r="AB6524" s="37"/>
    </row>
    <row r="6525" spans="24:28" x14ac:dyDescent="0.25">
      <c r="X6525" s="37"/>
      <c r="Y6525" s="37"/>
      <c r="Z6525" s="37"/>
      <c r="AA6525" s="37"/>
      <c r="AB6525" s="37"/>
    </row>
    <row r="6526" spans="24:28" x14ac:dyDescent="0.25">
      <c r="X6526" s="37"/>
      <c r="Y6526" s="37"/>
      <c r="Z6526" s="37"/>
      <c r="AA6526" s="37"/>
      <c r="AB6526" s="37"/>
    </row>
    <row r="6527" spans="24:28" x14ac:dyDescent="0.25">
      <c r="X6527" s="37"/>
      <c r="Y6527" s="37"/>
      <c r="Z6527" s="37"/>
      <c r="AA6527" s="37"/>
      <c r="AB6527" s="37"/>
    </row>
    <row r="6528" spans="24:28" x14ac:dyDescent="0.25">
      <c r="X6528" s="37"/>
      <c r="Y6528" s="37"/>
      <c r="Z6528" s="37"/>
      <c r="AA6528" s="37"/>
      <c r="AB6528" s="37"/>
    </row>
    <row r="6529" spans="24:28" x14ac:dyDescent="0.25">
      <c r="X6529" s="37"/>
      <c r="Y6529" s="37"/>
      <c r="Z6529" s="37"/>
      <c r="AA6529" s="37"/>
      <c r="AB6529" s="37"/>
    </row>
    <row r="6530" spans="24:28" x14ac:dyDescent="0.25">
      <c r="X6530" s="37"/>
      <c r="Y6530" s="37"/>
      <c r="Z6530" s="37"/>
      <c r="AA6530" s="37"/>
      <c r="AB6530" s="37"/>
    </row>
    <row r="6531" spans="24:28" x14ac:dyDescent="0.25">
      <c r="X6531" s="37"/>
      <c r="Y6531" s="37"/>
      <c r="Z6531" s="37"/>
      <c r="AA6531" s="37"/>
      <c r="AB6531" s="37"/>
    </row>
    <row r="6532" spans="24:28" x14ac:dyDescent="0.25">
      <c r="X6532" s="37"/>
      <c r="Y6532" s="37"/>
      <c r="Z6532" s="37"/>
      <c r="AA6532" s="37"/>
      <c r="AB6532" s="37"/>
    </row>
    <row r="6533" spans="24:28" x14ac:dyDescent="0.25">
      <c r="X6533" s="37"/>
      <c r="Y6533" s="37"/>
      <c r="Z6533" s="37"/>
      <c r="AA6533" s="37"/>
      <c r="AB6533" s="37"/>
    </row>
    <row r="6534" spans="24:28" x14ac:dyDescent="0.25">
      <c r="X6534" s="37"/>
      <c r="Y6534" s="37"/>
      <c r="Z6534" s="37"/>
      <c r="AA6534" s="37"/>
      <c r="AB6534" s="37"/>
    </row>
    <row r="6535" spans="24:28" x14ac:dyDescent="0.25">
      <c r="X6535" s="37"/>
      <c r="Y6535" s="37"/>
      <c r="Z6535" s="37"/>
      <c r="AA6535" s="37"/>
      <c r="AB6535" s="37"/>
    </row>
    <row r="6536" spans="24:28" x14ac:dyDescent="0.25">
      <c r="X6536" s="37"/>
      <c r="Y6536" s="37"/>
      <c r="Z6536" s="37"/>
      <c r="AA6536" s="37"/>
      <c r="AB6536" s="37"/>
    </row>
    <row r="6537" spans="24:28" x14ac:dyDescent="0.25">
      <c r="X6537" s="37"/>
      <c r="Y6537" s="37"/>
      <c r="Z6537" s="37"/>
      <c r="AA6537" s="37"/>
      <c r="AB6537" s="37"/>
    </row>
    <row r="6538" spans="24:28" x14ac:dyDescent="0.25">
      <c r="X6538" s="37"/>
      <c r="Y6538" s="37"/>
      <c r="Z6538" s="37"/>
      <c r="AA6538" s="37"/>
      <c r="AB6538" s="37"/>
    </row>
    <row r="6539" spans="24:28" x14ac:dyDescent="0.25">
      <c r="X6539" s="37"/>
      <c r="Y6539" s="37"/>
      <c r="Z6539" s="37"/>
      <c r="AA6539" s="37"/>
      <c r="AB6539" s="37"/>
    </row>
    <row r="6540" spans="24:28" x14ac:dyDescent="0.25">
      <c r="X6540" s="37"/>
      <c r="Y6540" s="37"/>
      <c r="Z6540" s="37"/>
      <c r="AA6540" s="37"/>
      <c r="AB6540" s="37"/>
    </row>
    <row r="6541" spans="24:28" x14ac:dyDescent="0.25">
      <c r="X6541" s="37"/>
      <c r="Y6541" s="37"/>
      <c r="Z6541" s="37"/>
      <c r="AA6541" s="37"/>
      <c r="AB6541" s="37"/>
    </row>
    <row r="6542" spans="24:28" x14ac:dyDescent="0.25">
      <c r="X6542" s="37"/>
      <c r="Y6542" s="37"/>
      <c r="Z6542" s="37"/>
      <c r="AA6542" s="37"/>
      <c r="AB6542" s="37"/>
    </row>
    <row r="6543" spans="24:28" x14ac:dyDescent="0.25">
      <c r="X6543" s="37"/>
      <c r="Y6543" s="37"/>
      <c r="Z6543" s="37"/>
      <c r="AA6543" s="37"/>
      <c r="AB6543" s="37"/>
    </row>
    <row r="6544" spans="24:28" x14ac:dyDescent="0.25">
      <c r="X6544" s="37"/>
      <c r="Y6544" s="37"/>
      <c r="Z6544" s="37"/>
      <c r="AA6544" s="37"/>
      <c r="AB6544" s="37"/>
    </row>
    <row r="6545" spans="24:28" x14ac:dyDescent="0.25">
      <c r="X6545" s="37"/>
      <c r="Y6545" s="37"/>
      <c r="Z6545" s="37"/>
      <c r="AA6545" s="37"/>
      <c r="AB6545" s="37"/>
    </row>
    <row r="6546" spans="24:28" x14ac:dyDescent="0.25">
      <c r="X6546" s="37"/>
      <c r="Y6546" s="37"/>
      <c r="Z6546" s="37"/>
      <c r="AA6546" s="37"/>
      <c r="AB6546" s="37"/>
    </row>
    <row r="6547" spans="24:28" x14ac:dyDescent="0.25">
      <c r="X6547" s="37"/>
      <c r="Y6547" s="37"/>
      <c r="Z6547" s="37"/>
      <c r="AA6547" s="37"/>
      <c r="AB6547" s="37"/>
    </row>
    <row r="6548" spans="24:28" x14ac:dyDescent="0.25">
      <c r="X6548" s="37"/>
      <c r="Y6548" s="37"/>
      <c r="Z6548" s="37"/>
      <c r="AA6548" s="37"/>
      <c r="AB6548" s="37"/>
    </row>
    <row r="6549" spans="24:28" x14ac:dyDescent="0.25">
      <c r="X6549" s="37"/>
      <c r="Y6549" s="37"/>
      <c r="Z6549" s="37"/>
      <c r="AA6549" s="37"/>
      <c r="AB6549" s="37"/>
    </row>
    <row r="6550" spans="24:28" x14ac:dyDescent="0.25">
      <c r="X6550" s="37"/>
      <c r="Y6550" s="37"/>
      <c r="Z6550" s="37"/>
      <c r="AA6550" s="37"/>
      <c r="AB6550" s="37"/>
    </row>
    <row r="6551" spans="24:28" x14ac:dyDescent="0.25">
      <c r="X6551" s="37"/>
      <c r="Y6551" s="37"/>
      <c r="Z6551" s="37"/>
      <c r="AA6551" s="37"/>
      <c r="AB6551" s="37"/>
    </row>
    <row r="6552" spans="24:28" x14ac:dyDescent="0.25">
      <c r="X6552" s="37"/>
      <c r="Y6552" s="37"/>
      <c r="Z6552" s="37"/>
      <c r="AA6552" s="37"/>
      <c r="AB6552" s="37"/>
    </row>
    <row r="6553" spans="24:28" x14ac:dyDescent="0.25">
      <c r="X6553" s="37"/>
      <c r="Y6553" s="37"/>
      <c r="Z6553" s="37"/>
      <c r="AA6553" s="37"/>
      <c r="AB6553" s="37"/>
    </row>
    <row r="6554" spans="24:28" x14ac:dyDescent="0.25">
      <c r="X6554" s="37"/>
      <c r="Y6554" s="37"/>
      <c r="Z6554" s="37"/>
      <c r="AA6554" s="37"/>
      <c r="AB6554" s="37"/>
    </row>
    <row r="6555" spans="24:28" x14ac:dyDescent="0.25">
      <c r="X6555" s="37"/>
      <c r="Y6555" s="37"/>
      <c r="Z6555" s="37"/>
      <c r="AA6555" s="37"/>
      <c r="AB6555" s="37"/>
    </row>
    <row r="6556" spans="24:28" x14ac:dyDescent="0.25">
      <c r="X6556" s="37"/>
      <c r="Y6556" s="37"/>
      <c r="Z6556" s="37"/>
      <c r="AA6556" s="37"/>
      <c r="AB6556" s="37"/>
    </row>
    <row r="6557" spans="24:28" x14ac:dyDescent="0.25">
      <c r="X6557" s="37"/>
      <c r="Y6557" s="37"/>
      <c r="Z6557" s="37"/>
      <c r="AA6557" s="37"/>
      <c r="AB6557" s="37"/>
    </row>
    <row r="6558" spans="24:28" x14ac:dyDescent="0.25">
      <c r="X6558" s="37"/>
      <c r="Y6558" s="37"/>
      <c r="Z6558" s="37"/>
      <c r="AA6558" s="37"/>
      <c r="AB6558" s="37"/>
    </row>
    <row r="6559" spans="24:28" x14ac:dyDescent="0.25">
      <c r="X6559" s="37"/>
      <c r="Y6559" s="37"/>
      <c r="Z6559" s="37"/>
      <c r="AA6559" s="37"/>
      <c r="AB6559" s="37"/>
    </row>
    <row r="6560" spans="24:28" x14ac:dyDescent="0.25">
      <c r="X6560" s="37"/>
      <c r="Y6560" s="37"/>
      <c r="Z6560" s="37"/>
      <c r="AA6560" s="37"/>
      <c r="AB6560" s="37"/>
    </row>
    <row r="6561" spans="24:28" x14ac:dyDescent="0.25">
      <c r="X6561" s="37"/>
      <c r="Y6561" s="37"/>
      <c r="Z6561" s="37"/>
      <c r="AA6561" s="37"/>
      <c r="AB6561" s="37"/>
    </row>
    <row r="6562" spans="24:28" x14ac:dyDescent="0.25">
      <c r="X6562" s="37"/>
      <c r="Y6562" s="37"/>
      <c r="Z6562" s="37"/>
      <c r="AA6562" s="37"/>
      <c r="AB6562" s="37"/>
    </row>
    <row r="6563" spans="24:28" x14ac:dyDescent="0.25">
      <c r="X6563" s="37"/>
      <c r="Y6563" s="37"/>
      <c r="Z6563" s="37"/>
      <c r="AA6563" s="37"/>
      <c r="AB6563" s="37"/>
    </row>
    <row r="6564" spans="24:28" x14ac:dyDescent="0.25">
      <c r="X6564" s="37"/>
      <c r="Y6564" s="37"/>
      <c r="Z6564" s="37"/>
      <c r="AA6564" s="37"/>
      <c r="AB6564" s="37"/>
    </row>
    <row r="6565" spans="24:28" x14ac:dyDescent="0.25">
      <c r="X6565" s="37"/>
      <c r="Y6565" s="37"/>
      <c r="Z6565" s="37"/>
      <c r="AA6565" s="37"/>
      <c r="AB6565" s="37"/>
    </row>
    <row r="6566" spans="24:28" x14ac:dyDescent="0.25">
      <c r="X6566" s="37"/>
      <c r="Y6566" s="37"/>
      <c r="Z6566" s="37"/>
      <c r="AA6566" s="37"/>
      <c r="AB6566" s="37"/>
    </row>
    <row r="6567" spans="24:28" x14ac:dyDescent="0.25">
      <c r="X6567" s="37"/>
      <c r="Y6567" s="37"/>
      <c r="Z6567" s="37"/>
      <c r="AA6567" s="37"/>
      <c r="AB6567" s="37"/>
    </row>
    <row r="6568" spans="24:28" x14ac:dyDescent="0.25">
      <c r="X6568" s="37"/>
      <c r="Y6568" s="37"/>
      <c r="Z6568" s="37"/>
      <c r="AA6568" s="37"/>
      <c r="AB6568" s="37"/>
    </row>
    <row r="6569" spans="24:28" x14ac:dyDescent="0.25">
      <c r="X6569" s="37"/>
      <c r="Y6569" s="37"/>
      <c r="Z6569" s="37"/>
      <c r="AA6569" s="37"/>
      <c r="AB6569" s="37"/>
    </row>
    <row r="6570" spans="24:28" x14ac:dyDescent="0.25">
      <c r="X6570" s="37"/>
      <c r="Y6570" s="37"/>
      <c r="Z6570" s="37"/>
      <c r="AA6570" s="37"/>
      <c r="AB6570" s="37"/>
    </row>
    <row r="6571" spans="24:28" x14ac:dyDescent="0.25">
      <c r="X6571" s="37"/>
      <c r="Y6571" s="37"/>
      <c r="Z6571" s="37"/>
      <c r="AA6571" s="37"/>
      <c r="AB6571" s="37"/>
    </row>
    <row r="6572" spans="24:28" x14ac:dyDescent="0.25">
      <c r="X6572" s="37"/>
      <c r="Y6572" s="37"/>
      <c r="Z6572" s="37"/>
      <c r="AA6572" s="37"/>
      <c r="AB6572" s="37"/>
    </row>
    <row r="6573" spans="24:28" x14ac:dyDescent="0.25">
      <c r="X6573" s="37"/>
      <c r="Y6573" s="37"/>
      <c r="Z6573" s="37"/>
      <c r="AA6573" s="37"/>
      <c r="AB6573" s="37"/>
    </row>
    <row r="6574" spans="24:28" x14ac:dyDescent="0.25">
      <c r="X6574" s="37"/>
      <c r="Y6574" s="37"/>
      <c r="Z6574" s="37"/>
      <c r="AA6574" s="37"/>
      <c r="AB6574" s="37"/>
    </row>
    <row r="6575" spans="24:28" x14ac:dyDescent="0.25">
      <c r="X6575" s="37"/>
      <c r="Y6575" s="37"/>
      <c r="Z6575" s="37"/>
      <c r="AA6575" s="37"/>
      <c r="AB6575" s="37"/>
    </row>
    <row r="6576" spans="24:28" x14ac:dyDescent="0.25">
      <c r="X6576" s="37"/>
      <c r="Y6576" s="37"/>
      <c r="Z6576" s="37"/>
      <c r="AA6576" s="37"/>
      <c r="AB6576" s="37"/>
    </row>
    <row r="6577" spans="24:28" x14ac:dyDescent="0.25">
      <c r="X6577" s="37"/>
      <c r="Y6577" s="37"/>
      <c r="Z6577" s="37"/>
      <c r="AA6577" s="37"/>
      <c r="AB6577" s="37"/>
    </row>
    <row r="6578" spans="24:28" x14ac:dyDescent="0.25">
      <c r="X6578" s="37"/>
      <c r="Y6578" s="37"/>
      <c r="Z6578" s="37"/>
      <c r="AA6578" s="37"/>
      <c r="AB6578" s="37"/>
    </row>
    <row r="6579" spans="24:28" x14ac:dyDescent="0.25">
      <c r="X6579" s="37"/>
      <c r="Y6579" s="37"/>
      <c r="Z6579" s="37"/>
      <c r="AA6579" s="37"/>
      <c r="AB6579" s="37"/>
    </row>
    <row r="6580" spans="24:28" x14ac:dyDescent="0.25">
      <c r="X6580" s="37"/>
      <c r="Y6580" s="37"/>
      <c r="Z6580" s="37"/>
      <c r="AA6580" s="37"/>
      <c r="AB6580" s="37"/>
    </row>
    <row r="6581" spans="24:28" x14ac:dyDescent="0.25">
      <c r="X6581" s="37"/>
      <c r="Y6581" s="37"/>
      <c r="Z6581" s="37"/>
      <c r="AA6581" s="37"/>
      <c r="AB6581" s="37"/>
    </row>
    <row r="6582" spans="24:28" x14ac:dyDescent="0.25">
      <c r="X6582" s="37"/>
      <c r="Y6582" s="37"/>
      <c r="Z6582" s="37"/>
      <c r="AA6582" s="37"/>
      <c r="AB6582" s="37"/>
    </row>
    <row r="6583" spans="24:28" x14ac:dyDescent="0.25">
      <c r="X6583" s="37"/>
      <c r="Y6583" s="37"/>
      <c r="Z6583" s="37"/>
      <c r="AA6583" s="37"/>
      <c r="AB6583" s="37"/>
    </row>
    <row r="6584" spans="24:28" x14ac:dyDescent="0.25">
      <c r="X6584" s="37"/>
      <c r="Y6584" s="37"/>
      <c r="Z6584" s="37"/>
      <c r="AA6584" s="37"/>
      <c r="AB6584" s="37"/>
    </row>
    <row r="6585" spans="24:28" x14ac:dyDescent="0.25">
      <c r="X6585" s="37"/>
      <c r="Y6585" s="37"/>
      <c r="Z6585" s="37"/>
      <c r="AA6585" s="37"/>
      <c r="AB6585" s="37"/>
    </row>
    <row r="6586" spans="24:28" x14ac:dyDescent="0.25">
      <c r="X6586" s="37"/>
      <c r="Y6586" s="37"/>
      <c r="Z6586" s="37"/>
      <c r="AA6586" s="37"/>
      <c r="AB6586" s="37"/>
    </row>
    <row r="6587" spans="24:28" x14ac:dyDescent="0.25">
      <c r="X6587" s="37"/>
      <c r="Y6587" s="37"/>
      <c r="Z6587" s="37"/>
      <c r="AA6587" s="37"/>
      <c r="AB6587" s="37"/>
    </row>
    <row r="6588" spans="24:28" x14ac:dyDescent="0.25">
      <c r="X6588" s="37"/>
      <c r="Y6588" s="37"/>
      <c r="Z6588" s="37"/>
      <c r="AA6588" s="37"/>
      <c r="AB6588" s="37"/>
    </row>
    <row r="6589" spans="24:28" x14ac:dyDescent="0.25">
      <c r="X6589" s="37"/>
      <c r="Y6589" s="37"/>
      <c r="Z6589" s="37"/>
      <c r="AA6589" s="37"/>
      <c r="AB6589" s="37"/>
    </row>
    <row r="6590" spans="24:28" x14ac:dyDescent="0.25">
      <c r="X6590" s="37"/>
      <c r="Y6590" s="37"/>
      <c r="Z6590" s="37"/>
      <c r="AA6590" s="37"/>
      <c r="AB6590" s="37"/>
    </row>
    <row r="6591" spans="24:28" x14ac:dyDescent="0.25">
      <c r="X6591" s="37"/>
      <c r="Y6591" s="37"/>
      <c r="Z6591" s="37"/>
      <c r="AA6591" s="37"/>
      <c r="AB6591" s="37"/>
    </row>
    <row r="6592" spans="24:28" x14ac:dyDescent="0.25">
      <c r="X6592" s="37"/>
      <c r="Y6592" s="37"/>
      <c r="Z6592" s="37"/>
      <c r="AA6592" s="37"/>
      <c r="AB6592" s="37"/>
    </row>
    <row r="6593" spans="24:28" x14ac:dyDescent="0.25">
      <c r="X6593" s="37"/>
      <c r="Y6593" s="37"/>
      <c r="Z6593" s="37"/>
      <c r="AA6593" s="37"/>
      <c r="AB6593" s="37"/>
    </row>
    <row r="6594" spans="24:28" x14ac:dyDescent="0.25">
      <c r="X6594" s="37"/>
      <c r="Y6594" s="37"/>
      <c r="Z6594" s="37"/>
      <c r="AA6594" s="37"/>
      <c r="AB6594" s="37"/>
    </row>
    <row r="6595" spans="24:28" x14ac:dyDescent="0.25">
      <c r="X6595" s="37"/>
      <c r="Y6595" s="37"/>
      <c r="Z6595" s="37"/>
      <c r="AA6595" s="37"/>
      <c r="AB6595" s="37"/>
    </row>
    <row r="6596" spans="24:28" x14ac:dyDescent="0.25">
      <c r="X6596" s="37"/>
      <c r="Y6596" s="37"/>
      <c r="Z6596" s="37"/>
      <c r="AA6596" s="37"/>
      <c r="AB6596" s="37"/>
    </row>
    <row r="6597" spans="24:28" x14ac:dyDescent="0.25">
      <c r="X6597" s="37"/>
      <c r="Y6597" s="37"/>
      <c r="Z6597" s="37"/>
      <c r="AA6597" s="37"/>
      <c r="AB6597" s="37"/>
    </row>
    <row r="6598" spans="24:28" x14ac:dyDescent="0.25">
      <c r="X6598" s="37"/>
      <c r="Y6598" s="37"/>
      <c r="Z6598" s="37"/>
      <c r="AA6598" s="37"/>
      <c r="AB6598" s="37"/>
    </row>
    <row r="6599" spans="24:28" x14ac:dyDescent="0.25">
      <c r="X6599" s="37"/>
      <c r="Y6599" s="37"/>
      <c r="Z6599" s="37"/>
      <c r="AA6599" s="37"/>
      <c r="AB6599" s="37"/>
    </row>
    <row r="6600" spans="24:28" x14ac:dyDescent="0.25">
      <c r="X6600" s="37"/>
      <c r="Y6600" s="37"/>
      <c r="Z6600" s="37"/>
      <c r="AA6600" s="37"/>
      <c r="AB6600" s="37"/>
    </row>
    <row r="6601" spans="24:28" x14ac:dyDescent="0.25">
      <c r="X6601" s="37"/>
      <c r="Y6601" s="37"/>
      <c r="Z6601" s="37"/>
      <c r="AA6601" s="37"/>
      <c r="AB6601" s="37"/>
    </row>
    <row r="6602" spans="24:28" x14ac:dyDescent="0.25">
      <c r="X6602" s="37"/>
      <c r="Y6602" s="37"/>
      <c r="Z6602" s="37"/>
      <c r="AA6602" s="37"/>
      <c r="AB6602" s="37"/>
    </row>
    <row r="6603" spans="24:28" x14ac:dyDescent="0.25">
      <c r="X6603" s="37"/>
      <c r="Y6603" s="37"/>
      <c r="Z6603" s="37"/>
      <c r="AA6603" s="37"/>
      <c r="AB6603" s="37"/>
    </row>
    <row r="6604" spans="24:28" x14ac:dyDescent="0.25">
      <c r="X6604" s="37"/>
      <c r="Y6604" s="37"/>
      <c r="Z6604" s="37"/>
      <c r="AA6604" s="37"/>
      <c r="AB6604" s="37"/>
    </row>
    <row r="6605" spans="24:28" x14ac:dyDescent="0.25">
      <c r="X6605" s="37"/>
      <c r="Y6605" s="37"/>
      <c r="Z6605" s="37"/>
      <c r="AA6605" s="37"/>
      <c r="AB6605" s="37"/>
    </row>
    <row r="6606" spans="24:28" x14ac:dyDescent="0.25">
      <c r="X6606" s="37"/>
      <c r="Y6606" s="37"/>
      <c r="Z6606" s="37"/>
      <c r="AA6606" s="37"/>
      <c r="AB6606" s="37"/>
    </row>
    <row r="6607" spans="24:28" x14ac:dyDescent="0.25">
      <c r="X6607" s="37"/>
      <c r="Y6607" s="37"/>
      <c r="Z6607" s="37"/>
      <c r="AA6607" s="37"/>
      <c r="AB6607" s="37"/>
    </row>
    <row r="6608" spans="24:28" x14ac:dyDescent="0.25">
      <c r="X6608" s="37"/>
      <c r="Y6608" s="37"/>
      <c r="Z6608" s="37"/>
      <c r="AA6608" s="37"/>
      <c r="AB6608" s="37"/>
    </row>
    <row r="6609" spans="24:28" x14ac:dyDescent="0.25">
      <c r="X6609" s="37"/>
      <c r="Y6609" s="37"/>
      <c r="Z6609" s="37"/>
      <c r="AA6609" s="37"/>
      <c r="AB6609" s="37"/>
    </row>
    <row r="6610" spans="24:28" x14ac:dyDescent="0.25">
      <c r="X6610" s="37"/>
      <c r="Y6610" s="37"/>
      <c r="Z6610" s="37"/>
      <c r="AA6610" s="37"/>
      <c r="AB6610" s="37"/>
    </row>
    <row r="6611" spans="24:28" x14ac:dyDescent="0.25">
      <c r="X6611" s="37"/>
      <c r="Y6611" s="37"/>
      <c r="Z6611" s="37"/>
      <c r="AA6611" s="37"/>
      <c r="AB6611" s="37"/>
    </row>
    <row r="6612" spans="24:28" x14ac:dyDescent="0.25">
      <c r="X6612" s="37"/>
      <c r="Y6612" s="37"/>
      <c r="Z6612" s="37"/>
      <c r="AA6612" s="37"/>
      <c r="AB6612" s="37"/>
    </row>
    <row r="6613" spans="24:28" x14ac:dyDescent="0.25">
      <c r="X6613" s="37"/>
      <c r="Y6613" s="37"/>
      <c r="Z6613" s="37"/>
      <c r="AA6613" s="37"/>
      <c r="AB6613" s="37"/>
    </row>
    <row r="6614" spans="24:28" x14ac:dyDescent="0.25">
      <c r="X6614" s="37"/>
      <c r="Y6614" s="37"/>
      <c r="Z6614" s="37"/>
      <c r="AA6614" s="37"/>
      <c r="AB6614" s="37"/>
    </row>
    <row r="6615" spans="24:28" x14ac:dyDescent="0.25">
      <c r="X6615" s="37"/>
      <c r="Y6615" s="37"/>
      <c r="Z6615" s="37"/>
      <c r="AA6615" s="37"/>
      <c r="AB6615" s="37"/>
    </row>
    <row r="6616" spans="24:28" x14ac:dyDescent="0.25">
      <c r="X6616" s="37"/>
      <c r="Y6616" s="37"/>
      <c r="Z6616" s="37"/>
      <c r="AA6616" s="37"/>
      <c r="AB6616" s="37"/>
    </row>
    <row r="6617" spans="24:28" x14ac:dyDescent="0.25">
      <c r="X6617" s="37"/>
      <c r="Y6617" s="37"/>
      <c r="Z6617" s="37"/>
      <c r="AA6617" s="37"/>
      <c r="AB6617" s="37"/>
    </row>
    <row r="6618" spans="24:28" x14ac:dyDescent="0.25">
      <c r="X6618" s="37"/>
      <c r="Y6618" s="37"/>
      <c r="Z6618" s="37"/>
      <c r="AA6618" s="37"/>
      <c r="AB6618" s="37"/>
    </row>
    <row r="6619" spans="24:28" x14ac:dyDescent="0.25">
      <c r="X6619" s="37"/>
      <c r="Y6619" s="37"/>
      <c r="Z6619" s="37"/>
      <c r="AA6619" s="37"/>
      <c r="AB6619" s="37"/>
    </row>
    <row r="6620" spans="24:28" x14ac:dyDescent="0.25">
      <c r="X6620" s="37"/>
      <c r="Y6620" s="37"/>
      <c r="Z6620" s="37"/>
      <c r="AA6620" s="37"/>
      <c r="AB6620" s="37"/>
    </row>
    <row r="6621" spans="24:28" x14ac:dyDescent="0.25">
      <c r="X6621" s="37"/>
      <c r="Y6621" s="37"/>
      <c r="Z6621" s="37"/>
      <c r="AA6621" s="37"/>
      <c r="AB6621" s="37"/>
    </row>
    <row r="6622" spans="24:28" x14ac:dyDescent="0.25">
      <c r="X6622" s="37"/>
      <c r="Y6622" s="37"/>
      <c r="Z6622" s="37"/>
      <c r="AA6622" s="37"/>
      <c r="AB6622" s="37"/>
    </row>
    <row r="6623" spans="24:28" x14ac:dyDescent="0.25">
      <c r="X6623" s="37"/>
      <c r="Y6623" s="37"/>
      <c r="Z6623" s="37"/>
      <c r="AA6623" s="37"/>
      <c r="AB6623" s="37"/>
    </row>
    <row r="6624" spans="24:28" x14ac:dyDescent="0.25">
      <c r="X6624" s="37"/>
      <c r="Y6624" s="37"/>
      <c r="Z6624" s="37"/>
      <c r="AA6624" s="37"/>
      <c r="AB6624" s="37"/>
    </row>
    <row r="6625" spans="24:28" x14ac:dyDescent="0.25">
      <c r="X6625" s="37"/>
      <c r="Y6625" s="37"/>
      <c r="Z6625" s="37"/>
      <c r="AA6625" s="37"/>
      <c r="AB6625" s="37"/>
    </row>
    <row r="6626" spans="24:28" x14ac:dyDescent="0.25">
      <c r="X6626" s="37"/>
      <c r="Y6626" s="37"/>
      <c r="Z6626" s="37"/>
      <c r="AA6626" s="37"/>
      <c r="AB6626" s="37"/>
    </row>
    <row r="6627" spans="24:28" x14ac:dyDescent="0.25">
      <c r="X6627" s="37"/>
      <c r="Y6627" s="37"/>
      <c r="Z6627" s="37"/>
      <c r="AA6627" s="37"/>
      <c r="AB6627" s="37"/>
    </row>
    <row r="6628" spans="24:28" x14ac:dyDescent="0.25">
      <c r="X6628" s="37"/>
      <c r="Y6628" s="37"/>
      <c r="Z6628" s="37"/>
      <c r="AA6628" s="37"/>
      <c r="AB6628" s="37"/>
    </row>
    <row r="6629" spans="24:28" x14ac:dyDescent="0.25">
      <c r="X6629" s="37"/>
      <c r="Y6629" s="37"/>
      <c r="Z6629" s="37"/>
      <c r="AA6629" s="37"/>
      <c r="AB6629" s="37"/>
    </row>
    <row r="6630" spans="24:28" x14ac:dyDescent="0.25">
      <c r="X6630" s="37"/>
      <c r="Y6630" s="37"/>
      <c r="Z6630" s="37"/>
      <c r="AA6630" s="37"/>
      <c r="AB6630" s="37"/>
    </row>
    <row r="6631" spans="24:28" x14ac:dyDescent="0.25">
      <c r="X6631" s="37"/>
      <c r="Y6631" s="37"/>
      <c r="Z6631" s="37"/>
      <c r="AA6631" s="37"/>
      <c r="AB6631" s="37"/>
    </row>
    <row r="6632" spans="24:28" x14ac:dyDescent="0.25">
      <c r="X6632" s="37"/>
      <c r="Y6632" s="37"/>
      <c r="Z6632" s="37"/>
      <c r="AA6632" s="37"/>
      <c r="AB6632" s="37"/>
    </row>
    <row r="6633" spans="24:28" x14ac:dyDescent="0.25">
      <c r="X6633" s="37"/>
      <c r="Y6633" s="37"/>
      <c r="Z6633" s="37"/>
      <c r="AA6633" s="37"/>
      <c r="AB6633" s="37"/>
    </row>
    <row r="6634" spans="24:28" x14ac:dyDescent="0.25">
      <c r="X6634" s="37"/>
      <c r="Y6634" s="37"/>
      <c r="Z6634" s="37"/>
      <c r="AA6634" s="37"/>
      <c r="AB6634" s="37"/>
    </row>
    <row r="6635" spans="24:28" x14ac:dyDescent="0.25">
      <c r="X6635" s="37"/>
      <c r="Y6635" s="37"/>
      <c r="Z6635" s="37"/>
      <c r="AA6635" s="37"/>
      <c r="AB6635" s="37"/>
    </row>
    <row r="6636" spans="24:28" x14ac:dyDescent="0.25">
      <c r="X6636" s="37"/>
      <c r="Y6636" s="37"/>
      <c r="Z6636" s="37"/>
      <c r="AA6636" s="37"/>
      <c r="AB6636" s="37"/>
    </row>
    <row r="6637" spans="24:28" x14ac:dyDescent="0.25">
      <c r="X6637" s="37"/>
      <c r="Y6637" s="37"/>
      <c r="Z6637" s="37"/>
      <c r="AA6637" s="37"/>
      <c r="AB6637" s="37"/>
    </row>
    <row r="6638" spans="24:28" x14ac:dyDescent="0.25">
      <c r="X6638" s="37"/>
      <c r="Y6638" s="37"/>
      <c r="Z6638" s="37"/>
      <c r="AA6638" s="37"/>
      <c r="AB6638" s="37"/>
    </row>
    <row r="6639" spans="24:28" x14ac:dyDescent="0.25">
      <c r="X6639" s="37"/>
      <c r="Y6639" s="37"/>
      <c r="Z6639" s="37"/>
      <c r="AA6639" s="37"/>
      <c r="AB6639" s="37"/>
    </row>
    <row r="6640" spans="24:28" x14ac:dyDescent="0.25">
      <c r="X6640" s="37"/>
      <c r="Y6640" s="37"/>
      <c r="Z6640" s="37"/>
      <c r="AA6640" s="37"/>
      <c r="AB6640" s="37"/>
    </row>
    <row r="6641" spans="24:28" x14ac:dyDescent="0.25">
      <c r="X6641" s="37"/>
      <c r="Y6641" s="37"/>
      <c r="Z6641" s="37"/>
      <c r="AA6641" s="37"/>
      <c r="AB6641" s="37"/>
    </row>
    <row r="6642" spans="24:28" x14ac:dyDescent="0.25">
      <c r="X6642" s="37"/>
      <c r="Y6642" s="37"/>
      <c r="Z6642" s="37"/>
      <c r="AA6642" s="37"/>
      <c r="AB6642" s="37"/>
    </row>
    <row r="6643" spans="24:28" x14ac:dyDescent="0.25">
      <c r="X6643" s="37"/>
      <c r="Y6643" s="37"/>
      <c r="Z6643" s="37"/>
      <c r="AA6643" s="37"/>
      <c r="AB6643" s="37"/>
    </row>
    <row r="6644" spans="24:28" x14ac:dyDescent="0.25">
      <c r="X6644" s="37"/>
      <c r="Y6644" s="37"/>
      <c r="Z6644" s="37"/>
      <c r="AA6644" s="37"/>
      <c r="AB6644" s="37"/>
    </row>
    <row r="6645" spans="24:28" x14ac:dyDescent="0.25">
      <c r="X6645" s="37"/>
      <c r="Y6645" s="37"/>
      <c r="Z6645" s="37"/>
      <c r="AA6645" s="37"/>
      <c r="AB6645" s="37"/>
    </row>
    <row r="6646" spans="24:28" x14ac:dyDescent="0.25">
      <c r="X6646" s="37"/>
      <c r="Y6646" s="37"/>
      <c r="Z6646" s="37"/>
      <c r="AA6646" s="37"/>
      <c r="AB6646" s="37"/>
    </row>
    <row r="6647" spans="24:28" x14ac:dyDescent="0.25">
      <c r="X6647" s="37"/>
      <c r="Y6647" s="37"/>
      <c r="Z6647" s="37"/>
      <c r="AA6647" s="37"/>
      <c r="AB6647" s="37"/>
    </row>
    <row r="6648" spans="24:28" x14ac:dyDescent="0.25">
      <c r="X6648" s="37"/>
      <c r="Y6648" s="37"/>
      <c r="Z6648" s="37"/>
      <c r="AA6648" s="37"/>
      <c r="AB6648" s="37"/>
    </row>
    <row r="6649" spans="24:28" x14ac:dyDescent="0.25">
      <c r="X6649" s="37"/>
      <c r="Y6649" s="37"/>
      <c r="Z6649" s="37"/>
      <c r="AA6649" s="37"/>
      <c r="AB6649" s="37"/>
    </row>
    <row r="6650" spans="24:28" x14ac:dyDescent="0.25">
      <c r="X6650" s="37"/>
      <c r="Y6650" s="37"/>
      <c r="Z6650" s="37"/>
      <c r="AA6650" s="37"/>
      <c r="AB6650" s="37"/>
    </row>
    <row r="6651" spans="24:28" x14ac:dyDescent="0.25">
      <c r="X6651" s="37"/>
      <c r="Y6651" s="37"/>
      <c r="Z6651" s="37"/>
      <c r="AA6651" s="37"/>
      <c r="AB6651" s="37"/>
    </row>
    <row r="6652" spans="24:28" x14ac:dyDescent="0.25">
      <c r="X6652" s="37"/>
      <c r="Y6652" s="37"/>
      <c r="Z6652" s="37"/>
      <c r="AA6652" s="37"/>
      <c r="AB6652" s="37"/>
    </row>
    <row r="6653" spans="24:28" x14ac:dyDescent="0.25">
      <c r="X6653" s="37"/>
      <c r="Y6653" s="37"/>
      <c r="Z6653" s="37"/>
      <c r="AA6653" s="37"/>
      <c r="AB6653" s="37"/>
    </row>
    <row r="6654" spans="24:28" x14ac:dyDescent="0.25">
      <c r="X6654" s="37"/>
      <c r="Y6654" s="37"/>
      <c r="Z6654" s="37"/>
      <c r="AA6654" s="37"/>
      <c r="AB6654" s="37"/>
    </row>
    <row r="6655" spans="24:28" x14ac:dyDescent="0.25">
      <c r="X6655" s="37"/>
      <c r="Y6655" s="37"/>
      <c r="Z6655" s="37"/>
      <c r="AA6655" s="37"/>
      <c r="AB6655" s="37"/>
    </row>
    <row r="6656" spans="24:28" x14ac:dyDescent="0.25">
      <c r="X6656" s="37"/>
      <c r="Y6656" s="37"/>
      <c r="Z6656" s="37"/>
      <c r="AA6656" s="37"/>
      <c r="AB6656" s="37"/>
    </row>
    <row r="6657" spans="24:28" x14ac:dyDescent="0.25">
      <c r="X6657" s="37"/>
      <c r="Y6657" s="37"/>
      <c r="Z6657" s="37"/>
      <c r="AA6657" s="37"/>
      <c r="AB6657" s="37"/>
    </row>
    <row r="6658" spans="24:28" x14ac:dyDescent="0.25">
      <c r="X6658" s="37"/>
      <c r="Y6658" s="37"/>
      <c r="Z6658" s="37"/>
      <c r="AA6658" s="37"/>
      <c r="AB6658" s="37"/>
    </row>
    <row r="6659" spans="24:28" x14ac:dyDescent="0.25">
      <c r="X6659" s="37"/>
      <c r="Y6659" s="37"/>
      <c r="Z6659" s="37"/>
      <c r="AA6659" s="37"/>
      <c r="AB6659" s="37"/>
    </row>
    <row r="6660" spans="24:28" x14ac:dyDescent="0.25">
      <c r="X6660" s="37"/>
      <c r="Y6660" s="37"/>
      <c r="Z6660" s="37"/>
      <c r="AA6660" s="37"/>
      <c r="AB6660" s="37"/>
    </row>
    <row r="6661" spans="24:28" x14ac:dyDescent="0.25">
      <c r="X6661" s="37"/>
      <c r="Y6661" s="37"/>
      <c r="Z6661" s="37"/>
      <c r="AA6661" s="37"/>
      <c r="AB6661" s="37"/>
    </row>
    <row r="6662" spans="24:28" x14ac:dyDescent="0.25">
      <c r="X6662" s="37"/>
      <c r="Y6662" s="37"/>
      <c r="Z6662" s="37"/>
      <c r="AA6662" s="37"/>
      <c r="AB6662" s="37"/>
    </row>
    <row r="6663" spans="24:28" x14ac:dyDescent="0.25">
      <c r="X6663" s="37"/>
      <c r="Y6663" s="37"/>
      <c r="Z6663" s="37"/>
      <c r="AA6663" s="37"/>
      <c r="AB6663" s="37"/>
    </row>
    <row r="6664" spans="24:28" x14ac:dyDescent="0.25">
      <c r="X6664" s="37"/>
      <c r="Y6664" s="37"/>
      <c r="Z6664" s="37"/>
      <c r="AA6664" s="37"/>
      <c r="AB6664" s="37"/>
    </row>
    <row r="6665" spans="24:28" x14ac:dyDescent="0.25">
      <c r="X6665" s="37"/>
      <c r="Y6665" s="37"/>
      <c r="Z6665" s="37"/>
      <c r="AA6665" s="37"/>
      <c r="AB6665" s="37"/>
    </row>
    <row r="6666" spans="24:28" x14ac:dyDescent="0.25">
      <c r="X6666" s="37"/>
      <c r="Y6666" s="37"/>
      <c r="Z6666" s="37"/>
      <c r="AA6666" s="37"/>
      <c r="AB6666" s="37"/>
    </row>
    <row r="6667" spans="24:28" x14ac:dyDescent="0.25">
      <c r="X6667" s="37"/>
      <c r="Y6667" s="37"/>
      <c r="Z6667" s="37"/>
      <c r="AA6667" s="37"/>
      <c r="AB6667" s="37"/>
    </row>
    <row r="6668" spans="24:28" x14ac:dyDescent="0.25">
      <c r="X6668" s="37"/>
      <c r="Y6668" s="37"/>
      <c r="Z6668" s="37"/>
      <c r="AA6668" s="37"/>
      <c r="AB6668" s="37"/>
    </row>
    <row r="6669" spans="24:28" x14ac:dyDescent="0.25">
      <c r="X6669" s="37"/>
      <c r="Y6669" s="37"/>
      <c r="Z6669" s="37"/>
      <c r="AA6669" s="37"/>
      <c r="AB6669" s="37"/>
    </row>
    <row r="6670" spans="24:28" x14ac:dyDescent="0.25">
      <c r="X6670" s="37"/>
      <c r="Y6670" s="37"/>
      <c r="Z6670" s="37"/>
      <c r="AA6670" s="37"/>
      <c r="AB6670" s="37"/>
    </row>
    <row r="6671" spans="24:28" x14ac:dyDescent="0.25">
      <c r="X6671" s="37"/>
      <c r="Y6671" s="37"/>
      <c r="Z6671" s="37"/>
      <c r="AA6671" s="37"/>
      <c r="AB6671" s="37"/>
    </row>
    <row r="6672" spans="24:28" x14ac:dyDescent="0.25">
      <c r="X6672" s="37"/>
      <c r="Y6672" s="37"/>
      <c r="Z6672" s="37"/>
      <c r="AA6672" s="37"/>
      <c r="AB6672" s="37"/>
    </row>
    <row r="6673" spans="24:28" x14ac:dyDescent="0.25">
      <c r="X6673" s="37"/>
      <c r="Y6673" s="37"/>
      <c r="Z6673" s="37"/>
      <c r="AA6673" s="37"/>
      <c r="AB6673" s="37"/>
    </row>
    <row r="6674" spans="24:28" x14ac:dyDescent="0.25">
      <c r="X6674" s="37"/>
      <c r="Y6674" s="37"/>
      <c r="Z6674" s="37"/>
      <c r="AA6674" s="37"/>
      <c r="AB6674" s="37"/>
    </row>
    <row r="6675" spans="24:28" x14ac:dyDescent="0.25">
      <c r="X6675" s="37"/>
      <c r="Y6675" s="37"/>
      <c r="Z6675" s="37"/>
      <c r="AA6675" s="37"/>
      <c r="AB6675" s="37"/>
    </row>
    <row r="6676" spans="24:28" x14ac:dyDescent="0.25">
      <c r="X6676" s="37"/>
      <c r="Y6676" s="37"/>
      <c r="Z6676" s="37"/>
      <c r="AA6676" s="37"/>
      <c r="AB6676" s="37"/>
    </row>
    <row r="6677" spans="24:28" x14ac:dyDescent="0.25">
      <c r="X6677" s="37"/>
      <c r="Y6677" s="37"/>
      <c r="Z6677" s="37"/>
      <c r="AA6677" s="37"/>
      <c r="AB6677" s="37"/>
    </row>
    <row r="6678" spans="24:28" x14ac:dyDescent="0.25">
      <c r="X6678" s="37"/>
      <c r="Y6678" s="37"/>
      <c r="Z6678" s="37"/>
      <c r="AA6678" s="37"/>
      <c r="AB6678" s="37"/>
    </row>
    <row r="6679" spans="24:28" x14ac:dyDescent="0.25">
      <c r="X6679" s="37"/>
      <c r="Y6679" s="37"/>
      <c r="Z6679" s="37"/>
      <c r="AA6679" s="37"/>
      <c r="AB6679" s="37"/>
    </row>
    <row r="6680" spans="24:28" x14ac:dyDescent="0.25">
      <c r="X6680" s="37"/>
      <c r="Y6680" s="37"/>
      <c r="Z6680" s="37"/>
      <c r="AA6680" s="37"/>
      <c r="AB6680" s="37"/>
    </row>
    <row r="6681" spans="24:28" x14ac:dyDescent="0.25">
      <c r="X6681" s="37"/>
      <c r="Y6681" s="37"/>
      <c r="Z6681" s="37"/>
      <c r="AA6681" s="37"/>
      <c r="AB6681" s="37"/>
    </row>
    <row r="6682" spans="24:28" x14ac:dyDescent="0.25">
      <c r="X6682" s="37"/>
      <c r="Y6682" s="37"/>
      <c r="Z6682" s="37"/>
      <c r="AA6682" s="37"/>
      <c r="AB6682" s="37"/>
    </row>
    <row r="6683" spans="24:28" x14ac:dyDescent="0.25">
      <c r="X6683" s="37"/>
      <c r="Y6683" s="37"/>
      <c r="Z6683" s="37"/>
      <c r="AA6683" s="37"/>
      <c r="AB6683" s="37"/>
    </row>
    <row r="6684" spans="24:28" x14ac:dyDescent="0.25">
      <c r="X6684" s="37"/>
      <c r="Y6684" s="37"/>
      <c r="Z6684" s="37"/>
      <c r="AA6684" s="37"/>
      <c r="AB6684" s="37"/>
    </row>
    <row r="6685" spans="24:28" x14ac:dyDescent="0.25">
      <c r="X6685" s="37"/>
      <c r="Y6685" s="37"/>
      <c r="Z6685" s="37"/>
      <c r="AA6685" s="37"/>
      <c r="AB6685" s="37"/>
    </row>
    <row r="6686" spans="24:28" x14ac:dyDescent="0.25">
      <c r="X6686" s="37"/>
      <c r="Y6686" s="37"/>
      <c r="Z6686" s="37"/>
      <c r="AA6686" s="37"/>
      <c r="AB6686" s="37"/>
    </row>
    <row r="6687" spans="24:28" x14ac:dyDescent="0.25">
      <c r="X6687" s="37"/>
      <c r="Y6687" s="37"/>
      <c r="Z6687" s="37"/>
      <c r="AA6687" s="37"/>
      <c r="AB6687" s="37"/>
    </row>
    <row r="6688" spans="24:28" x14ac:dyDescent="0.25">
      <c r="X6688" s="37"/>
      <c r="Y6688" s="37"/>
      <c r="Z6688" s="37"/>
      <c r="AA6688" s="37"/>
      <c r="AB6688" s="37"/>
    </row>
    <row r="6689" spans="24:28" x14ac:dyDescent="0.25">
      <c r="X6689" s="37"/>
      <c r="Y6689" s="37"/>
      <c r="Z6689" s="37"/>
      <c r="AA6689" s="37"/>
      <c r="AB6689" s="37"/>
    </row>
    <row r="6690" spans="24:28" x14ac:dyDescent="0.25">
      <c r="X6690" s="37"/>
      <c r="Y6690" s="37"/>
      <c r="Z6690" s="37"/>
      <c r="AA6690" s="37"/>
      <c r="AB6690" s="37"/>
    </row>
    <row r="6691" spans="24:28" x14ac:dyDescent="0.25">
      <c r="X6691" s="37"/>
      <c r="Y6691" s="37"/>
      <c r="Z6691" s="37"/>
      <c r="AA6691" s="37"/>
      <c r="AB6691" s="37"/>
    </row>
    <row r="6692" spans="24:28" x14ac:dyDescent="0.25">
      <c r="X6692" s="37"/>
      <c r="Y6692" s="37"/>
      <c r="Z6692" s="37"/>
      <c r="AA6692" s="37"/>
      <c r="AB6692" s="37"/>
    </row>
    <row r="6693" spans="24:28" x14ac:dyDescent="0.25">
      <c r="X6693" s="37"/>
      <c r="Y6693" s="37"/>
      <c r="Z6693" s="37"/>
      <c r="AA6693" s="37"/>
      <c r="AB6693" s="37"/>
    </row>
    <row r="6694" spans="24:28" x14ac:dyDescent="0.25">
      <c r="X6694" s="37"/>
      <c r="Y6694" s="37"/>
      <c r="Z6694" s="37"/>
      <c r="AA6694" s="37"/>
      <c r="AB6694" s="37"/>
    </row>
    <row r="6695" spans="24:28" x14ac:dyDescent="0.25">
      <c r="X6695" s="37"/>
      <c r="Y6695" s="37"/>
      <c r="Z6695" s="37"/>
      <c r="AA6695" s="37"/>
      <c r="AB6695" s="37"/>
    </row>
    <row r="6696" spans="24:28" x14ac:dyDescent="0.25">
      <c r="X6696" s="37"/>
      <c r="Y6696" s="37"/>
      <c r="Z6696" s="37"/>
      <c r="AA6696" s="37"/>
      <c r="AB6696" s="37"/>
    </row>
    <row r="6697" spans="24:28" x14ac:dyDescent="0.25">
      <c r="X6697" s="37"/>
      <c r="Y6697" s="37"/>
      <c r="Z6697" s="37"/>
      <c r="AA6697" s="37"/>
      <c r="AB6697" s="37"/>
    </row>
    <row r="6698" spans="24:28" x14ac:dyDescent="0.25">
      <c r="X6698" s="37"/>
      <c r="Y6698" s="37"/>
      <c r="Z6698" s="37"/>
      <c r="AA6698" s="37"/>
      <c r="AB6698" s="37"/>
    </row>
    <row r="6699" spans="24:28" x14ac:dyDescent="0.25">
      <c r="X6699" s="37"/>
      <c r="Y6699" s="37"/>
      <c r="Z6699" s="37"/>
      <c r="AA6699" s="37"/>
      <c r="AB6699" s="37"/>
    </row>
    <row r="6700" spans="24:28" x14ac:dyDescent="0.25">
      <c r="X6700" s="37"/>
      <c r="Y6700" s="37"/>
      <c r="Z6700" s="37"/>
      <c r="AA6700" s="37"/>
      <c r="AB6700" s="37"/>
    </row>
    <row r="6701" spans="24:28" x14ac:dyDescent="0.25">
      <c r="X6701" s="37"/>
      <c r="Y6701" s="37"/>
      <c r="Z6701" s="37"/>
      <c r="AA6701" s="37"/>
      <c r="AB6701" s="37"/>
    </row>
    <row r="6702" spans="24:28" x14ac:dyDescent="0.25">
      <c r="X6702" s="37"/>
      <c r="Y6702" s="37"/>
      <c r="Z6702" s="37"/>
      <c r="AA6702" s="37"/>
      <c r="AB6702" s="37"/>
    </row>
    <row r="6703" spans="24:28" x14ac:dyDescent="0.25">
      <c r="X6703" s="37"/>
      <c r="Y6703" s="37"/>
      <c r="Z6703" s="37"/>
      <c r="AA6703" s="37"/>
      <c r="AB6703" s="37"/>
    </row>
    <row r="6704" spans="24:28" x14ac:dyDescent="0.25">
      <c r="X6704" s="37"/>
      <c r="Y6704" s="37"/>
      <c r="Z6704" s="37"/>
      <c r="AA6704" s="37"/>
      <c r="AB6704" s="37"/>
    </row>
    <row r="6705" spans="24:28" x14ac:dyDescent="0.25">
      <c r="X6705" s="37"/>
      <c r="Y6705" s="37"/>
      <c r="Z6705" s="37"/>
      <c r="AA6705" s="37"/>
      <c r="AB6705" s="37"/>
    </row>
    <row r="6706" spans="24:28" x14ac:dyDescent="0.25">
      <c r="X6706" s="37"/>
      <c r="Y6706" s="37"/>
      <c r="Z6706" s="37"/>
      <c r="AA6706" s="37"/>
      <c r="AB6706" s="37"/>
    </row>
    <row r="6707" spans="24:28" x14ac:dyDescent="0.25">
      <c r="X6707" s="37"/>
      <c r="Y6707" s="37"/>
      <c r="Z6707" s="37"/>
      <c r="AA6707" s="37"/>
      <c r="AB6707" s="37"/>
    </row>
    <row r="6708" spans="24:28" x14ac:dyDescent="0.25">
      <c r="X6708" s="37"/>
      <c r="Y6708" s="37"/>
      <c r="Z6708" s="37"/>
      <c r="AA6708" s="37"/>
      <c r="AB6708" s="37"/>
    </row>
    <row r="6709" spans="24:28" x14ac:dyDescent="0.25">
      <c r="X6709" s="37"/>
      <c r="Y6709" s="37"/>
      <c r="Z6709" s="37"/>
      <c r="AA6709" s="37"/>
      <c r="AB6709" s="37"/>
    </row>
    <row r="6710" spans="24:28" x14ac:dyDescent="0.25">
      <c r="X6710" s="37"/>
      <c r="Y6710" s="37"/>
      <c r="Z6710" s="37"/>
      <c r="AA6710" s="37"/>
      <c r="AB6710" s="37"/>
    </row>
    <row r="6711" spans="24:28" x14ac:dyDescent="0.25">
      <c r="X6711" s="37"/>
      <c r="Y6711" s="37"/>
      <c r="Z6711" s="37"/>
      <c r="AA6711" s="37"/>
      <c r="AB6711" s="37"/>
    </row>
    <row r="6712" spans="24:28" x14ac:dyDescent="0.25">
      <c r="X6712" s="37"/>
      <c r="Y6712" s="37"/>
      <c r="Z6712" s="37"/>
      <c r="AA6712" s="37"/>
      <c r="AB6712" s="37"/>
    </row>
    <row r="6713" spans="24:28" x14ac:dyDescent="0.25">
      <c r="X6713" s="37"/>
      <c r="Y6713" s="37"/>
      <c r="Z6713" s="37"/>
      <c r="AA6713" s="37"/>
      <c r="AB6713" s="37"/>
    </row>
    <row r="6714" spans="24:28" x14ac:dyDescent="0.25">
      <c r="X6714" s="37"/>
      <c r="Y6714" s="37"/>
      <c r="Z6714" s="37"/>
      <c r="AA6714" s="37"/>
      <c r="AB6714" s="37"/>
    </row>
    <row r="6715" spans="24:28" x14ac:dyDescent="0.25">
      <c r="X6715" s="37"/>
      <c r="Y6715" s="37"/>
      <c r="Z6715" s="37"/>
      <c r="AA6715" s="37"/>
      <c r="AB6715" s="37"/>
    </row>
    <row r="6716" spans="24:28" x14ac:dyDescent="0.25">
      <c r="X6716" s="37"/>
      <c r="Y6716" s="37"/>
      <c r="Z6716" s="37"/>
      <c r="AA6716" s="37"/>
      <c r="AB6716" s="37"/>
    </row>
    <row r="6717" spans="24:28" x14ac:dyDescent="0.25">
      <c r="X6717" s="37"/>
      <c r="Y6717" s="37"/>
      <c r="Z6717" s="37"/>
      <c r="AA6717" s="37"/>
      <c r="AB6717" s="37"/>
    </row>
    <row r="6718" spans="24:28" x14ac:dyDescent="0.25">
      <c r="X6718" s="37"/>
      <c r="Y6718" s="37"/>
      <c r="Z6718" s="37"/>
      <c r="AA6718" s="37"/>
      <c r="AB6718" s="37"/>
    </row>
    <row r="6719" spans="24:28" x14ac:dyDescent="0.25">
      <c r="X6719" s="37"/>
      <c r="Y6719" s="37"/>
      <c r="Z6719" s="37"/>
      <c r="AA6719" s="37"/>
      <c r="AB6719" s="37"/>
    </row>
    <row r="6720" spans="24:28" x14ac:dyDescent="0.25">
      <c r="X6720" s="37"/>
      <c r="Y6720" s="37"/>
      <c r="Z6720" s="37"/>
      <c r="AA6720" s="37"/>
      <c r="AB6720" s="37"/>
    </row>
    <row r="6721" spans="24:28" x14ac:dyDescent="0.25">
      <c r="X6721" s="37"/>
      <c r="Y6721" s="37"/>
      <c r="Z6721" s="37"/>
      <c r="AA6721" s="37"/>
      <c r="AB6721" s="37"/>
    </row>
    <row r="6722" spans="24:28" x14ac:dyDescent="0.25">
      <c r="X6722" s="37"/>
      <c r="Y6722" s="37"/>
      <c r="Z6722" s="37"/>
      <c r="AA6722" s="37"/>
      <c r="AB6722" s="37"/>
    </row>
    <row r="6723" spans="24:28" x14ac:dyDescent="0.25">
      <c r="X6723" s="37"/>
      <c r="Y6723" s="37"/>
      <c r="Z6723" s="37"/>
      <c r="AA6723" s="37"/>
      <c r="AB6723" s="37"/>
    </row>
    <row r="6724" spans="24:28" x14ac:dyDescent="0.25">
      <c r="X6724" s="37"/>
      <c r="Y6724" s="37"/>
      <c r="Z6724" s="37"/>
      <c r="AA6724" s="37"/>
      <c r="AB6724" s="37"/>
    </row>
    <row r="6725" spans="24:28" x14ac:dyDescent="0.25">
      <c r="X6725" s="37"/>
      <c r="Y6725" s="37"/>
      <c r="Z6725" s="37"/>
      <c r="AA6725" s="37"/>
      <c r="AB6725" s="37"/>
    </row>
    <row r="6726" spans="24:28" x14ac:dyDescent="0.25">
      <c r="X6726" s="37"/>
      <c r="Y6726" s="37"/>
      <c r="Z6726" s="37"/>
      <c r="AA6726" s="37"/>
      <c r="AB6726" s="37"/>
    </row>
    <row r="6727" spans="24:28" x14ac:dyDescent="0.25">
      <c r="X6727" s="37"/>
      <c r="Y6727" s="37"/>
      <c r="Z6727" s="37"/>
      <c r="AA6727" s="37"/>
      <c r="AB6727" s="37"/>
    </row>
    <row r="6728" spans="24:28" x14ac:dyDescent="0.25">
      <c r="X6728" s="37"/>
      <c r="Y6728" s="37"/>
      <c r="Z6728" s="37"/>
      <c r="AA6728" s="37"/>
      <c r="AB6728" s="37"/>
    </row>
    <row r="6729" spans="24:28" x14ac:dyDescent="0.25">
      <c r="X6729" s="37"/>
      <c r="Y6729" s="37"/>
      <c r="Z6729" s="37"/>
      <c r="AA6729" s="37"/>
      <c r="AB6729" s="37"/>
    </row>
    <row r="6730" spans="24:28" x14ac:dyDescent="0.25">
      <c r="X6730" s="37"/>
      <c r="Y6730" s="37"/>
      <c r="Z6730" s="37"/>
      <c r="AA6730" s="37"/>
      <c r="AB6730" s="37"/>
    </row>
    <row r="6731" spans="24:28" x14ac:dyDescent="0.25">
      <c r="X6731" s="37"/>
      <c r="Y6731" s="37"/>
      <c r="Z6731" s="37"/>
      <c r="AA6731" s="37"/>
      <c r="AB6731" s="37"/>
    </row>
    <row r="6732" spans="24:28" x14ac:dyDescent="0.25">
      <c r="X6732" s="37"/>
      <c r="Y6732" s="37"/>
      <c r="Z6732" s="37"/>
      <c r="AA6732" s="37"/>
      <c r="AB6732" s="37"/>
    </row>
    <row r="6733" spans="24:28" x14ac:dyDescent="0.25">
      <c r="X6733" s="37"/>
      <c r="Y6733" s="37"/>
      <c r="Z6733" s="37"/>
      <c r="AA6733" s="37"/>
      <c r="AB6733" s="37"/>
    </row>
    <row r="6734" spans="24:28" x14ac:dyDescent="0.25">
      <c r="X6734" s="37"/>
      <c r="Y6734" s="37"/>
      <c r="Z6734" s="37"/>
      <c r="AA6734" s="37"/>
      <c r="AB6734" s="37"/>
    </row>
    <row r="6735" spans="24:28" x14ac:dyDescent="0.25">
      <c r="X6735" s="37"/>
      <c r="Y6735" s="37"/>
      <c r="Z6735" s="37"/>
      <c r="AA6735" s="37"/>
      <c r="AB6735" s="37"/>
    </row>
    <row r="6736" spans="24:28" x14ac:dyDescent="0.25">
      <c r="X6736" s="37"/>
      <c r="Y6736" s="37"/>
      <c r="Z6736" s="37"/>
      <c r="AA6736" s="37"/>
      <c r="AB6736" s="37"/>
    </row>
    <row r="6737" spans="24:28" x14ac:dyDescent="0.25">
      <c r="X6737" s="37"/>
      <c r="Y6737" s="37"/>
      <c r="Z6737" s="37"/>
      <c r="AA6737" s="37"/>
      <c r="AB6737" s="37"/>
    </row>
    <row r="6738" spans="24:28" x14ac:dyDescent="0.25">
      <c r="X6738" s="37"/>
      <c r="Y6738" s="37"/>
      <c r="Z6738" s="37"/>
      <c r="AA6738" s="37"/>
      <c r="AB6738" s="37"/>
    </row>
    <row r="6739" spans="24:28" x14ac:dyDescent="0.25">
      <c r="X6739" s="37"/>
      <c r="Y6739" s="37"/>
      <c r="Z6739" s="37"/>
      <c r="AA6739" s="37"/>
      <c r="AB6739" s="37"/>
    </row>
    <row r="6740" spans="24:28" x14ac:dyDescent="0.25">
      <c r="X6740" s="37"/>
      <c r="Y6740" s="37"/>
      <c r="Z6740" s="37"/>
      <c r="AA6740" s="37"/>
      <c r="AB6740" s="37"/>
    </row>
    <row r="6741" spans="24:28" x14ac:dyDescent="0.25">
      <c r="X6741" s="37"/>
      <c r="Y6741" s="37"/>
      <c r="Z6741" s="37"/>
      <c r="AA6741" s="37"/>
      <c r="AB6741" s="37"/>
    </row>
    <row r="6742" spans="24:28" x14ac:dyDescent="0.25">
      <c r="X6742" s="37"/>
      <c r="Y6742" s="37"/>
      <c r="Z6742" s="37"/>
      <c r="AA6742" s="37"/>
      <c r="AB6742" s="37"/>
    </row>
    <row r="6743" spans="24:28" x14ac:dyDescent="0.25">
      <c r="X6743" s="37"/>
      <c r="Y6743" s="37"/>
      <c r="Z6743" s="37"/>
      <c r="AA6743" s="37"/>
      <c r="AB6743" s="37"/>
    </row>
    <row r="6744" spans="24:28" x14ac:dyDescent="0.25">
      <c r="X6744" s="37"/>
      <c r="Y6744" s="37"/>
      <c r="Z6744" s="37"/>
      <c r="AA6744" s="37"/>
      <c r="AB6744" s="37"/>
    </row>
    <row r="6745" spans="24:28" x14ac:dyDescent="0.25">
      <c r="X6745" s="37"/>
      <c r="Y6745" s="37"/>
      <c r="Z6745" s="37"/>
      <c r="AA6745" s="37"/>
      <c r="AB6745" s="37"/>
    </row>
    <row r="6746" spans="24:28" x14ac:dyDescent="0.25">
      <c r="X6746" s="37"/>
      <c r="Y6746" s="37"/>
      <c r="Z6746" s="37"/>
      <c r="AA6746" s="37"/>
      <c r="AB6746" s="37"/>
    </row>
    <row r="6747" spans="24:28" x14ac:dyDescent="0.25">
      <c r="X6747" s="37"/>
      <c r="Y6747" s="37"/>
      <c r="Z6747" s="37"/>
      <c r="AA6747" s="37"/>
      <c r="AB6747" s="37"/>
    </row>
    <row r="6748" spans="24:28" x14ac:dyDescent="0.25">
      <c r="X6748" s="37"/>
      <c r="Y6748" s="37"/>
      <c r="Z6748" s="37"/>
      <c r="AA6748" s="37"/>
      <c r="AB6748" s="37"/>
    </row>
    <row r="6749" spans="24:28" x14ac:dyDescent="0.25">
      <c r="X6749" s="37"/>
      <c r="Y6749" s="37"/>
      <c r="Z6749" s="37"/>
      <c r="AA6749" s="37"/>
      <c r="AB6749" s="37"/>
    </row>
    <row r="6750" spans="24:28" x14ac:dyDescent="0.25">
      <c r="X6750" s="37"/>
      <c r="Y6750" s="37"/>
      <c r="Z6750" s="37"/>
      <c r="AA6750" s="37"/>
      <c r="AB6750" s="37"/>
    </row>
    <row r="6751" spans="24:28" x14ac:dyDescent="0.25">
      <c r="X6751" s="37"/>
      <c r="Y6751" s="37"/>
      <c r="Z6751" s="37"/>
      <c r="AA6751" s="37"/>
      <c r="AB6751" s="37"/>
    </row>
    <row r="6752" spans="24:28" x14ac:dyDescent="0.25">
      <c r="X6752" s="37"/>
      <c r="Y6752" s="37"/>
      <c r="Z6752" s="37"/>
      <c r="AA6752" s="37"/>
      <c r="AB6752" s="37"/>
    </row>
    <row r="6753" spans="24:28" x14ac:dyDescent="0.25">
      <c r="X6753" s="37"/>
      <c r="Y6753" s="37"/>
      <c r="Z6753" s="37"/>
      <c r="AA6753" s="37"/>
      <c r="AB6753" s="37"/>
    </row>
    <row r="6754" spans="24:28" x14ac:dyDescent="0.25">
      <c r="X6754" s="37"/>
      <c r="Y6754" s="37"/>
      <c r="Z6754" s="37"/>
      <c r="AA6754" s="37"/>
      <c r="AB6754" s="37"/>
    </row>
    <row r="6755" spans="24:28" x14ac:dyDescent="0.25">
      <c r="X6755" s="37"/>
      <c r="Y6755" s="37"/>
      <c r="Z6755" s="37"/>
      <c r="AA6755" s="37"/>
      <c r="AB6755" s="37"/>
    </row>
    <row r="6756" spans="24:28" x14ac:dyDescent="0.25">
      <c r="X6756" s="37"/>
      <c r="Y6756" s="37"/>
      <c r="Z6756" s="37"/>
      <c r="AA6756" s="37"/>
      <c r="AB6756" s="37"/>
    </row>
    <row r="6757" spans="24:28" x14ac:dyDescent="0.25">
      <c r="X6757" s="37"/>
      <c r="Y6757" s="37"/>
      <c r="Z6757" s="37"/>
      <c r="AA6757" s="37"/>
      <c r="AB6757" s="37"/>
    </row>
    <row r="6758" spans="24:28" x14ac:dyDescent="0.25">
      <c r="X6758" s="37"/>
      <c r="Y6758" s="37"/>
      <c r="Z6758" s="37"/>
      <c r="AA6758" s="37"/>
      <c r="AB6758" s="37"/>
    </row>
    <row r="6759" spans="24:28" x14ac:dyDescent="0.25">
      <c r="X6759" s="37"/>
      <c r="Y6759" s="37"/>
      <c r="Z6759" s="37"/>
      <c r="AA6759" s="37"/>
      <c r="AB6759" s="37"/>
    </row>
    <row r="6760" spans="24:28" x14ac:dyDescent="0.25">
      <c r="X6760" s="37"/>
      <c r="Y6760" s="37"/>
      <c r="Z6760" s="37"/>
      <c r="AA6760" s="37"/>
      <c r="AB6760" s="37"/>
    </row>
    <row r="6761" spans="24:28" x14ac:dyDescent="0.25">
      <c r="X6761" s="37"/>
      <c r="Y6761" s="37"/>
      <c r="Z6761" s="37"/>
      <c r="AA6761" s="37"/>
      <c r="AB6761" s="37"/>
    </row>
    <row r="6762" spans="24:28" x14ac:dyDescent="0.25">
      <c r="X6762" s="37"/>
      <c r="Y6762" s="37"/>
      <c r="Z6762" s="37"/>
      <c r="AA6762" s="37"/>
      <c r="AB6762" s="37"/>
    </row>
    <row r="6763" spans="24:28" x14ac:dyDescent="0.25">
      <c r="X6763" s="37"/>
      <c r="Y6763" s="37"/>
      <c r="Z6763" s="37"/>
      <c r="AA6763" s="37"/>
      <c r="AB6763" s="37"/>
    </row>
    <row r="6764" spans="24:28" x14ac:dyDescent="0.25">
      <c r="X6764" s="37"/>
      <c r="Y6764" s="37"/>
      <c r="Z6764" s="37"/>
      <c r="AA6764" s="37"/>
      <c r="AB6764" s="37"/>
    </row>
    <row r="6765" spans="24:28" x14ac:dyDescent="0.25">
      <c r="X6765" s="37"/>
      <c r="Y6765" s="37"/>
      <c r="Z6765" s="37"/>
      <c r="AA6765" s="37"/>
      <c r="AB6765" s="37"/>
    </row>
    <row r="6766" spans="24:28" x14ac:dyDescent="0.25">
      <c r="X6766" s="37"/>
      <c r="Y6766" s="37"/>
      <c r="Z6766" s="37"/>
      <c r="AA6766" s="37"/>
      <c r="AB6766" s="37"/>
    </row>
    <row r="6767" spans="24:28" x14ac:dyDescent="0.25">
      <c r="X6767" s="37"/>
      <c r="Y6767" s="37"/>
      <c r="Z6767" s="37"/>
      <c r="AA6767" s="37"/>
      <c r="AB6767" s="37"/>
    </row>
    <row r="6768" spans="24:28" x14ac:dyDescent="0.25">
      <c r="X6768" s="37"/>
      <c r="Y6768" s="37"/>
      <c r="Z6768" s="37"/>
      <c r="AA6768" s="37"/>
      <c r="AB6768" s="37"/>
    </row>
    <row r="6769" spans="24:28" x14ac:dyDescent="0.25">
      <c r="X6769" s="37"/>
      <c r="Y6769" s="37"/>
      <c r="Z6769" s="37"/>
      <c r="AA6769" s="37"/>
      <c r="AB6769" s="37"/>
    </row>
    <row r="6770" spans="24:28" x14ac:dyDescent="0.25">
      <c r="X6770" s="37"/>
      <c r="Y6770" s="37"/>
      <c r="Z6770" s="37"/>
      <c r="AA6770" s="37"/>
      <c r="AB6770" s="37"/>
    </row>
    <row r="6771" spans="24:28" x14ac:dyDescent="0.25">
      <c r="X6771" s="37"/>
      <c r="Y6771" s="37"/>
      <c r="Z6771" s="37"/>
      <c r="AA6771" s="37"/>
      <c r="AB6771" s="37"/>
    </row>
    <row r="6772" spans="24:28" x14ac:dyDescent="0.25">
      <c r="X6772" s="37"/>
      <c r="Y6772" s="37"/>
      <c r="Z6772" s="37"/>
      <c r="AA6772" s="37"/>
      <c r="AB6772" s="37"/>
    </row>
    <row r="6773" spans="24:28" x14ac:dyDescent="0.25">
      <c r="X6773" s="37"/>
      <c r="Y6773" s="37"/>
      <c r="Z6773" s="37"/>
      <c r="AA6773" s="37"/>
      <c r="AB6773" s="37"/>
    </row>
    <row r="6774" spans="24:28" x14ac:dyDescent="0.25">
      <c r="X6774" s="37"/>
      <c r="Y6774" s="37"/>
      <c r="Z6774" s="37"/>
      <c r="AA6774" s="37"/>
      <c r="AB6774" s="37"/>
    </row>
    <row r="6775" spans="24:28" x14ac:dyDescent="0.25">
      <c r="X6775" s="37"/>
      <c r="Y6775" s="37"/>
      <c r="Z6775" s="37"/>
      <c r="AA6775" s="37"/>
      <c r="AB6775" s="37"/>
    </row>
    <row r="6776" spans="24:28" x14ac:dyDescent="0.25">
      <c r="X6776" s="37"/>
      <c r="Y6776" s="37"/>
      <c r="Z6776" s="37"/>
      <c r="AA6776" s="37"/>
      <c r="AB6776" s="37"/>
    </row>
    <row r="6777" spans="24:28" x14ac:dyDescent="0.25">
      <c r="X6777" s="37"/>
      <c r="Y6777" s="37"/>
      <c r="Z6777" s="37"/>
      <c r="AA6777" s="37"/>
      <c r="AB6777" s="37"/>
    </row>
    <row r="6778" spans="24:28" x14ac:dyDescent="0.25">
      <c r="X6778" s="37"/>
      <c r="Y6778" s="37"/>
      <c r="Z6778" s="37"/>
      <c r="AA6778" s="37"/>
      <c r="AB6778" s="37"/>
    </row>
    <row r="6779" spans="24:28" x14ac:dyDescent="0.25">
      <c r="X6779" s="37"/>
      <c r="Y6779" s="37"/>
      <c r="Z6779" s="37"/>
      <c r="AA6779" s="37"/>
      <c r="AB6779" s="37"/>
    </row>
    <row r="6780" spans="24:28" x14ac:dyDescent="0.25">
      <c r="X6780" s="37"/>
      <c r="Y6780" s="37"/>
      <c r="Z6780" s="37"/>
      <c r="AA6780" s="37"/>
      <c r="AB6780" s="37"/>
    </row>
    <row r="6781" spans="24:28" x14ac:dyDescent="0.25">
      <c r="X6781" s="37"/>
      <c r="Y6781" s="37"/>
      <c r="Z6781" s="37"/>
      <c r="AA6781" s="37"/>
      <c r="AB6781" s="37"/>
    </row>
    <row r="6782" spans="24:28" x14ac:dyDescent="0.25">
      <c r="X6782" s="37"/>
      <c r="Y6782" s="37"/>
      <c r="Z6782" s="37"/>
      <c r="AA6782" s="37"/>
      <c r="AB6782" s="37"/>
    </row>
    <row r="6783" spans="24:28" x14ac:dyDescent="0.25">
      <c r="X6783" s="37"/>
      <c r="Y6783" s="37"/>
      <c r="Z6783" s="37"/>
      <c r="AA6783" s="37"/>
      <c r="AB6783" s="37"/>
    </row>
    <row r="6784" spans="24:28" x14ac:dyDescent="0.25">
      <c r="X6784" s="37"/>
      <c r="Y6784" s="37"/>
      <c r="Z6784" s="37"/>
      <c r="AA6784" s="37"/>
      <c r="AB6784" s="37"/>
    </row>
    <row r="6785" spans="24:28" x14ac:dyDescent="0.25">
      <c r="X6785" s="37"/>
      <c r="Y6785" s="37"/>
      <c r="Z6785" s="37"/>
      <c r="AA6785" s="37"/>
      <c r="AB6785" s="37"/>
    </row>
    <row r="6786" spans="24:28" x14ac:dyDescent="0.25">
      <c r="X6786" s="37"/>
      <c r="Y6786" s="37"/>
      <c r="Z6786" s="37"/>
      <c r="AA6786" s="37"/>
      <c r="AB6786" s="37"/>
    </row>
    <row r="6787" spans="24:28" x14ac:dyDescent="0.25">
      <c r="X6787" s="37"/>
      <c r="Y6787" s="37"/>
      <c r="Z6787" s="37"/>
      <c r="AA6787" s="37"/>
      <c r="AB6787" s="37"/>
    </row>
    <row r="6788" spans="24:28" x14ac:dyDescent="0.25">
      <c r="X6788" s="37"/>
      <c r="Y6788" s="37"/>
      <c r="Z6788" s="37"/>
      <c r="AA6788" s="37"/>
      <c r="AB6788" s="37"/>
    </row>
    <row r="6789" spans="24:28" x14ac:dyDescent="0.25">
      <c r="X6789" s="37"/>
      <c r="Y6789" s="37"/>
      <c r="Z6789" s="37"/>
      <c r="AA6789" s="37"/>
      <c r="AB6789" s="37"/>
    </row>
    <row r="6790" spans="24:28" x14ac:dyDescent="0.25">
      <c r="X6790" s="37"/>
      <c r="Y6790" s="37"/>
      <c r="Z6790" s="37"/>
      <c r="AA6790" s="37"/>
      <c r="AB6790" s="37"/>
    </row>
    <row r="6791" spans="24:28" x14ac:dyDescent="0.25">
      <c r="X6791" s="37"/>
      <c r="Y6791" s="37"/>
      <c r="Z6791" s="37"/>
      <c r="AA6791" s="37"/>
      <c r="AB6791" s="37"/>
    </row>
    <row r="6792" spans="24:28" x14ac:dyDescent="0.25">
      <c r="X6792" s="37"/>
      <c r="Y6792" s="37"/>
      <c r="Z6792" s="37"/>
      <c r="AA6792" s="37"/>
      <c r="AB6792" s="37"/>
    </row>
    <row r="6793" spans="24:28" x14ac:dyDescent="0.25">
      <c r="X6793" s="37"/>
      <c r="Y6793" s="37"/>
      <c r="Z6793" s="37"/>
      <c r="AA6793" s="37"/>
      <c r="AB6793" s="37"/>
    </row>
    <row r="6794" spans="24:28" x14ac:dyDescent="0.25">
      <c r="X6794" s="37"/>
      <c r="Y6794" s="37"/>
      <c r="Z6794" s="37"/>
      <c r="AA6794" s="37"/>
      <c r="AB6794" s="37"/>
    </row>
    <row r="6795" spans="24:28" x14ac:dyDescent="0.25">
      <c r="X6795" s="37"/>
      <c r="Y6795" s="37"/>
      <c r="Z6795" s="37"/>
      <c r="AA6795" s="37"/>
      <c r="AB6795" s="37"/>
    </row>
    <row r="6796" spans="24:28" x14ac:dyDescent="0.25">
      <c r="X6796" s="37"/>
      <c r="Y6796" s="37"/>
      <c r="Z6796" s="37"/>
      <c r="AA6796" s="37"/>
      <c r="AB6796" s="37"/>
    </row>
    <row r="6797" spans="24:28" x14ac:dyDescent="0.25">
      <c r="X6797" s="37"/>
      <c r="Y6797" s="37"/>
      <c r="Z6797" s="37"/>
      <c r="AA6797" s="37"/>
      <c r="AB6797" s="37"/>
    </row>
    <row r="6798" spans="24:28" x14ac:dyDescent="0.25">
      <c r="X6798" s="37"/>
      <c r="Y6798" s="37"/>
      <c r="Z6798" s="37"/>
      <c r="AA6798" s="37"/>
      <c r="AB6798" s="37"/>
    </row>
    <row r="6799" spans="24:28" x14ac:dyDescent="0.25">
      <c r="X6799" s="37"/>
      <c r="Y6799" s="37"/>
      <c r="Z6799" s="37"/>
      <c r="AA6799" s="37"/>
      <c r="AB6799" s="37"/>
    </row>
    <row r="6800" spans="24:28" x14ac:dyDescent="0.25">
      <c r="X6800" s="37"/>
      <c r="Y6800" s="37"/>
      <c r="Z6800" s="37"/>
      <c r="AA6800" s="37"/>
      <c r="AB6800" s="37"/>
    </row>
    <row r="6801" spans="24:28" x14ac:dyDescent="0.25">
      <c r="X6801" s="37"/>
      <c r="Y6801" s="37"/>
      <c r="Z6801" s="37"/>
      <c r="AA6801" s="37"/>
      <c r="AB6801" s="37"/>
    </row>
    <row r="6802" spans="24:28" x14ac:dyDescent="0.25">
      <c r="X6802" s="37"/>
      <c r="Y6802" s="37"/>
      <c r="Z6802" s="37"/>
      <c r="AA6802" s="37"/>
      <c r="AB6802" s="37"/>
    </row>
    <row r="6803" spans="24:28" x14ac:dyDescent="0.25">
      <c r="X6803" s="37"/>
      <c r="Y6803" s="37"/>
      <c r="Z6803" s="37"/>
      <c r="AA6803" s="37"/>
      <c r="AB6803" s="37"/>
    </row>
    <row r="6804" spans="24:28" x14ac:dyDescent="0.25">
      <c r="X6804" s="37"/>
      <c r="Y6804" s="37"/>
      <c r="Z6804" s="37"/>
      <c r="AA6804" s="37"/>
      <c r="AB6804" s="37"/>
    </row>
    <row r="6805" spans="24:28" x14ac:dyDescent="0.25">
      <c r="X6805" s="37"/>
      <c r="Y6805" s="37"/>
      <c r="Z6805" s="37"/>
      <c r="AA6805" s="37"/>
      <c r="AB6805" s="37"/>
    </row>
    <row r="6806" spans="24:28" x14ac:dyDescent="0.25">
      <c r="X6806" s="37"/>
      <c r="Y6806" s="37"/>
      <c r="Z6806" s="37"/>
      <c r="AA6806" s="37"/>
      <c r="AB6806" s="37"/>
    </row>
    <row r="6807" spans="24:28" x14ac:dyDescent="0.25">
      <c r="X6807" s="37"/>
      <c r="Y6807" s="37"/>
      <c r="Z6807" s="37"/>
      <c r="AA6807" s="37"/>
      <c r="AB6807" s="37"/>
    </row>
    <row r="6808" spans="24:28" x14ac:dyDescent="0.25">
      <c r="X6808" s="37"/>
      <c r="Y6808" s="37"/>
      <c r="Z6808" s="37"/>
      <c r="AA6808" s="37"/>
      <c r="AB6808" s="37"/>
    </row>
    <row r="6809" spans="24:28" x14ac:dyDescent="0.25">
      <c r="X6809" s="37"/>
      <c r="Y6809" s="37"/>
      <c r="Z6809" s="37"/>
      <c r="AA6809" s="37"/>
      <c r="AB6809" s="37"/>
    </row>
    <row r="6810" spans="24:28" x14ac:dyDescent="0.25">
      <c r="X6810" s="37"/>
      <c r="Y6810" s="37"/>
      <c r="Z6810" s="37"/>
      <c r="AA6810" s="37"/>
      <c r="AB6810" s="37"/>
    </row>
    <row r="6811" spans="24:28" x14ac:dyDescent="0.25">
      <c r="X6811" s="37"/>
      <c r="Y6811" s="37"/>
      <c r="Z6811" s="37"/>
      <c r="AA6811" s="37"/>
      <c r="AB6811" s="37"/>
    </row>
    <row r="6812" spans="24:28" x14ac:dyDescent="0.25">
      <c r="X6812" s="37"/>
      <c r="Y6812" s="37"/>
      <c r="Z6812" s="37"/>
      <c r="AA6812" s="37"/>
      <c r="AB6812" s="37"/>
    </row>
    <row r="6813" spans="24:28" x14ac:dyDescent="0.25">
      <c r="X6813" s="37"/>
      <c r="Y6813" s="37"/>
      <c r="Z6813" s="37"/>
      <c r="AA6813" s="37"/>
      <c r="AB6813" s="37"/>
    </row>
    <row r="6814" spans="24:28" x14ac:dyDescent="0.25">
      <c r="X6814" s="37"/>
      <c r="Y6814" s="37"/>
      <c r="Z6814" s="37"/>
      <c r="AA6814" s="37"/>
      <c r="AB6814" s="37"/>
    </row>
    <row r="6815" spans="24:28" x14ac:dyDescent="0.25">
      <c r="X6815" s="37"/>
      <c r="Y6815" s="37"/>
      <c r="Z6815" s="37"/>
      <c r="AA6815" s="37"/>
      <c r="AB6815" s="37"/>
    </row>
    <row r="6816" spans="24:28" x14ac:dyDescent="0.25">
      <c r="X6816" s="37"/>
      <c r="Y6816" s="37"/>
      <c r="Z6816" s="37"/>
      <c r="AA6816" s="37"/>
      <c r="AB6816" s="37"/>
    </row>
    <row r="6817" spans="24:28" x14ac:dyDescent="0.25">
      <c r="X6817" s="37"/>
      <c r="Y6817" s="37"/>
      <c r="Z6817" s="37"/>
      <c r="AA6817" s="37"/>
      <c r="AB6817" s="37"/>
    </row>
    <row r="6818" spans="24:28" x14ac:dyDescent="0.25">
      <c r="X6818" s="37"/>
      <c r="Y6818" s="37"/>
      <c r="Z6818" s="37"/>
      <c r="AA6818" s="37"/>
      <c r="AB6818" s="37"/>
    </row>
    <row r="6819" spans="24:28" x14ac:dyDescent="0.25">
      <c r="X6819" s="37"/>
      <c r="Y6819" s="37"/>
      <c r="Z6819" s="37"/>
      <c r="AA6819" s="37"/>
      <c r="AB6819" s="37"/>
    </row>
    <row r="6820" spans="24:28" x14ac:dyDescent="0.25">
      <c r="X6820" s="37"/>
      <c r="Y6820" s="37"/>
      <c r="Z6820" s="37"/>
      <c r="AA6820" s="37"/>
      <c r="AB6820" s="37"/>
    </row>
    <row r="6821" spans="24:28" x14ac:dyDescent="0.25">
      <c r="X6821" s="37"/>
      <c r="Y6821" s="37"/>
      <c r="Z6821" s="37"/>
      <c r="AA6821" s="37"/>
      <c r="AB6821" s="37"/>
    </row>
    <row r="6822" spans="24:28" x14ac:dyDescent="0.25">
      <c r="X6822" s="37"/>
      <c r="Y6822" s="37"/>
      <c r="Z6822" s="37"/>
      <c r="AA6822" s="37"/>
      <c r="AB6822" s="37"/>
    </row>
    <row r="6823" spans="24:28" x14ac:dyDescent="0.25">
      <c r="X6823" s="37"/>
      <c r="Y6823" s="37"/>
      <c r="Z6823" s="37"/>
      <c r="AA6823" s="37"/>
      <c r="AB6823" s="37"/>
    </row>
    <row r="6824" spans="24:28" x14ac:dyDescent="0.25">
      <c r="X6824" s="37"/>
      <c r="Y6824" s="37"/>
      <c r="Z6824" s="37"/>
      <c r="AA6824" s="37"/>
      <c r="AB6824" s="37"/>
    </row>
    <row r="6825" spans="24:28" x14ac:dyDescent="0.25">
      <c r="X6825" s="37"/>
      <c r="Y6825" s="37"/>
      <c r="Z6825" s="37"/>
      <c r="AA6825" s="37"/>
      <c r="AB6825" s="37"/>
    </row>
    <row r="6826" spans="24:28" x14ac:dyDescent="0.25">
      <c r="X6826" s="37"/>
      <c r="Y6826" s="37"/>
      <c r="Z6826" s="37"/>
      <c r="AA6826" s="37"/>
      <c r="AB6826" s="37"/>
    </row>
    <row r="6827" spans="24:28" x14ac:dyDescent="0.25">
      <c r="X6827" s="37"/>
      <c r="Y6827" s="37"/>
      <c r="Z6827" s="37"/>
      <c r="AA6827" s="37"/>
      <c r="AB6827" s="37"/>
    </row>
    <row r="6828" spans="24:28" x14ac:dyDescent="0.25">
      <c r="X6828" s="37"/>
      <c r="Y6828" s="37"/>
      <c r="Z6828" s="37"/>
      <c r="AA6828" s="37"/>
      <c r="AB6828" s="37"/>
    </row>
    <row r="6829" spans="24:28" x14ac:dyDescent="0.25">
      <c r="X6829" s="37"/>
      <c r="Y6829" s="37"/>
      <c r="Z6829" s="37"/>
      <c r="AA6829" s="37"/>
      <c r="AB6829" s="37"/>
    </row>
    <row r="6830" spans="24:28" x14ac:dyDescent="0.25">
      <c r="X6830" s="37"/>
      <c r="Y6830" s="37"/>
      <c r="Z6830" s="37"/>
      <c r="AA6830" s="37"/>
      <c r="AB6830" s="37"/>
    </row>
    <row r="6831" spans="24:28" x14ac:dyDescent="0.25">
      <c r="X6831" s="37"/>
      <c r="Y6831" s="37"/>
      <c r="Z6831" s="37"/>
      <c r="AA6831" s="37"/>
      <c r="AB6831" s="37"/>
    </row>
    <row r="6832" spans="24:28" x14ac:dyDescent="0.25">
      <c r="X6832" s="37"/>
      <c r="Y6832" s="37"/>
      <c r="Z6832" s="37"/>
      <c r="AA6832" s="37"/>
      <c r="AB6832" s="37"/>
    </row>
    <row r="6833" spans="24:28" x14ac:dyDescent="0.25">
      <c r="X6833" s="37"/>
      <c r="Y6833" s="37"/>
      <c r="Z6833" s="37"/>
      <c r="AA6833" s="37"/>
      <c r="AB6833" s="37"/>
    </row>
    <row r="6834" spans="24:28" x14ac:dyDescent="0.25">
      <c r="X6834" s="37"/>
      <c r="Y6834" s="37"/>
      <c r="Z6834" s="37"/>
      <c r="AA6834" s="37"/>
      <c r="AB6834" s="37"/>
    </row>
    <row r="6835" spans="24:28" x14ac:dyDescent="0.25">
      <c r="X6835" s="37"/>
      <c r="Y6835" s="37"/>
      <c r="Z6835" s="37"/>
      <c r="AA6835" s="37"/>
      <c r="AB6835" s="37"/>
    </row>
    <row r="6836" spans="24:28" x14ac:dyDescent="0.25">
      <c r="X6836" s="37"/>
      <c r="Y6836" s="37"/>
      <c r="Z6836" s="37"/>
      <c r="AA6836" s="37"/>
      <c r="AB6836" s="37"/>
    </row>
    <row r="6837" spans="24:28" x14ac:dyDescent="0.25">
      <c r="X6837" s="37"/>
      <c r="Y6837" s="37"/>
      <c r="Z6837" s="37"/>
      <c r="AA6837" s="37"/>
      <c r="AB6837" s="37"/>
    </row>
    <row r="6838" spans="24:28" x14ac:dyDescent="0.25">
      <c r="X6838" s="37"/>
      <c r="Y6838" s="37"/>
      <c r="Z6838" s="37"/>
      <c r="AA6838" s="37"/>
      <c r="AB6838" s="37"/>
    </row>
    <row r="6839" spans="24:28" x14ac:dyDescent="0.25">
      <c r="X6839" s="37"/>
      <c r="Y6839" s="37"/>
      <c r="Z6839" s="37"/>
      <c r="AA6839" s="37"/>
      <c r="AB6839" s="37"/>
    </row>
    <row r="6840" spans="24:28" x14ac:dyDescent="0.25">
      <c r="X6840" s="37"/>
      <c r="Y6840" s="37"/>
      <c r="Z6840" s="37"/>
      <c r="AA6840" s="37"/>
      <c r="AB6840" s="37"/>
    </row>
    <row r="6841" spans="24:28" x14ac:dyDescent="0.25">
      <c r="X6841" s="37"/>
      <c r="Y6841" s="37"/>
      <c r="Z6841" s="37"/>
      <c r="AA6841" s="37"/>
      <c r="AB6841" s="37"/>
    </row>
    <row r="6842" spans="24:28" x14ac:dyDescent="0.25">
      <c r="X6842" s="37"/>
      <c r="Y6842" s="37"/>
      <c r="Z6842" s="37"/>
      <c r="AA6842" s="37"/>
      <c r="AB6842" s="37"/>
    </row>
    <row r="6843" spans="24:28" x14ac:dyDescent="0.25">
      <c r="X6843" s="37"/>
      <c r="Y6843" s="37"/>
      <c r="Z6843" s="37"/>
      <c r="AA6843" s="37"/>
      <c r="AB6843" s="37"/>
    </row>
    <row r="6844" spans="24:28" x14ac:dyDescent="0.25">
      <c r="X6844" s="37"/>
      <c r="Y6844" s="37"/>
      <c r="Z6844" s="37"/>
      <c r="AA6844" s="37"/>
      <c r="AB6844" s="37"/>
    </row>
    <row r="6845" spans="24:28" x14ac:dyDescent="0.25">
      <c r="X6845" s="37"/>
      <c r="Y6845" s="37"/>
      <c r="Z6845" s="37"/>
      <c r="AA6845" s="37"/>
      <c r="AB6845" s="37"/>
    </row>
    <row r="6846" spans="24:28" x14ac:dyDescent="0.25">
      <c r="X6846" s="37"/>
      <c r="Y6846" s="37"/>
      <c r="Z6846" s="37"/>
      <c r="AA6846" s="37"/>
      <c r="AB6846" s="37"/>
    </row>
    <row r="6847" spans="24:28" x14ac:dyDescent="0.25">
      <c r="X6847" s="37"/>
      <c r="Y6847" s="37"/>
      <c r="Z6847" s="37"/>
      <c r="AA6847" s="37"/>
      <c r="AB6847" s="37"/>
    </row>
    <row r="6848" spans="24:28" x14ac:dyDescent="0.25">
      <c r="X6848" s="37"/>
      <c r="Y6848" s="37"/>
      <c r="Z6848" s="37"/>
      <c r="AA6848" s="37"/>
      <c r="AB6848" s="37"/>
    </row>
    <row r="6849" spans="24:28" x14ac:dyDescent="0.25">
      <c r="X6849" s="37"/>
      <c r="Y6849" s="37"/>
      <c r="Z6849" s="37"/>
      <c r="AA6849" s="37"/>
      <c r="AB6849" s="37"/>
    </row>
    <row r="6850" spans="24:28" x14ac:dyDescent="0.25">
      <c r="X6850" s="37"/>
      <c r="Y6850" s="37"/>
      <c r="Z6850" s="37"/>
      <c r="AA6850" s="37"/>
      <c r="AB6850" s="37"/>
    </row>
    <row r="6851" spans="24:28" x14ac:dyDescent="0.25">
      <c r="X6851" s="37"/>
      <c r="Y6851" s="37"/>
      <c r="Z6851" s="37"/>
      <c r="AA6851" s="37"/>
      <c r="AB6851" s="37"/>
    </row>
    <row r="6852" spans="24:28" x14ac:dyDescent="0.25">
      <c r="X6852" s="37"/>
      <c r="Y6852" s="37"/>
      <c r="Z6852" s="37"/>
      <c r="AA6852" s="37"/>
      <c r="AB6852" s="37"/>
    </row>
    <row r="6853" spans="24:28" x14ac:dyDescent="0.25">
      <c r="X6853" s="37"/>
      <c r="Y6853" s="37"/>
      <c r="Z6853" s="37"/>
      <c r="AA6853" s="37"/>
      <c r="AB6853" s="37"/>
    </row>
    <row r="6854" spans="24:28" x14ac:dyDescent="0.25">
      <c r="X6854" s="37"/>
      <c r="Y6854" s="37"/>
      <c r="Z6854" s="37"/>
      <c r="AA6854" s="37"/>
      <c r="AB6854" s="37"/>
    </row>
    <row r="6855" spans="24:28" x14ac:dyDescent="0.25">
      <c r="X6855" s="37"/>
      <c r="Y6855" s="37"/>
      <c r="Z6855" s="37"/>
      <c r="AA6855" s="37"/>
      <c r="AB6855" s="37"/>
    </row>
    <row r="6856" spans="24:28" x14ac:dyDescent="0.25">
      <c r="X6856" s="37"/>
      <c r="Y6856" s="37"/>
      <c r="Z6856" s="37"/>
      <c r="AA6856" s="37"/>
      <c r="AB6856" s="37"/>
    </row>
    <row r="6857" spans="24:28" x14ac:dyDescent="0.25">
      <c r="X6857" s="37"/>
      <c r="Y6857" s="37"/>
      <c r="Z6857" s="37"/>
      <c r="AA6857" s="37"/>
      <c r="AB6857" s="37"/>
    </row>
    <row r="6858" spans="24:28" x14ac:dyDescent="0.25">
      <c r="X6858" s="37"/>
      <c r="Y6858" s="37"/>
      <c r="Z6858" s="37"/>
      <c r="AA6858" s="37"/>
      <c r="AB6858" s="37"/>
    </row>
    <row r="6859" spans="24:28" x14ac:dyDescent="0.25">
      <c r="X6859" s="37"/>
      <c r="Y6859" s="37"/>
      <c r="Z6859" s="37"/>
      <c r="AA6859" s="37"/>
      <c r="AB6859" s="37"/>
    </row>
    <row r="6860" spans="24:28" x14ac:dyDescent="0.25">
      <c r="X6860" s="37"/>
      <c r="Y6860" s="37"/>
      <c r="Z6860" s="37"/>
      <c r="AA6860" s="37"/>
      <c r="AB6860" s="37"/>
    </row>
    <row r="6861" spans="24:28" x14ac:dyDescent="0.25">
      <c r="X6861" s="37"/>
      <c r="Y6861" s="37"/>
      <c r="Z6861" s="37"/>
      <c r="AA6861" s="37"/>
      <c r="AB6861" s="37"/>
    </row>
    <row r="6862" spans="24:28" x14ac:dyDescent="0.25">
      <c r="X6862" s="37"/>
      <c r="Y6862" s="37"/>
      <c r="Z6862" s="37"/>
      <c r="AA6862" s="37"/>
      <c r="AB6862" s="37"/>
    </row>
    <row r="6863" spans="24:28" x14ac:dyDescent="0.25">
      <c r="X6863" s="37"/>
      <c r="Y6863" s="37"/>
      <c r="Z6863" s="37"/>
      <c r="AA6863" s="37"/>
      <c r="AB6863" s="37"/>
    </row>
    <row r="6864" spans="24:28" x14ac:dyDescent="0.25">
      <c r="X6864" s="37"/>
      <c r="Y6864" s="37"/>
      <c r="Z6864" s="37"/>
      <c r="AA6864" s="37"/>
      <c r="AB6864" s="37"/>
    </row>
    <row r="6865" spans="24:28" x14ac:dyDescent="0.25">
      <c r="X6865" s="37"/>
      <c r="Y6865" s="37"/>
      <c r="Z6865" s="37"/>
      <c r="AA6865" s="37"/>
      <c r="AB6865" s="37"/>
    </row>
    <row r="6866" spans="24:28" x14ac:dyDescent="0.25">
      <c r="X6866" s="37"/>
      <c r="Y6866" s="37"/>
      <c r="Z6866" s="37"/>
      <c r="AA6866" s="37"/>
      <c r="AB6866" s="37"/>
    </row>
    <row r="6867" spans="24:28" x14ac:dyDescent="0.25">
      <c r="X6867" s="37"/>
      <c r="Y6867" s="37"/>
      <c r="Z6867" s="37"/>
      <c r="AA6867" s="37"/>
      <c r="AB6867" s="37"/>
    </row>
    <row r="6868" spans="24:28" x14ac:dyDescent="0.25">
      <c r="X6868" s="37"/>
      <c r="Y6868" s="37"/>
      <c r="Z6868" s="37"/>
      <c r="AA6868" s="37"/>
      <c r="AB6868" s="37"/>
    </row>
    <row r="6869" spans="24:28" x14ac:dyDescent="0.25">
      <c r="X6869" s="37"/>
      <c r="Y6869" s="37"/>
      <c r="Z6869" s="37"/>
      <c r="AA6869" s="37"/>
      <c r="AB6869" s="37"/>
    </row>
    <row r="6870" spans="24:28" x14ac:dyDescent="0.25">
      <c r="X6870" s="37"/>
      <c r="Y6870" s="37"/>
      <c r="Z6870" s="37"/>
      <c r="AA6870" s="37"/>
      <c r="AB6870" s="37"/>
    </row>
    <row r="6871" spans="24:28" x14ac:dyDescent="0.25">
      <c r="X6871" s="37"/>
      <c r="Y6871" s="37"/>
      <c r="Z6871" s="37"/>
      <c r="AA6871" s="37"/>
      <c r="AB6871" s="37"/>
    </row>
    <row r="6872" spans="24:28" x14ac:dyDescent="0.25">
      <c r="X6872" s="37"/>
      <c r="Y6872" s="37"/>
      <c r="Z6872" s="37"/>
      <c r="AA6872" s="37"/>
      <c r="AB6872" s="37"/>
    </row>
    <row r="6873" spans="24:28" x14ac:dyDescent="0.25">
      <c r="X6873" s="37"/>
      <c r="Y6873" s="37"/>
      <c r="Z6873" s="37"/>
      <c r="AA6873" s="37"/>
      <c r="AB6873" s="37"/>
    </row>
    <row r="6874" spans="24:28" x14ac:dyDescent="0.25">
      <c r="X6874" s="37"/>
      <c r="Y6874" s="37"/>
      <c r="Z6874" s="37"/>
      <c r="AA6874" s="37"/>
      <c r="AB6874" s="37"/>
    </row>
    <row r="6875" spans="24:28" x14ac:dyDescent="0.25">
      <c r="X6875" s="37"/>
      <c r="Y6875" s="37"/>
      <c r="Z6875" s="37"/>
      <c r="AA6875" s="37"/>
      <c r="AB6875" s="37"/>
    </row>
    <row r="6876" spans="24:28" x14ac:dyDescent="0.25">
      <c r="X6876" s="37"/>
      <c r="Y6876" s="37"/>
      <c r="Z6876" s="37"/>
      <c r="AA6876" s="37"/>
      <c r="AB6876" s="37"/>
    </row>
    <row r="6877" spans="24:28" x14ac:dyDescent="0.25">
      <c r="X6877" s="37"/>
      <c r="Y6877" s="37"/>
      <c r="Z6877" s="37"/>
      <c r="AA6877" s="37"/>
      <c r="AB6877" s="37"/>
    </row>
    <row r="6878" spans="24:28" x14ac:dyDescent="0.25">
      <c r="X6878" s="37"/>
      <c r="Y6878" s="37"/>
      <c r="Z6878" s="37"/>
      <c r="AA6878" s="37"/>
      <c r="AB6878" s="37"/>
    </row>
    <row r="6879" spans="24:28" x14ac:dyDescent="0.25">
      <c r="X6879" s="37"/>
      <c r="Y6879" s="37"/>
      <c r="Z6879" s="37"/>
      <c r="AA6879" s="37"/>
      <c r="AB6879" s="37"/>
    </row>
    <row r="6880" spans="24:28" x14ac:dyDescent="0.25">
      <c r="X6880" s="37"/>
      <c r="Y6880" s="37"/>
      <c r="Z6880" s="37"/>
      <c r="AA6880" s="37"/>
      <c r="AB6880" s="37"/>
    </row>
    <row r="6881" spans="24:28" x14ac:dyDescent="0.25">
      <c r="X6881" s="37"/>
      <c r="Y6881" s="37"/>
      <c r="Z6881" s="37"/>
      <c r="AA6881" s="37"/>
      <c r="AB6881" s="37"/>
    </row>
    <row r="6882" spans="24:28" x14ac:dyDescent="0.25">
      <c r="X6882" s="37"/>
      <c r="Y6882" s="37"/>
      <c r="Z6882" s="37"/>
      <c r="AA6882" s="37"/>
      <c r="AB6882" s="37"/>
    </row>
    <row r="6883" spans="24:28" x14ac:dyDescent="0.25">
      <c r="X6883" s="37"/>
      <c r="Y6883" s="37"/>
      <c r="Z6883" s="37"/>
      <c r="AA6883" s="37"/>
      <c r="AB6883" s="37"/>
    </row>
    <row r="6884" spans="24:28" x14ac:dyDescent="0.25">
      <c r="X6884" s="37"/>
      <c r="Y6884" s="37"/>
      <c r="Z6884" s="37"/>
      <c r="AA6884" s="37"/>
      <c r="AB6884" s="37"/>
    </row>
    <row r="6885" spans="24:28" x14ac:dyDescent="0.25">
      <c r="X6885" s="37"/>
      <c r="Y6885" s="37"/>
      <c r="Z6885" s="37"/>
      <c r="AA6885" s="37"/>
      <c r="AB6885" s="37"/>
    </row>
    <row r="6886" spans="24:28" x14ac:dyDescent="0.25">
      <c r="X6886" s="37"/>
      <c r="Y6886" s="37"/>
      <c r="Z6886" s="37"/>
      <c r="AA6886" s="37"/>
      <c r="AB6886" s="37"/>
    </row>
    <row r="6887" spans="24:28" x14ac:dyDescent="0.25">
      <c r="X6887" s="37"/>
      <c r="Y6887" s="37"/>
      <c r="Z6887" s="37"/>
      <c r="AA6887" s="37"/>
      <c r="AB6887" s="37"/>
    </row>
    <row r="6888" spans="24:28" x14ac:dyDescent="0.25">
      <c r="X6888" s="37"/>
      <c r="Y6888" s="37"/>
      <c r="Z6888" s="37"/>
      <c r="AA6888" s="37"/>
      <c r="AB6888" s="37"/>
    </row>
    <row r="6889" spans="24:28" x14ac:dyDescent="0.25">
      <c r="X6889" s="37"/>
      <c r="Y6889" s="37"/>
      <c r="Z6889" s="37"/>
      <c r="AA6889" s="37"/>
      <c r="AB6889" s="37"/>
    </row>
    <row r="6890" spans="24:28" x14ac:dyDescent="0.25">
      <c r="X6890" s="37"/>
      <c r="Y6890" s="37"/>
      <c r="Z6890" s="37"/>
      <c r="AA6890" s="37"/>
      <c r="AB6890" s="37"/>
    </row>
    <row r="6891" spans="24:28" x14ac:dyDescent="0.25">
      <c r="X6891" s="37"/>
      <c r="Y6891" s="37"/>
      <c r="Z6891" s="37"/>
      <c r="AA6891" s="37"/>
      <c r="AB6891" s="37"/>
    </row>
    <row r="6892" spans="24:28" x14ac:dyDescent="0.25">
      <c r="X6892" s="37"/>
      <c r="Y6892" s="37"/>
      <c r="Z6892" s="37"/>
      <c r="AA6892" s="37"/>
      <c r="AB6892" s="37"/>
    </row>
    <row r="6893" spans="24:28" x14ac:dyDescent="0.25">
      <c r="X6893" s="37"/>
      <c r="Y6893" s="37"/>
      <c r="Z6893" s="37"/>
      <c r="AA6893" s="37"/>
      <c r="AB6893" s="37"/>
    </row>
    <row r="6894" spans="24:28" x14ac:dyDescent="0.25">
      <c r="X6894" s="37"/>
      <c r="Y6894" s="37"/>
      <c r="Z6894" s="37"/>
      <c r="AA6894" s="37"/>
      <c r="AB6894" s="37"/>
    </row>
    <row r="6895" spans="24:28" x14ac:dyDescent="0.25">
      <c r="X6895" s="37"/>
      <c r="Y6895" s="37"/>
      <c r="Z6895" s="37"/>
      <c r="AA6895" s="37"/>
      <c r="AB6895" s="37"/>
    </row>
    <row r="6896" spans="24:28" x14ac:dyDescent="0.25">
      <c r="X6896" s="37"/>
      <c r="Y6896" s="37"/>
      <c r="Z6896" s="37"/>
      <c r="AA6896" s="37"/>
      <c r="AB6896" s="37"/>
    </row>
    <row r="6897" spans="24:28" x14ac:dyDescent="0.25">
      <c r="X6897" s="37"/>
      <c r="Y6897" s="37"/>
      <c r="Z6897" s="37"/>
      <c r="AA6897" s="37"/>
      <c r="AB6897" s="37"/>
    </row>
    <row r="6898" spans="24:28" x14ac:dyDescent="0.25">
      <c r="X6898" s="37"/>
      <c r="Y6898" s="37"/>
      <c r="Z6898" s="37"/>
      <c r="AA6898" s="37"/>
      <c r="AB6898" s="37"/>
    </row>
    <row r="6899" spans="24:28" x14ac:dyDescent="0.25">
      <c r="X6899" s="37"/>
      <c r="Y6899" s="37"/>
      <c r="Z6899" s="37"/>
      <c r="AA6899" s="37"/>
      <c r="AB6899" s="37"/>
    </row>
    <row r="6900" spans="24:28" x14ac:dyDescent="0.25">
      <c r="X6900" s="37"/>
      <c r="Y6900" s="37"/>
      <c r="Z6900" s="37"/>
      <c r="AA6900" s="37"/>
      <c r="AB6900" s="37"/>
    </row>
    <row r="6901" spans="24:28" x14ac:dyDescent="0.25">
      <c r="X6901" s="37"/>
      <c r="Y6901" s="37"/>
      <c r="Z6901" s="37"/>
      <c r="AA6901" s="37"/>
      <c r="AB6901" s="37"/>
    </row>
    <row r="6902" spans="24:28" x14ac:dyDescent="0.25">
      <c r="X6902" s="37"/>
      <c r="Y6902" s="37"/>
      <c r="Z6902" s="37"/>
      <c r="AA6902" s="37"/>
      <c r="AB6902" s="37"/>
    </row>
    <row r="6903" spans="24:28" x14ac:dyDescent="0.25">
      <c r="X6903" s="37"/>
      <c r="Y6903" s="37"/>
      <c r="Z6903" s="37"/>
      <c r="AA6903" s="37"/>
      <c r="AB6903" s="37"/>
    </row>
    <row r="6904" spans="24:28" x14ac:dyDescent="0.25">
      <c r="X6904" s="37"/>
      <c r="Y6904" s="37"/>
      <c r="Z6904" s="37"/>
      <c r="AA6904" s="37"/>
      <c r="AB6904" s="37"/>
    </row>
    <row r="6905" spans="24:28" x14ac:dyDescent="0.25">
      <c r="X6905" s="37"/>
      <c r="Y6905" s="37"/>
      <c r="Z6905" s="37"/>
      <c r="AA6905" s="37"/>
      <c r="AB6905" s="37"/>
    </row>
    <row r="6906" spans="24:28" x14ac:dyDescent="0.25">
      <c r="X6906" s="37"/>
      <c r="Y6906" s="37"/>
      <c r="Z6906" s="37"/>
      <c r="AA6906" s="37"/>
      <c r="AB6906" s="37"/>
    </row>
    <row r="6907" spans="24:28" x14ac:dyDescent="0.25">
      <c r="X6907" s="37"/>
      <c r="Y6907" s="37"/>
      <c r="Z6907" s="37"/>
      <c r="AA6907" s="37"/>
      <c r="AB6907" s="37"/>
    </row>
    <row r="6908" spans="24:28" x14ac:dyDescent="0.25">
      <c r="X6908" s="37"/>
      <c r="Y6908" s="37"/>
      <c r="Z6908" s="37"/>
      <c r="AA6908" s="37"/>
      <c r="AB6908" s="37"/>
    </row>
    <row r="6909" spans="24:28" x14ac:dyDescent="0.25">
      <c r="X6909" s="37"/>
      <c r="Y6909" s="37"/>
      <c r="Z6909" s="37"/>
      <c r="AA6909" s="37"/>
      <c r="AB6909" s="37"/>
    </row>
    <row r="6910" spans="24:28" x14ac:dyDescent="0.25">
      <c r="X6910" s="37"/>
      <c r="Y6910" s="37"/>
      <c r="Z6910" s="37"/>
      <c r="AA6910" s="37"/>
      <c r="AB6910" s="37"/>
    </row>
    <row r="6911" spans="24:28" x14ac:dyDescent="0.25">
      <c r="X6911" s="37"/>
      <c r="Y6911" s="37"/>
      <c r="Z6911" s="37"/>
      <c r="AA6911" s="37"/>
      <c r="AB6911" s="37"/>
    </row>
    <row r="6912" spans="24:28" x14ac:dyDescent="0.25">
      <c r="X6912" s="37"/>
      <c r="Y6912" s="37"/>
      <c r="Z6912" s="37"/>
      <c r="AA6912" s="37"/>
      <c r="AB6912" s="37"/>
    </row>
    <row r="6913" spans="24:28" x14ac:dyDescent="0.25">
      <c r="X6913" s="37"/>
      <c r="Y6913" s="37"/>
      <c r="Z6913" s="37"/>
      <c r="AA6913" s="37"/>
      <c r="AB6913" s="37"/>
    </row>
    <row r="6914" spans="24:28" x14ac:dyDescent="0.25">
      <c r="X6914" s="37"/>
      <c r="Y6914" s="37"/>
      <c r="Z6914" s="37"/>
      <c r="AA6914" s="37"/>
      <c r="AB6914" s="37"/>
    </row>
    <row r="6915" spans="24:28" x14ac:dyDescent="0.25">
      <c r="X6915" s="37"/>
      <c r="Y6915" s="37"/>
      <c r="Z6915" s="37"/>
      <c r="AA6915" s="37"/>
      <c r="AB6915" s="37"/>
    </row>
    <row r="6916" spans="24:28" x14ac:dyDescent="0.25">
      <c r="X6916" s="37"/>
      <c r="Y6916" s="37"/>
      <c r="Z6916" s="37"/>
      <c r="AA6916" s="37"/>
      <c r="AB6916" s="37"/>
    </row>
    <row r="6917" spans="24:28" x14ac:dyDescent="0.25">
      <c r="X6917" s="37"/>
      <c r="Y6917" s="37"/>
      <c r="Z6917" s="37"/>
      <c r="AA6917" s="37"/>
      <c r="AB6917" s="37"/>
    </row>
    <row r="6918" spans="24:28" x14ac:dyDescent="0.25">
      <c r="X6918" s="37"/>
      <c r="Y6918" s="37"/>
      <c r="Z6918" s="37"/>
      <c r="AA6918" s="37"/>
      <c r="AB6918" s="37"/>
    </row>
    <row r="6919" spans="24:28" x14ac:dyDescent="0.25">
      <c r="X6919" s="37"/>
      <c r="Y6919" s="37"/>
      <c r="Z6919" s="37"/>
      <c r="AA6919" s="37"/>
      <c r="AB6919" s="37"/>
    </row>
    <row r="6920" spans="24:28" x14ac:dyDescent="0.25">
      <c r="X6920" s="37"/>
      <c r="Y6920" s="37"/>
      <c r="Z6920" s="37"/>
      <c r="AA6920" s="37"/>
      <c r="AB6920" s="37"/>
    </row>
    <row r="6921" spans="24:28" x14ac:dyDescent="0.25">
      <c r="X6921" s="37"/>
      <c r="Y6921" s="37"/>
      <c r="Z6921" s="37"/>
      <c r="AA6921" s="37"/>
      <c r="AB6921" s="37"/>
    </row>
    <row r="6922" spans="24:28" x14ac:dyDescent="0.25">
      <c r="X6922" s="37"/>
      <c r="Y6922" s="37"/>
      <c r="Z6922" s="37"/>
      <c r="AA6922" s="37"/>
      <c r="AB6922" s="37"/>
    </row>
    <row r="6923" spans="24:28" x14ac:dyDescent="0.25">
      <c r="X6923" s="37"/>
      <c r="Y6923" s="37"/>
      <c r="Z6923" s="37"/>
      <c r="AA6923" s="37"/>
      <c r="AB6923" s="37"/>
    </row>
    <row r="6924" spans="24:28" x14ac:dyDescent="0.25">
      <c r="X6924" s="37"/>
      <c r="Y6924" s="37"/>
      <c r="Z6924" s="37"/>
      <c r="AA6924" s="37"/>
      <c r="AB6924" s="37"/>
    </row>
    <row r="6925" spans="24:28" x14ac:dyDescent="0.25">
      <c r="X6925" s="37"/>
      <c r="Y6925" s="37"/>
      <c r="Z6925" s="37"/>
      <c r="AA6925" s="37"/>
      <c r="AB6925" s="37"/>
    </row>
    <row r="6926" spans="24:28" x14ac:dyDescent="0.25">
      <c r="X6926" s="37"/>
      <c r="Y6926" s="37"/>
      <c r="Z6926" s="37"/>
      <c r="AA6926" s="37"/>
      <c r="AB6926" s="37"/>
    </row>
    <row r="6927" spans="24:28" x14ac:dyDescent="0.25">
      <c r="X6927" s="37"/>
      <c r="Y6927" s="37"/>
      <c r="Z6927" s="37"/>
      <c r="AA6927" s="37"/>
      <c r="AB6927" s="37"/>
    </row>
    <row r="6928" spans="24:28" x14ac:dyDescent="0.25">
      <c r="X6928" s="37"/>
      <c r="Y6928" s="37"/>
      <c r="Z6928" s="37"/>
      <c r="AA6928" s="37"/>
      <c r="AB6928" s="37"/>
    </row>
    <row r="6929" spans="24:28" x14ac:dyDescent="0.25">
      <c r="X6929" s="37"/>
      <c r="Y6929" s="37"/>
      <c r="Z6929" s="37"/>
      <c r="AA6929" s="37"/>
      <c r="AB6929" s="37"/>
    </row>
    <row r="6930" spans="24:28" x14ac:dyDescent="0.25">
      <c r="X6930" s="37"/>
      <c r="Y6930" s="37"/>
      <c r="Z6930" s="37"/>
      <c r="AA6930" s="37"/>
      <c r="AB6930" s="37"/>
    </row>
    <row r="6931" spans="24:28" x14ac:dyDescent="0.25">
      <c r="X6931" s="37"/>
      <c r="Y6931" s="37"/>
      <c r="Z6931" s="37"/>
      <c r="AA6931" s="37"/>
      <c r="AB6931" s="37"/>
    </row>
    <row r="6932" spans="24:28" x14ac:dyDescent="0.25">
      <c r="X6932" s="37"/>
      <c r="Y6932" s="37"/>
      <c r="Z6932" s="37"/>
      <c r="AA6932" s="37"/>
      <c r="AB6932" s="37"/>
    </row>
    <row r="6933" spans="24:28" x14ac:dyDescent="0.25">
      <c r="X6933" s="37"/>
      <c r="Y6933" s="37"/>
      <c r="Z6933" s="37"/>
      <c r="AA6933" s="37"/>
      <c r="AB6933" s="37"/>
    </row>
    <row r="6934" spans="24:28" x14ac:dyDescent="0.25">
      <c r="X6934" s="37"/>
      <c r="Y6934" s="37"/>
      <c r="Z6934" s="37"/>
      <c r="AA6934" s="37"/>
      <c r="AB6934" s="37"/>
    </row>
    <row r="6935" spans="24:28" x14ac:dyDescent="0.25">
      <c r="X6935" s="37"/>
      <c r="Y6935" s="37"/>
      <c r="Z6935" s="37"/>
      <c r="AA6935" s="37"/>
      <c r="AB6935" s="37"/>
    </row>
    <row r="6936" spans="24:28" x14ac:dyDescent="0.25">
      <c r="X6936" s="37"/>
      <c r="Y6936" s="37"/>
      <c r="Z6936" s="37"/>
      <c r="AA6936" s="37"/>
      <c r="AB6936" s="37"/>
    </row>
    <row r="6937" spans="24:28" x14ac:dyDescent="0.25">
      <c r="X6937" s="37"/>
      <c r="Y6937" s="37"/>
      <c r="Z6937" s="37"/>
      <c r="AA6937" s="37"/>
      <c r="AB6937" s="37"/>
    </row>
    <row r="6938" spans="24:28" x14ac:dyDescent="0.25">
      <c r="X6938" s="37"/>
      <c r="Y6938" s="37"/>
      <c r="Z6938" s="37"/>
      <c r="AA6938" s="37"/>
      <c r="AB6938" s="37"/>
    </row>
    <row r="6939" spans="24:28" x14ac:dyDescent="0.25">
      <c r="X6939" s="37"/>
      <c r="Y6939" s="37"/>
      <c r="Z6939" s="37"/>
      <c r="AA6939" s="37"/>
      <c r="AB6939" s="37"/>
    </row>
    <row r="6940" spans="24:28" x14ac:dyDescent="0.25">
      <c r="X6940" s="37"/>
      <c r="Y6940" s="37"/>
      <c r="Z6940" s="37"/>
      <c r="AA6940" s="37"/>
      <c r="AB6940" s="37"/>
    </row>
    <row r="6941" spans="24:28" x14ac:dyDescent="0.25">
      <c r="X6941" s="37"/>
      <c r="Y6941" s="37"/>
      <c r="Z6941" s="37"/>
      <c r="AA6941" s="37"/>
      <c r="AB6941" s="37"/>
    </row>
    <row r="6942" spans="24:28" x14ac:dyDescent="0.25">
      <c r="X6942" s="37"/>
      <c r="Y6942" s="37"/>
      <c r="Z6942" s="37"/>
      <c r="AA6942" s="37"/>
      <c r="AB6942" s="37"/>
    </row>
    <row r="6943" spans="24:28" x14ac:dyDescent="0.25">
      <c r="X6943" s="37"/>
      <c r="Y6943" s="37"/>
      <c r="Z6943" s="37"/>
      <c r="AA6943" s="37"/>
      <c r="AB6943" s="37"/>
    </row>
    <row r="6944" spans="24:28" x14ac:dyDescent="0.25">
      <c r="X6944" s="37"/>
      <c r="Y6944" s="37"/>
      <c r="Z6944" s="37"/>
      <c r="AA6944" s="37"/>
      <c r="AB6944" s="37"/>
    </row>
    <row r="6945" spans="24:28" x14ac:dyDescent="0.25">
      <c r="X6945" s="37"/>
      <c r="Y6945" s="37"/>
      <c r="Z6945" s="37"/>
      <c r="AA6945" s="37"/>
      <c r="AB6945" s="37"/>
    </row>
    <row r="6946" spans="24:28" x14ac:dyDescent="0.25">
      <c r="X6946" s="37"/>
      <c r="Y6946" s="37"/>
      <c r="Z6946" s="37"/>
      <c r="AA6946" s="37"/>
      <c r="AB6946" s="37"/>
    </row>
    <row r="6947" spans="24:28" x14ac:dyDescent="0.25">
      <c r="X6947" s="37"/>
      <c r="Y6947" s="37"/>
      <c r="Z6947" s="37"/>
      <c r="AA6947" s="37"/>
      <c r="AB6947" s="37"/>
    </row>
    <row r="6948" spans="24:28" x14ac:dyDescent="0.25">
      <c r="X6948" s="37"/>
      <c r="Y6948" s="37"/>
      <c r="Z6948" s="37"/>
      <c r="AA6948" s="37"/>
      <c r="AB6948" s="37"/>
    </row>
    <row r="6949" spans="24:28" x14ac:dyDescent="0.25">
      <c r="X6949" s="37"/>
      <c r="Y6949" s="37"/>
      <c r="Z6949" s="37"/>
      <c r="AA6949" s="37"/>
      <c r="AB6949" s="37"/>
    </row>
    <row r="6950" spans="24:28" x14ac:dyDescent="0.25">
      <c r="X6950" s="37"/>
      <c r="Y6950" s="37"/>
      <c r="Z6950" s="37"/>
      <c r="AA6950" s="37"/>
      <c r="AB6950" s="37"/>
    </row>
    <row r="6951" spans="24:28" x14ac:dyDescent="0.25">
      <c r="X6951" s="37"/>
      <c r="Y6951" s="37"/>
      <c r="Z6951" s="37"/>
      <c r="AA6951" s="37"/>
      <c r="AB6951" s="37"/>
    </row>
    <row r="6952" spans="24:28" x14ac:dyDescent="0.25">
      <c r="X6952" s="37"/>
      <c r="Y6952" s="37"/>
      <c r="Z6952" s="37"/>
      <c r="AA6952" s="37"/>
      <c r="AB6952" s="37"/>
    </row>
    <row r="6953" spans="24:28" x14ac:dyDescent="0.25">
      <c r="X6953" s="37"/>
      <c r="Y6953" s="37"/>
      <c r="Z6953" s="37"/>
      <c r="AA6953" s="37"/>
      <c r="AB6953" s="37"/>
    </row>
    <row r="6954" spans="24:28" x14ac:dyDescent="0.25">
      <c r="X6954" s="37"/>
      <c r="Y6954" s="37"/>
      <c r="Z6954" s="37"/>
      <c r="AA6954" s="37"/>
      <c r="AB6954" s="37"/>
    </row>
    <row r="6955" spans="24:28" x14ac:dyDescent="0.25">
      <c r="X6955" s="37"/>
      <c r="Y6955" s="37"/>
      <c r="Z6955" s="37"/>
      <c r="AA6955" s="37"/>
      <c r="AB6955" s="37"/>
    </row>
    <row r="6956" spans="24:28" x14ac:dyDescent="0.25">
      <c r="X6956" s="37"/>
      <c r="Y6956" s="37"/>
      <c r="Z6956" s="37"/>
      <c r="AA6956" s="37"/>
      <c r="AB6956" s="37"/>
    </row>
    <row r="6957" spans="24:28" x14ac:dyDescent="0.25">
      <c r="X6957" s="37"/>
      <c r="Y6957" s="37"/>
      <c r="Z6957" s="37"/>
      <c r="AA6957" s="37"/>
      <c r="AB6957" s="37"/>
    </row>
    <row r="6958" spans="24:28" x14ac:dyDescent="0.25">
      <c r="X6958" s="37"/>
      <c r="Y6958" s="37"/>
      <c r="Z6958" s="37"/>
      <c r="AA6958" s="37"/>
      <c r="AB6958" s="37"/>
    </row>
    <row r="6959" spans="24:28" x14ac:dyDescent="0.25">
      <c r="X6959" s="37"/>
      <c r="Y6959" s="37"/>
      <c r="Z6959" s="37"/>
      <c r="AA6959" s="37"/>
      <c r="AB6959" s="37"/>
    </row>
    <row r="6960" spans="24:28" x14ac:dyDescent="0.25">
      <c r="X6960" s="37"/>
      <c r="Y6960" s="37"/>
      <c r="Z6960" s="37"/>
      <c r="AA6960" s="37"/>
      <c r="AB6960" s="37"/>
    </row>
    <row r="6961" spans="24:28" x14ac:dyDescent="0.25">
      <c r="X6961" s="37"/>
      <c r="Y6961" s="37"/>
      <c r="Z6961" s="37"/>
      <c r="AA6961" s="37"/>
      <c r="AB6961" s="37"/>
    </row>
    <row r="6962" spans="24:28" x14ac:dyDescent="0.25">
      <c r="X6962" s="37"/>
      <c r="Y6962" s="37"/>
      <c r="Z6962" s="37"/>
      <c r="AA6962" s="37"/>
      <c r="AB6962" s="37"/>
    </row>
    <row r="6963" spans="24:28" x14ac:dyDescent="0.25">
      <c r="X6963" s="37"/>
      <c r="Y6963" s="37"/>
      <c r="Z6963" s="37"/>
      <c r="AA6963" s="37"/>
      <c r="AB6963" s="37"/>
    </row>
    <row r="6964" spans="24:28" x14ac:dyDescent="0.25">
      <c r="X6964" s="37"/>
      <c r="Y6964" s="37"/>
      <c r="Z6964" s="37"/>
      <c r="AA6964" s="37"/>
      <c r="AB6964" s="37"/>
    </row>
    <row r="6965" spans="24:28" x14ac:dyDescent="0.25">
      <c r="X6965" s="37"/>
      <c r="Y6965" s="37"/>
      <c r="Z6965" s="37"/>
      <c r="AA6965" s="37"/>
      <c r="AB6965" s="37"/>
    </row>
    <row r="6966" spans="24:28" x14ac:dyDescent="0.25">
      <c r="X6966" s="37"/>
      <c r="Y6966" s="37"/>
      <c r="Z6966" s="37"/>
      <c r="AA6966" s="37"/>
      <c r="AB6966" s="37"/>
    </row>
    <row r="6967" spans="24:28" x14ac:dyDescent="0.25">
      <c r="X6967" s="37"/>
      <c r="Y6967" s="37"/>
      <c r="Z6967" s="37"/>
      <c r="AA6967" s="37"/>
      <c r="AB6967" s="37"/>
    </row>
    <row r="6968" spans="24:28" x14ac:dyDescent="0.25">
      <c r="X6968" s="37"/>
      <c r="Y6968" s="37"/>
      <c r="Z6968" s="37"/>
      <c r="AA6968" s="37"/>
      <c r="AB6968" s="37"/>
    </row>
    <row r="6969" spans="24:28" x14ac:dyDescent="0.25">
      <c r="X6969" s="37"/>
      <c r="Y6969" s="37"/>
      <c r="Z6969" s="37"/>
      <c r="AA6969" s="37"/>
      <c r="AB6969" s="37"/>
    </row>
    <row r="6970" spans="24:28" x14ac:dyDescent="0.25">
      <c r="X6970" s="37"/>
      <c r="Y6970" s="37"/>
      <c r="Z6970" s="37"/>
      <c r="AA6970" s="37"/>
      <c r="AB6970" s="37"/>
    </row>
    <row r="6971" spans="24:28" x14ac:dyDescent="0.25">
      <c r="X6971" s="37"/>
      <c r="Y6971" s="37"/>
      <c r="Z6971" s="37"/>
      <c r="AA6971" s="37"/>
      <c r="AB6971" s="37"/>
    </row>
    <row r="6972" spans="24:28" x14ac:dyDescent="0.25">
      <c r="X6972" s="37"/>
      <c r="Y6972" s="37"/>
      <c r="Z6972" s="37"/>
      <c r="AA6972" s="37"/>
      <c r="AB6972" s="37"/>
    </row>
    <row r="6973" spans="24:28" x14ac:dyDescent="0.25">
      <c r="X6973" s="37"/>
      <c r="Y6973" s="37"/>
      <c r="Z6973" s="37"/>
      <c r="AA6973" s="37"/>
      <c r="AB6973" s="37"/>
    </row>
    <row r="6974" spans="24:28" x14ac:dyDescent="0.25">
      <c r="X6974" s="37"/>
      <c r="Y6974" s="37"/>
      <c r="Z6974" s="37"/>
      <c r="AA6974" s="37"/>
      <c r="AB6974" s="37"/>
    </row>
    <row r="6975" spans="24:28" x14ac:dyDescent="0.25">
      <c r="X6975" s="37"/>
      <c r="Y6975" s="37"/>
      <c r="Z6975" s="37"/>
      <c r="AA6975" s="37"/>
      <c r="AB6975" s="37"/>
    </row>
    <row r="6976" spans="24:28" x14ac:dyDescent="0.25">
      <c r="X6976" s="37"/>
      <c r="Y6976" s="37"/>
      <c r="Z6976" s="37"/>
      <c r="AA6976" s="37"/>
      <c r="AB6976" s="37"/>
    </row>
    <row r="6977" spans="24:28" x14ac:dyDescent="0.25">
      <c r="X6977" s="37"/>
      <c r="Y6977" s="37"/>
      <c r="Z6977" s="37"/>
      <c r="AA6977" s="37"/>
      <c r="AB6977" s="37"/>
    </row>
    <row r="6978" spans="24:28" x14ac:dyDescent="0.25">
      <c r="X6978" s="37"/>
      <c r="Y6978" s="37"/>
      <c r="Z6978" s="37"/>
      <c r="AA6978" s="37"/>
      <c r="AB6978" s="37"/>
    </row>
    <row r="6979" spans="24:28" x14ac:dyDescent="0.25">
      <c r="X6979" s="37"/>
      <c r="Y6979" s="37"/>
      <c r="Z6979" s="37"/>
      <c r="AA6979" s="37"/>
      <c r="AB6979" s="37"/>
    </row>
    <row r="6980" spans="24:28" x14ac:dyDescent="0.25">
      <c r="X6980" s="37"/>
      <c r="Y6980" s="37"/>
      <c r="Z6980" s="37"/>
      <c r="AA6980" s="37"/>
      <c r="AB6980" s="37"/>
    </row>
    <row r="6981" spans="24:28" x14ac:dyDescent="0.25">
      <c r="X6981" s="37"/>
      <c r="Y6981" s="37"/>
      <c r="Z6981" s="37"/>
      <c r="AA6981" s="37"/>
      <c r="AB6981" s="37"/>
    </row>
    <row r="6982" spans="24:28" x14ac:dyDescent="0.25">
      <c r="X6982" s="37"/>
      <c r="Y6982" s="37"/>
      <c r="Z6982" s="37"/>
      <c r="AA6982" s="37"/>
      <c r="AB6982" s="37"/>
    </row>
    <row r="6983" spans="24:28" x14ac:dyDescent="0.25">
      <c r="X6983" s="37"/>
      <c r="Y6983" s="37"/>
      <c r="Z6983" s="37"/>
      <c r="AA6983" s="37"/>
      <c r="AB6983" s="37"/>
    </row>
    <row r="6984" spans="24:28" x14ac:dyDescent="0.25">
      <c r="X6984" s="37"/>
      <c r="Y6984" s="37"/>
      <c r="Z6984" s="37"/>
      <c r="AA6984" s="37"/>
      <c r="AB6984" s="37"/>
    </row>
    <row r="6985" spans="24:28" x14ac:dyDescent="0.25">
      <c r="X6985" s="37"/>
      <c r="Y6985" s="37"/>
      <c r="Z6985" s="37"/>
      <c r="AA6985" s="37"/>
      <c r="AB6985" s="37"/>
    </row>
    <row r="6986" spans="24:28" x14ac:dyDescent="0.25">
      <c r="X6986" s="37"/>
      <c r="Y6986" s="37"/>
      <c r="Z6986" s="37"/>
      <c r="AA6986" s="37"/>
      <c r="AB6986" s="37"/>
    </row>
    <row r="6987" spans="24:28" x14ac:dyDescent="0.25">
      <c r="X6987" s="37"/>
      <c r="Y6987" s="37"/>
      <c r="Z6987" s="37"/>
      <c r="AA6987" s="37"/>
      <c r="AB6987" s="37"/>
    </row>
    <row r="6988" spans="24:28" x14ac:dyDescent="0.25">
      <c r="X6988" s="37"/>
      <c r="Y6988" s="37"/>
      <c r="Z6988" s="37"/>
      <c r="AA6988" s="37"/>
      <c r="AB6988" s="37"/>
    </row>
    <row r="6989" spans="24:28" x14ac:dyDescent="0.25">
      <c r="X6989" s="37"/>
      <c r="Y6989" s="37"/>
      <c r="Z6989" s="37"/>
      <c r="AA6989" s="37"/>
      <c r="AB6989" s="37"/>
    </row>
    <row r="6990" spans="24:28" x14ac:dyDescent="0.25">
      <c r="X6990" s="37"/>
      <c r="Y6990" s="37"/>
      <c r="Z6990" s="37"/>
      <c r="AA6990" s="37"/>
      <c r="AB6990" s="37"/>
    </row>
    <row r="6991" spans="24:28" x14ac:dyDescent="0.25">
      <c r="X6991" s="37"/>
      <c r="Y6991" s="37"/>
      <c r="Z6991" s="37"/>
      <c r="AA6991" s="37"/>
      <c r="AB6991" s="37"/>
    </row>
    <row r="6992" spans="24:28" x14ac:dyDescent="0.25">
      <c r="X6992" s="37"/>
      <c r="Y6992" s="37"/>
      <c r="Z6992" s="37"/>
      <c r="AA6992" s="37"/>
      <c r="AB6992" s="37"/>
    </row>
    <row r="6993" spans="24:28" x14ac:dyDescent="0.25">
      <c r="X6993" s="37"/>
      <c r="Y6993" s="37"/>
      <c r="Z6993" s="37"/>
      <c r="AA6993" s="37"/>
      <c r="AB6993" s="37"/>
    </row>
    <row r="6994" spans="24:28" x14ac:dyDescent="0.25">
      <c r="X6994" s="37"/>
      <c r="Y6994" s="37"/>
      <c r="Z6994" s="37"/>
      <c r="AA6994" s="37"/>
      <c r="AB6994" s="37"/>
    </row>
    <row r="6995" spans="24:28" x14ac:dyDescent="0.25">
      <c r="X6995" s="37"/>
      <c r="Y6995" s="37"/>
      <c r="Z6995" s="37"/>
      <c r="AA6995" s="37"/>
      <c r="AB6995" s="37"/>
    </row>
    <row r="6996" spans="24:28" x14ac:dyDescent="0.25">
      <c r="X6996" s="37"/>
      <c r="Y6996" s="37"/>
      <c r="Z6996" s="37"/>
      <c r="AA6996" s="37"/>
      <c r="AB6996" s="37"/>
    </row>
    <row r="6997" spans="24:28" x14ac:dyDescent="0.25">
      <c r="X6997" s="37"/>
      <c r="Y6997" s="37"/>
      <c r="Z6997" s="37"/>
      <c r="AA6997" s="37"/>
      <c r="AB6997" s="37"/>
    </row>
    <row r="6998" spans="24:28" x14ac:dyDescent="0.25">
      <c r="X6998" s="37"/>
      <c r="Y6998" s="37"/>
      <c r="Z6998" s="37"/>
      <c r="AA6998" s="37"/>
      <c r="AB6998" s="37"/>
    </row>
    <row r="6999" spans="24:28" x14ac:dyDescent="0.25">
      <c r="X6999" s="37"/>
      <c r="Y6999" s="37"/>
      <c r="Z6999" s="37"/>
      <c r="AA6999" s="37"/>
      <c r="AB6999" s="37"/>
    </row>
    <row r="7000" spans="24:28" x14ac:dyDescent="0.25">
      <c r="X7000" s="37"/>
      <c r="Y7000" s="37"/>
      <c r="Z7000" s="37"/>
      <c r="AA7000" s="37"/>
      <c r="AB7000" s="37"/>
    </row>
    <row r="7001" spans="24:28" x14ac:dyDescent="0.25">
      <c r="X7001" s="37"/>
      <c r="Y7001" s="37"/>
      <c r="Z7001" s="37"/>
      <c r="AA7001" s="37"/>
      <c r="AB7001" s="37"/>
    </row>
    <row r="7002" spans="24:28" x14ac:dyDescent="0.25">
      <c r="X7002" s="37"/>
      <c r="Y7002" s="37"/>
      <c r="Z7002" s="37"/>
      <c r="AA7002" s="37"/>
      <c r="AB7002" s="37"/>
    </row>
    <row r="7003" spans="24:28" x14ac:dyDescent="0.25">
      <c r="X7003" s="37"/>
      <c r="Y7003" s="37"/>
      <c r="Z7003" s="37"/>
      <c r="AA7003" s="37"/>
      <c r="AB7003" s="37"/>
    </row>
    <row r="7004" spans="24:28" x14ac:dyDescent="0.25">
      <c r="X7004" s="37"/>
      <c r="Y7004" s="37"/>
      <c r="Z7004" s="37"/>
      <c r="AA7004" s="37"/>
      <c r="AB7004" s="37"/>
    </row>
    <row r="7005" spans="24:28" x14ac:dyDescent="0.25">
      <c r="X7005" s="37"/>
      <c r="Y7005" s="37"/>
      <c r="Z7005" s="37"/>
      <c r="AA7005" s="37"/>
      <c r="AB7005" s="37"/>
    </row>
    <row r="7006" spans="24:28" x14ac:dyDescent="0.25">
      <c r="X7006" s="37"/>
      <c r="Y7006" s="37"/>
      <c r="Z7006" s="37"/>
      <c r="AA7006" s="37"/>
      <c r="AB7006" s="37"/>
    </row>
    <row r="7007" spans="24:28" x14ac:dyDescent="0.25">
      <c r="X7007" s="37"/>
      <c r="Y7007" s="37"/>
      <c r="Z7007" s="37"/>
      <c r="AA7007" s="37"/>
      <c r="AB7007" s="37"/>
    </row>
    <row r="7008" spans="24:28" x14ac:dyDescent="0.25">
      <c r="X7008" s="37"/>
      <c r="Y7008" s="37"/>
      <c r="Z7008" s="37"/>
      <c r="AA7008" s="37"/>
      <c r="AB7008" s="37"/>
    </row>
    <row r="7009" spans="24:28" x14ac:dyDescent="0.25">
      <c r="X7009" s="37"/>
      <c r="Y7009" s="37"/>
      <c r="Z7009" s="37"/>
      <c r="AA7009" s="37"/>
      <c r="AB7009" s="37"/>
    </row>
    <row r="7010" spans="24:28" x14ac:dyDescent="0.25">
      <c r="X7010" s="37"/>
      <c r="Y7010" s="37"/>
      <c r="Z7010" s="37"/>
      <c r="AA7010" s="37"/>
      <c r="AB7010" s="37"/>
    </row>
    <row r="7011" spans="24:28" x14ac:dyDescent="0.25">
      <c r="X7011" s="37"/>
      <c r="Y7011" s="37"/>
      <c r="Z7011" s="37"/>
      <c r="AA7011" s="37"/>
      <c r="AB7011" s="37"/>
    </row>
    <row r="7012" spans="24:28" x14ac:dyDescent="0.25">
      <c r="X7012" s="37"/>
      <c r="Y7012" s="37"/>
      <c r="Z7012" s="37"/>
      <c r="AA7012" s="37"/>
      <c r="AB7012" s="37"/>
    </row>
    <row r="7013" spans="24:28" x14ac:dyDescent="0.25">
      <c r="X7013" s="37"/>
      <c r="Y7013" s="37"/>
      <c r="Z7013" s="37"/>
      <c r="AA7013" s="37"/>
      <c r="AB7013" s="37"/>
    </row>
    <row r="7014" spans="24:28" x14ac:dyDescent="0.25">
      <c r="X7014" s="37"/>
      <c r="Y7014" s="37"/>
      <c r="Z7014" s="37"/>
      <c r="AA7014" s="37"/>
      <c r="AB7014" s="37"/>
    </row>
    <row r="7015" spans="24:28" x14ac:dyDescent="0.25">
      <c r="X7015" s="37"/>
      <c r="Y7015" s="37"/>
      <c r="Z7015" s="37"/>
      <c r="AA7015" s="37"/>
      <c r="AB7015" s="37"/>
    </row>
    <row r="7016" spans="24:28" x14ac:dyDescent="0.25">
      <c r="X7016" s="37"/>
      <c r="Y7016" s="37"/>
      <c r="Z7016" s="37"/>
      <c r="AA7016" s="37"/>
      <c r="AB7016" s="37"/>
    </row>
    <row r="7017" spans="24:28" x14ac:dyDescent="0.25">
      <c r="X7017" s="37"/>
      <c r="Y7017" s="37"/>
      <c r="Z7017" s="37"/>
      <c r="AA7017" s="37"/>
      <c r="AB7017" s="37"/>
    </row>
    <row r="7018" spans="24:28" x14ac:dyDescent="0.25">
      <c r="X7018" s="37"/>
      <c r="Y7018" s="37"/>
      <c r="Z7018" s="37"/>
      <c r="AA7018" s="37"/>
      <c r="AB7018" s="37"/>
    </row>
    <row r="7019" spans="24:28" x14ac:dyDescent="0.25">
      <c r="X7019" s="37"/>
      <c r="Y7019" s="37"/>
      <c r="Z7019" s="37"/>
      <c r="AA7019" s="37"/>
      <c r="AB7019" s="37"/>
    </row>
    <row r="7020" spans="24:28" x14ac:dyDescent="0.25">
      <c r="X7020" s="37"/>
      <c r="Y7020" s="37"/>
      <c r="Z7020" s="37"/>
      <c r="AA7020" s="37"/>
      <c r="AB7020" s="37"/>
    </row>
    <row r="7021" spans="24:28" x14ac:dyDescent="0.25">
      <c r="X7021" s="37"/>
      <c r="Y7021" s="37"/>
      <c r="Z7021" s="37"/>
      <c r="AA7021" s="37"/>
      <c r="AB7021" s="37"/>
    </row>
    <row r="7022" spans="24:28" x14ac:dyDescent="0.25">
      <c r="X7022" s="37"/>
      <c r="Y7022" s="37"/>
      <c r="Z7022" s="37"/>
      <c r="AA7022" s="37"/>
      <c r="AB7022" s="37"/>
    </row>
    <row r="7023" spans="24:28" x14ac:dyDescent="0.25">
      <c r="X7023" s="37"/>
      <c r="Y7023" s="37"/>
      <c r="Z7023" s="37"/>
      <c r="AA7023" s="37"/>
      <c r="AB7023" s="37"/>
    </row>
    <row r="7024" spans="24:28" x14ac:dyDescent="0.25">
      <c r="X7024" s="37"/>
      <c r="Y7024" s="37"/>
      <c r="Z7024" s="37"/>
      <c r="AA7024" s="37"/>
      <c r="AB7024" s="37"/>
    </row>
    <row r="7025" spans="24:28" x14ac:dyDescent="0.25">
      <c r="X7025" s="37"/>
      <c r="Y7025" s="37"/>
      <c r="Z7025" s="37"/>
      <c r="AA7025" s="37"/>
      <c r="AB7025" s="37"/>
    </row>
    <row r="7026" spans="24:28" x14ac:dyDescent="0.25">
      <c r="X7026" s="37"/>
      <c r="Y7026" s="37"/>
      <c r="Z7026" s="37"/>
      <c r="AA7026" s="37"/>
      <c r="AB7026" s="37"/>
    </row>
    <row r="7027" spans="24:28" x14ac:dyDescent="0.25">
      <c r="X7027" s="37"/>
      <c r="Y7027" s="37"/>
      <c r="Z7027" s="37"/>
      <c r="AA7027" s="37"/>
      <c r="AB7027" s="37"/>
    </row>
    <row r="7028" spans="24:28" x14ac:dyDescent="0.25">
      <c r="X7028" s="37"/>
      <c r="Y7028" s="37"/>
      <c r="Z7028" s="37"/>
      <c r="AA7028" s="37"/>
      <c r="AB7028" s="37"/>
    </row>
    <row r="7029" spans="24:28" x14ac:dyDescent="0.25">
      <c r="X7029" s="37"/>
      <c r="Y7029" s="37"/>
      <c r="Z7029" s="37"/>
      <c r="AA7029" s="37"/>
      <c r="AB7029" s="37"/>
    </row>
    <row r="7030" spans="24:28" x14ac:dyDescent="0.25">
      <c r="X7030" s="37"/>
      <c r="Y7030" s="37"/>
      <c r="Z7030" s="37"/>
      <c r="AA7030" s="37"/>
      <c r="AB7030" s="37"/>
    </row>
    <row r="7031" spans="24:28" x14ac:dyDescent="0.25">
      <c r="X7031" s="37"/>
      <c r="Y7031" s="37"/>
      <c r="Z7031" s="37"/>
      <c r="AA7031" s="37"/>
      <c r="AB7031" s="37"/>
    </row>
    <row r="7032" spans="24:28" x14ac:dyDescent="0.25">
      <c r="X7032" s="37"/>
      <c r="Y7032" s="37"/>
      <c r="Z7032" s="37"/>
      <c r="AA7032" s="37"/>
      <c r="AB7032" s="37"/>
    </row>
    <row r="7033" spans="24:28" x14ac:dyDescent="0.25">
      <c r="X7033" s="37"/>
      <c r="Y7033" s="37"/>
      <c r="Z7033" s="37"/>
      <c r="AA7033" s="37"/>
      <c r="AB7033" s="37"/>
    </row>
    <row r="7034" spans="24:28" x14ac:dyDescent="0.25">
      <c r="X7034" s="37"/>
      <c r="Y7034" s="37"/>
      <c r="Z7034" s="37"/>
      <c r="AA7034" s="37"/>
      <c r="AB7034" s="37"/>
    </row>
    <row r="7035" spans="24:28" x14ac:dyDescent="0.25">
      <c r="X7035" s="37"/>
      <c r="Y7035" s="37"/>
      <c r="Z7035" s="37"/>
      <c r="AA7035" s="37"/>
      <c r="AB7035" s="37"/>
    </row>
    <row r="7036" spans="24:28" x14ac:dyDescent="0.25">
      <c r="X7036" s="37"/>
      <c r="Y7036" s="37"/>
      <c r="Z7036" s="37"/>
      <c r="AA7036" s="37"/>
      <c r="AB7036" s="37"/>
    </row>
    <row r="7037" spans="24:28" x14ac:dyDescent="0.25">
      <c r="X7037" s="37"/>
      <c r="Y7037" s="37"/>
      <c r="Z7037" s="37"/>
      <c r="AA7037" s="37"/>
      <c r="AB7037" s="37"/>
    </row>
    <row r="7038" spans="24:28" x14ac:dyDescent="0.25">
      <c r="X7038" s="37"/>
      <c r="Y7038" s="37"/>
      <c r="Z7038" s="37"/>
      <c r="AA7038" s="37"/>
      <c r="AB7038" s="37"/>
    </row>
    <row r="7039" spans="24:28" x14ac:dyDescent="0.25">
      <c r="X7039" s="37"/>
      <c r="Y7039" s="37"/>
      <c r="Z7039" s="37"/>
      <c r="AA7039" s="37"/>
      <c r="AB7039" s="37"/>
    </row>
    <row r="7040" spans="24:28" x14ac:dyDescent="0.25">
      <c r="X7040" s="37"/>
      <c r="Y7040" s="37"/>
      <c r="Z7040" s="37"/>
      <c r="AA7040" s="37"/>
      <c r="AB7040" s="37"/>
    </row>
    <row r="7041" spans="24:28" x14ac:dyDescent="0.25">
      <c r="X7041" s="37"/>
      <c r="Y7041" s="37"/>
      <c r="Z7041" s="37"/>
      <c r="AA7041" s="37"/>
      <c r="AB7041" s="37"/>
    </row>
    <row r="7042" spans="24:28" x14ac:dyDescent="0.25">
      <c r="X7042" s="37"/>
      <c r="Y7042" s="37"/>
      <c r="Z7042" s="37"/>
      <c r="AA7042" s="37"/>
      <c r="AB7042" s="37"/>
    </row>
    <row r="7043" spans="24:28" x14ac:dyDescent="0.25">
      <c r="X7043" s="37"/>
      <c r="Y7043" s="37"/>
      <c r="Z7043" s="37"/>
      <c r="AA7043" s="37"/>
      <c r="AB7043" s="37"/>
    </row>
    <row r="7044" spans="24:28" x14ac:dyDescent="0.25">
      <c r="X7044" s="37"/>
      <c r="Y7044" s="37"/>
      <c r="Z7044" s="37"/>
      <c r="AA7044" s="37"/>
      <c r="AB7044" s="37"/>
    </row>
    <row r="7045" spans="24:28" x14ac:dyDescent="0.25">
      <c r="X7045" s="37"/>
      <c r="Y7045" s="37"/>
      <c r="Z7045" s="37"/>
      <c r="AA7045" s="37"/>
      <c r="AB7045" s="37"/>
    </row>
    <row r="7046" spans="24:28" x14ac:dyDescent="0.25">
      <c r="X7046" s="37"/>
      <c r="Y7046" s="37"/>
      <c r="Z7046" s="37"/>
      <c r="AA7046" s="37"/>
      <c r="AB7046" s="37"/>
    </row>
    <row r="7047" spans="24:28" x14ac:dyDescent="0.25">
      <c r="X7047" s="37"/>
      <c r="Y7047" s="37"/>
      <c r="Z7047" s="37"/>
      <c r="AA7047" s="37"/>
      <c r="AB7047" s="37"/>
    </row>
    <row r="7048" spans="24:28" x14ac:dyDescent="0.25">
      <c r="X7048" s="37"/>
      <c r="Y7048" s="37"/>
      <c r="Z7048" s="37"/>
      <c r="AA7048" s="37"/>
      <c r="AB7048" s="37"/>
    </row>
    <row r="7049" spans="24:28" x14ac:dyDescent="0.25">
      <c r="X7049" s="37"/>
      <c r="Y7049" s="37"/>
      <c r="Z7049" s="37"/>
      <c r="AA7049" s="37"/>
      <c r="AB7049" s="37"/>
    </row>
    <row r="7050" spans="24:28" x14ac:dyDescent="0.25">
      <c r="X7050" s="37"/>
      <c r="Y7050" s="37"/>
      <c r="Z7050" s="37"/>
      <c r="AA7050" s="37"/>
      <c r="AB7050" s="37"/>
    </row>
    <row r="7051" spans="24:28" x14ac:dyDescent="0.25">
      <c r="X7051" s="37"/>
      <c r="Y7051" s="37"/>
      <c r="Z7051" s="37"/>
      <c r="AA7051" s="37"/>
      <c r="AB7051" s="37"/>
    </row>
    <row r="7052" spans="24:28" x14ac:dyDescent="0.25">
      <c r="X7052" s="37"/>
      <c r="Y7052" s="37"/>
      <c r="Z7052" s="37"/>
      <c r="AA7052" s="37"/>
      <c r="AB7052" s="37"/>
    </row>
    <row r="7053" spans="24:28" x14ac:dyDescent="0.25">
      <c r="X7053" s="37"/>
      <c r="Y7053" s="37"/>
      <c r="Z7053" s="37"/>
      <c r="AA7053" s="37"/>
      <c r="AB7053" s="37"/>
    </row>
    <row r="7054" spans="24:28" x14ac:dyDescent="0.25">
      <c r="X7054" s="37"/>
      <c r="Y7054" s="37"/>
      <c r="Z7054" s="37"/>
      <c r="AA7054" s="37"/>
      <c r="AB7054" s="37"/>
    </row>
    <row r="7055" spans="24:28" x14ac:dyDescent="0.25">
      <c r="X7055" s="37"/>
      <c r="Y7055" s="37"/>
      <c r="Z7055" s="37"/>
      <c r="AA7055" s="37"/>
      <c r="AB7055" s="37"/>
    </row>
    <row r="7056" spans="24:28" x14ac:dyDescent="0.25">
      <c r="X7056" s="37"/>
      <c r="Y7056" s="37"/>
      <c r="Z7056" s="37"/>
      <c r="AA7056" s="37"/>
      <c r="AB7056" s="37"/>
    </row>
    <row r="7057" spans="24:28" x14ac:dyDescent="0.25">
      <c r="X7057" s="37"/>
      <c r="Y7057" s="37"/>
      <c r="Z7057" s="37"/>
      <c r="AA7057" s="37"/>
      <c r="AB7057" s="37"/>
    </row>
    <row r="7058" spans="24:28" x14ac:dyDescent="0.25">
      <c r="X7058" s="37"/>
      <c r="Y7058" s="37"/>
      <c r="Z7058" s="37"/>
      <c r="AA7058" s="37"/>
      <c r="AB7058" s="37"/>
    </row>
    <row r="7059" spans="24:28" x14ac:dyDescent="0.25">
      <c r="X7059" s="37"/>
      <c r="Y7059" s="37"/>
      <c r="Z7059" s="37"/>
      <c r="AA7059" s="37"/>
      <c r="AB7059" s="37"/>
    </row>
    <row r="7060" spans="24:28" x14ac:dyDescent="0.25">
      <c r="X7060" s="37"/>
      <c r="Y7060" s="37"/>
      <c r="Z7060" s="37"/>
      <c r="AA7060" s="37"/>
      <c r="AB7060" s="37"/>
    </row>
    <row r="7061" spans="24:28" x14ac:dyDescent="0.25">
      <c r="X7061" s="37"/>
      <c r="Y7061" s="37"/>
      <c r="Z7061" s="37"/>
      <c r="AA7061" s="37"/>
      <c r="AB7061" s="37"/>
    </row>
    <row r="7062" spans="24:28" x14ac:dyDescent="0.25">
      <c r="X7062" s="37"/>
      <c r="Y7062" s="37"/>
      <c r="Z7062" s="37"/>
      <c r="AA7062" s="37"/>
      <c r="AB7062" s="37"/>
    </row>
    <row r="7063" spans="24:28" x14ac:dyDescent="0.25">
      <c r="X7063" s="37"/>
      <c r="Y7063" s="37"/>
      <c r="Z7063" s="37"/>
      <c r="AA7063" s="37"/>
      <c r="AB7063" s="37"/>
    </row>
    <row r="7064" spans="24:28" x14ac:dyDescent="0.25">
      <c r="X7064" s="37"/>
      <c r="Y7064" s="37"/>
      <c r="Z7064" s="37"/>
      <c r="AA7064" s="37"/>
      <c r="AB7064" s="37"/>
    </row>
    <row r="7065" spans="24:28" x14ac:dyDescent="0.25">
      <c r="X7065" s="37"/>
      <c r="Y7065" s="37"/>
      <c r="Z7065" s="37"/>
      <c r="AA7065" s="37"/>
      <c r="AB7065" s="37"/>
    </row>
    <row r="7066" spans="24:28" x14ac:dyDescent="0.25">
      <c r="X7066" s="37"/>
      <c r="Y7066" s="37"/>
      <c r="Z7066" s="37"/>
      <c r="AA7066" s="37"/>
      <c r="AB7066" s="37"/>
    </row>
    <row r="7067" spans="24:28" x14ac:dyDescent="0.25">
      <c r="X7067" s="37"/>
      <c r="Y7067" s="37"/>
      <c r="Z7067" s="37"/>
      <c r="AA7067" s="37"/>
      <c r="AB7067" s="37"/>
    </row>
    <row r="7068" spans="24:28" x14ac:dyDescent="0.25">
      <c r="X7068" s="37"/>
      <c r="Y7068" s="37"/>
      <c r="Z7068" s="37"/>
      <c r="AA7068" s="37"/>
      <c r="AB7068" s="37"/>
    </row>
    <row r="7069" spans="24:28" x14ac:dyDescent="0.25">
      <c r="X7069" s="37"/>
      <c r="Y7069" s="37"/>
      <c r="Z7069" s="37"/>
      <c r="AA7069" s="37"/>
      <c r="AB7069" s="37"/>
    </row>
    <row r="7070" spans="24:28" x14ac:dyDescent="0.25">
      <c r="X7070" s="37"/>
      <c r="Y7070" s="37"/>
      <c r="Z7070" s="37"/>
      <c r="AA7070" s="37"/>
      <c r="AB7070" s="37"/>
    </row>
    <row r="7071" spans="24:28" x14ac:dyDescent="0.25">
      <c r="X7071" s="37"/>
      <c r="Y7071" s="37"/>
      <c r="Z7071" s="37"/>
      <c r="AA7071" s="37"/>
      <c r="AB7071" s="37"/>
    </row>
    <row r="7072" spans="24:28" x14ac:dyDescent="0.25">
      <c r="X7072" s="37"/>
      <c r="Y7072" s="37"/>
      <c r="Z7072" s="37"/>
      <c r="AA7072" s="37"/>
      <c r="AB7072" s="37"/>
    </row>
    <row r="7073" spans="24:28" x14ac:dyDescent="0.25">
      <c r="X7073" s="37"/>
      <c r="Y7073" s="37"/>
      <c r="Z7073" s="37"/>
      <c r="AA7073" s="37"/>
      <c r="AB7073" s="37"/>
    </row>
    <row r="7074" spans="24:28" x14ac:dyDescent="0.25">
      <c r="X7074" s="37"/>
      <c r="Y7074" s="37"/>
      <c r="Z7074" s="37"/>
      <c r="AA7074" s="37"/>
      <c r="AB7074" s="37"/>
    </row>
    <row r="7075" spans="24:28" x14ac:dyDescent="0.25">
      <c r="X7075" s="37"/>
      <c r="Y7075" s="37"/>
      <c r="Z7075" s="37"/>
      <c r="AA7075" s="37"/>
      <c r="AB7075" s="37"/>
    </row>
    <row r="7076" spans="24:28" x14ac:dyDescent="0.25">
      <c r="X7076" s="37"/>
      <c r="Y7076" s="37"/>
      <c r="Z7076" s="37"/>
      <c r="AA7076" s="37"/>
      <c r="AB7076" s="37"/>
    </row>
    <row r="7077" spans="24:28" x14ac:dyDescent="0.25">
      <c r="X7077" s="37"/>
      <c r="Y7077" s="37"/>
      <c r="Z7077" s="37"/>
      <c r="AA7077" s="37"/>
      <c r="AB7077" s="37"/>
    </row>
    <row r="7078" spans="24:28" x14ac:dyDescent="0.25">
      <c r="X7078" s="37"/>
      <c r="Y7078" s="37"/>
      <c r="Z7078" s="37"/>
      <c r="AA7078" s="37"/>
      <c r="AB7078" s="37"/>
    </row>
    <row r="7079" spans="24:28" x14ac:dyDescent="0.25">
      <c r="X7079" s="37"/>
      <c r="Y7079" s="37"/>
      <c r="Z7079" s="37"/>
      <c r="AA7079" s="37"/>
      <c r="AB7079" s="37"/>
    </row>
    <row r="7080" spans="24:28" x14ac:dyDescent="0.25">
      <c r="X7080" s="37"/>
      <c r="Y7080" s="37"/>
      <c r="Z7080" s="37"/>
      <c r="AA7080" s="37"/>
      <c r="AB7080" s="37"/>
    </row>
    <row r="7081" spans="24:28" x14ac:dyDescent="0.25">
      <c r="X7081" s="37"/>
      <c r="Y7081" s="37"/>
      <c r="Z7081" s="37"/>
      <c r="AA7081" s="37"/>
      <c r="AB7081" s="37"/>
    </row>
    <row r="7082" spans="24:28" x14ac:dyDescent="0.25">
      <c r="X7082" s="37"/>
      <c r="Y7082" s="37"/>
      <c r="Z7082" s="37"/>
      <c r="AA7082" s="37"/>
      <c r="AB7082" s="37"/>
    </row>
    <row r="7083" spans="24:28" x14ac:dyDescent="0.25">
      <c r="X7083" s="37"/>
      <c r="Y7083" s="37"/>
      <c r="Z7083" s="37"/>
      <c r="AA7083" s="37"/>
      <c r="AB7083" s="37"/>
    </row>
    <row r="7084" spans="24:28" x14ac:dyDescent="0.25">
      <c r="X7084" s="37"/>
      <c r="Y7084" s="37"/>
      <c r="Z7084" s="37"/>
      <c r="AA7084" s="37"/>
      <c r="AB7084" s="37"/>
    </row>
    <row r="7085" spans="24:28" x14ac:dyDescent="0.25">
      <c r="X7085" s="37"/>
      <c r="Y7085" s="37"/>
      <c r="Z7085" s="37"/>
      <c r="AA7085" s="37"/>
      <c r="AB7085" s="37"/>
    </row>
    <row r="7086" spans="24:28" x14ac:dyDescent="0.25">
      <c r="X7086" s="37"/>
      <c r="Y7086" s="37"/>
      <c r="Z7086" s="37"/>
      <c r="AA7086" s="37"/>
      <c r="AB7086" s="37"/>
    </row>
    <row r="7087" spans="24:28" x14ac:dyDescent="0.25">
      <c r="X7087" s="37"/>
      <c r="Y7087" s="37"/>
      <c r="Z7087" s="37"/>
      <c r="AA7087" s="37"/>
      <c r="AB7087" s="37"/>
    </row>
    <row r="7088" spans="24:28" x14ac:dyDescent="0.25">
      <c r="X7088" s="37"/>
      <c r="Y7088" s="37"/>
      <c r="Z7088" s="37"/>
      <c r="AA7088" s="37"/>
      <c r="AB7088" s="37"/>
    </row>
    <row r="7089" spans="24:28" x14ac:dyDescent="0.25">
      <c r="X7089" s="37"/>
      <c r="Y7089" s="37"/>
      <c r="Z7089" s="37"/>
      <c r="AA7089" s="37"/>
      <c r="AB7089" s="37"/>
    </row>
    <row r="7090" spans="24:28" x14ac:dyDescent="0.25">
      <c r="X7090" s="37"/>
      <c r="Y7090" s="37"/>
      <c r="Z7090" s="37"/>
      <c r="AA7090" s="37"/>
      <c r="AB7090" s="37"/>
    </row>
    <row r="7091" spans="24:28" x14ac:dyDescent="0.25">
      <c r="X7091" s="37"/>
      <c r="Y7091" s="37"/>
      <c r="Z7091" s="37"/>
      <c r="AA7091" s="37"/>
      <c r="AB7091" s="37"/>
    </row>
    <row r="7092" spans="24:28" x14ac:dyDescent="0.25">
      <c r="X7092" s="37"/>
      <c r="Y7092" s="37"/>
      <c r="Z7092" s="37"/>
      <c r="AA7092" s="37"/>
      <c r="AB7092" s="37"/>
    </row>
    <row r="7093" spans="24:28" x14ac:dyDescent="0.25">
      <c r="X7093" s="37"/>
      <c r="Y7093" s="37"/>
      <c r="Z7093" s="37"/>
      <c r="AA7093" s="37"/>
      <c r="AB7093" s="37"/>
    </row>
    <row r="7094" spans="24:28" x14ac:dyDescent="0.25">
      <c r="X7094" s="37"/>
      <c r="Y7094" s="37"/>
      <c r="Z7094" s="37"/>
      <c r="AA7094" s="37"/>
      <c r="AB7094" s="37"/>
    </row>
    <row r="7095" spans="24:28" x14ac:dyDescent="0.25">
      <c r="X7095" s="37"/>
      <c r="Y7095" s="37"/>
      <c r="Z7095" s="37"/>
      <c r="AA7095" s="37"/>
      <c r="AB7095" s="37"/>
    </row>
    <row r="7096" spans="24:28" x14ac:dyDescent="0.25">
      <c r="X7096" s="37"/>
      <c r="Y7096" s="37"/>
      <c r="Z7096" s="37"/>
      <c r="AA7096" s="37"/>
      <c r="AB7096" s="37"/>
    </row>
    <row r="7097" spans="24:28" x14ac:dyDescent="0.25">
      <c r="X7097" s="37"/>
      <c r="Y7097" s="37"/>
      <c r="Z7097" s="37"/>
      <c r="AA7097" s="37"/>
      <c r="AB7097" s="37"/>
    </row>
    <row r="7098" spans="24:28" x14ac:dyDescent="0.25">
      <c r="X7098" s="37"/>
      <c r="Y7098" s="37"/>
      <c r="Z7098" s="37"/>
      <c r="AA7098" s="37"/>
      <c r="AB7098" s="37"/>
    </row>
    <row r="7099" spans="24:28" x14ac:dyDescent="0.25">
      <c r="X7099" s="37"/>
      <c r="Y7099" s="37"/>
      <c r="Z7099" s="37"/>
      <c r="AA7099" s="37"/>
      <c r="AB7099" s="37"/>
    </row>
    <row r="7100" spans="24:28" x14ac:dyDescent="0.25">
      <c r="X7100" s="37"/>
      <c r="Y7100" s="37"/>
      <c r="Z7100" s="37"/>
      <c r="AA7100" s="37"/>
      <c r="AB7100" s="37"/>
    </row>
    <row r="7101" spans="24:28" x14ac:dyDescent="0.25">
      <c r="X7101" s="37"/>
      <c r="Y7101" s="37"/>
      <c r="Z7101" s="37"/>
      <c r="AA7101" s="37"/>
      <c r="AB7101" s="37"/>
    </row>
    <row r="7102" spans="24:28" x14ac:dyDescent="0.25">
      <c r="X7102" s="37"/>
      <c r="Y7102" s="37"/>
      <c r="Z7102" s="37"/>
      <c r="AA7102" s="37"/>
      <c r="AB7102" s="37"/>
    </row>
    <row r="7103" spans="24:28" x14ac:dyDescent="0.25">
      <c r="X7103" s="37"/>
      <c r="Y7103" s="37"/>
      <c r="Z7103" s="37"/>
      <c r="AA7103" s="37"/>
      <c r="AB7103" s="37"/>
    </row>
    <row r="7104" spans="24:28" x14ac:dyDescent="0.25">
      <c r="X7104" s="37"/>
      <c r="Y7104" s="37"/>
      <c r="Z7104" s="37"/>
      <c r="AA7104" s="37"/>
      <c r="AB7104" s="37"/>
    </row>
    <row r="7105" spans="24:28" x14ac:dyDescent="0.25">
      <c r="X7105" s="37"/>
      <c r="Y7105" s="37"/>
      <c r="Z7105" s="37"/>
      <c r="AA7105" s="37"/>
      <c r="AB7105" s="37"/>
    </row>
    <row r="7106" spans="24:28" x14ac:dyDescent="0.25">
      <c r="X7106" s="37"/>
      <c r="Y7106" s="37"/>
      <c r="Z7106" s="37"/>
      <c r="AA7106" s="37"/>
      <c r="AB7106" s="37"/>
    </row>
    <row r="7107" spans="24:28" x14ac:dyDescent="0.25">
      <c r="X7107" s="37"/>
      <c r="Y7107" s="37"/>
      <c r="Z7107" s="37"/>
      <c r="AA7107" s="37"/>
      <c r="AB7107" s="37"/>
    </row>
    <row r="7108" spans="24:28" x14ac:dyDescent="0.25">
      <c r="X7108" s="37"/>
      <c r="Y7108" s="37"/>
      <c r="Z7108" s="37"/>
      <c r="AA7108" s="37"/>
      <c r="AB7108" s="37"/>
    </row>
    <row r="7109" spans="24:28" x14ac:dyDescent="0.25">
      <c r="X7109" s="37"/>
      <c r="Y7109" s="37"/>
      <c r="Z7109" s="37"/>
      <c r="AA7109" s="37"/>
      <c r="AB7109" s="37"/>
    </row>
    <row r="7110" spans="24:28" x14ac:dyDescent="0.25">
      <c r="X7110" s="37"/>
      <c r="Y7110" s="37"/>
      <c r="Z7110" s="37"/>
      <c r="AA7110" s="37"/>
      <c r="AB7110" s="37"/>
    </row>
    <row r="7111" spans="24:28" x14ac:dyDescent="0.25">
      <c r="X7111" s="37"/>
      <c r="Y7111" s="37"/>
      <c r="Z7111" s="37"/>
      <c r="AA7111" s="37"/>
      <c r="AB7111" s="37"/>
    </row>
    <row r="7112" spans="24:28" x14ac:dyDescent="0.25">
      <c r="X7112" s="37"/>
      <c r="Y7112" s="37"/>
      <c r="Z7112" s="37"/>
      <c r="AA7112" s="37"/>
      <c r="AB7112" s="37"/>
    </row>
    <row r="7113" spans="24:28" x14ac:dyDescent="0.25">
      <c r="X7113" s="37"/>
      <c r="Y7113" s="37"/>
      <c r="Z7113" s="37"/>
      <c r="AA7113" s="37"/>
      <c r="AB7113" s="37"/>
    </row>
    <row r="7114" spans="24:28" x14ac:dyDescent="0.25">
      <c r="X7114" s="37"/>
      <c r="Y7114" s="37"/>
      <c r="Z7114" s="37"/>
      <c r="AA7114" s="37"/>
      <c r="AB7114" s="37"/>
    </row>
    <row r="7115" spans="24:28" x14ac:dyDescent="0.25">
      <c r="X7115" s="37"/>
      <c r="Y7115" s="37"/>
      <c r="Z7115" s="37"/>
      <c r="AA7115" s="37"/>
      <c r="AB7115" s="37"/>
    </row>
    <row r="7116" spans="24:28" x14ac:dyDescent="0.25">
      <c r="X7116" s="37"/>
      <c r="Y7116" s="37"/>
      <c r="Z7116" s="37"/>
      <c r="AA7116" s="37"/>
      <c r="AB7116" s="37"/>
    </row>
    <row r="7117" spans="24:28" x14ac:dyDescent="0.25">
      <c r="X7117" s="37"/>
      <c r="Y7117" s="37"/>
      <c r="Z7117" s="37"/>
      <c r="AA7117" s="37"/>
      <c r="AB7117" s="37"/>
    </row>
    <row r="7118" spans="24:28" x14ac:dyDescent="0.25">
      <c r="X7118" s="37"/>
      <c r="Y7118" s="37"/>
      <c r="Z7118" s="37"/>
      <c r="AA7118" s="37"/>
      <c r="AB7118" s="37"/>
    </row>
    <row r="7119" spans="24:28" x14ac:dyDescent="0.25">
      <c r="X7119" s="37"/>
      <c r="Y7119" s="37"/>
      <c r="Z7119" s="37"/>
      <c r="AA7119" s="37"/>
      <c r="AB7119" s="37"/>
    </row>
    <row r="7120" spans="24:28" x14ac:dyDescent="0.25">
      <c r="X7120" s="37"/>
      <c r="Y7120" s="37"/>
      <c r="Z7120" s="37"/>
      <c r="AA7120" s="37"/>
      <c r="AB7120" s="37"/>
    </row>
    <row r="7121" spans="24:28" x14ac:dyDescent="0.25">
      <c r="X7121" s="37"/>
      <c r="Y7121" s="37"/>
      <c r="Z7121" s="37"/>
      <c r="AA7121" s="37"/>
      <c r="AB7121" s="37"/>
    </row>
    <row r="7122" spans="24:28" x14ac:dyDescent="0.25">
      <c r="X7122" s="37"/>
      <c r="Y7122" s="37"/>
      <c r="Z7122" s="37"/>
      <c r="AA7122" s="37"/>
      <c r="AB7122" s="37"/>
    </row>
    <row r="7123" spans="24:28" x14ac:dyDescent="0.25">
      <c r="X7123" s="37"/>
      <c r="Y7123" s="37"/>
      <c r="Z7123" s="37"/>
      <c r="AA7123" s="37"/>
      <c r="AB7123" s="37"/>
    </row>
    <row r="7124" spans="24:28" x14ac:dyDescent="0.25">
      <c r="X7124" s="37"/>
      <c r="Y7124" s="37"/>
      <c r="Z7124" s="37"/>
      <c r="AA7124" s="37"/>
      <c r="AB7124" s="37"/>
    </row>
    <row r="7125" spans="24:28" x14ac:dyDescent="0.25">
      <c r="X7125" s="37"/>
      <c r="Y7125" s="37"/>
      <c r="Z7125" s="37"/>
      <c r="AA7125" s="37"/>
      <c r="AB7125" s="37"/>
    </row>
    <row r="7126" spans="24:28" x14ac:dyDescent="0.25">
      <c r="X7126" s="37"/>
      <c r="Y7126" s="37"/>
      <c r="Z7126" s="37"/>
      <c r="AA7126" s="37"/>
      <c r="AB7126" s="37"/>
    </row>
    <row r="7127" spans="24:28" x14ac:dyDescent="0.25">
      <c r="X7127" s="37"/>
      <c r="Y7127" s="37"/>
      <c r="Z7127" s="37"/>
      <c r="AA7127" s="37"/>
      <c r="AB7127" s="37"/>
    </row>
    <row r="7128" spans="24:28" x14ac:dyDescent="0.25">
      <c r="X7128" s="37"/>
      <c r="Y7128" s="37"/>
      <c r="Z7128" s="37"/>
      <c r="AA7128" s="37"/>
      <c r="AB7128" s="37"/>
    </row>
    <row r="7129" spans="24:28" x14ac:dyDescent="0.25">
      <c r="X7129" s="37"/>
      <c r="Y7129" s="37"/>
      <c r="Z7129" s="37"/>
      <c r="AA7129" s="37"/>
      <c r="AB7129" s="37"/>
    </row>
    <row r="7130" spans="24:28" x14ac:dyDescent="0.25">
      <c r="X7130" s="37"/>
      <c r="Y7130" s="37"/>
      <c r="Z7130" s="37"/>
      <c r="AA7130" s="37"/>
      <c r="AB7130" s="37"/>
    </row>
    <row r="7131" spans="24:28" x14ac:dyDescent="0.25">
      <c r="X7131" s="37"/>
      <c r="Y7131" s="37"/>
      <c r="Z7131" s="37"/>
      <c r="AA7131" s="37"/>
      <c r="AB7131" s="37"/>
    </row>
    <row r="7132" spans="24:28" x14ac:dyDescent="0.25">
      <c r="X7132" s="37"/>
      <c r="Y7132" s="37"/>
      <c r="Z7132" s="37"/>
      <c r="AA7132" s="37"/>
      <c r="AB7132" s="37"/>
    </row>
    <row r="7133" spans="24:28" x14ac:dyDescent="0.25">
      <c r="X7133" s="37"/>
      <c r="Y7133" s="37"/>
      <c r="Z7133" s="37"/>
      <c r="AA7133" s="37"/>
      <c r="AB7133" s="37"/>
    </row>
    <row r="7134" spans="24:28" x14ac:dyDescent="0.25">
      <c r="X7134" s="37"/>
      <c r="Y7134" s="37"/>
      <c r="Z7134" s="37"/>
      <c r="AA7134" s="37"/>
      <c r="AB7134" s="37"/>
    </row>
    <row r="7135" spans="24:28" x14ac:dyDescent="0.25">
      <c r="X7135" s="37"/>
      <c r="Y7135" s="37"/>
      <c r="Z7135" s="37"/>
      <c r="AA7135" s="37"/>
      <c r="AB7135" s="37"/>
    </row>
    <row r="7136" spans="24:28" x14ac:dyDescent="0.25">
      <c r="X7136" s="37"/>
      <c r="Y7136" s="37"/>
      <c r="Z7136" s="37"/>
      <c r="AA7136" s="37"/>
      <c r="AB7136" s="37"/>
    </row>
    <row r="7137" spans="24:28" x14ac:dyDescent="0.25">
      <c r="X7137" s="37"/>
      <c r="Y7137" s="37"/>
      <c r="Z7137" s="37"/>
      <c r="AA7137" s="37"/>
      <c r="AB7137" s="37"/>
    </row>
    <row r="7138" spans="24:28" x14ac:dyDescent="0.25">
      <c r="X7138" s="37"/>
      <c r="Y7138" s="37"/>
      <c r="Z7138" s="37"/>
      <c r="AA7138" s="37"/>
      <c r="AB7138" s="37"/>
    </row>
    <row r="7139" spans="24:28" x14ac:dyDescent="0.25">
      <c r="X7139" s="37"/>
      <c r="Y7139" s="37"/>
      <c r="Z7139" s="37"/>
      <c r="AA7139" s="37"/>
      <c r="AB7139" s="37"/>
    </row>
    <row r="7140" spans="24:28" x14ac:dyDescent="0.25">
      <c r="X7140" s="37"/>
      <c r="Y7140" s="37"/>
      <c r="Z7140" s="37"/>
      <c r="AA7140" s="37"/>
      <c r="AB7140" s="37"/>
    </row>
    <row r="7141" spans="24:28" x14ac:dyDescent="0.25">
      <c r="X7141" s="37"/>
      <c r="Y7141" s="37"/>
      <c r="Z7141" s="37"/>
      <c r="AA7141" s="37"/>
      <c r="AB7141" s="37"/>
    </row>
    <row r="7142" spans="24:28" x14ac:dyDescent="0.25">
      <c r="X7142" s="37"/>
      <c r="Y7142" s="37"/>
      <c r="Z7142" s="37"/>
      <c r="AA7142" s="37"/>
      <c r="AB7142" s="37"/>
    </row>
    <row r="7143" spans="24:28" x14ac:dyDescent="0.25">
      <c r="X7143" s="37"/>
      <c r="Y7143" s="37"/>
      <c r="Z7143" s="37"/>
      <c r="AA7143" s="37"/>
      <c r="AB7143" s="37"/>
    </row>
    <row r="7144" spans="24:28" x14ac:dyDescent="0.25">
      <c r="X7144" s="37"/>
      <c r="Y7144" s="37"/>
      <c r="Z7144" s="37"/>
      <c r="AA7144" s="37"/>
      <c r="AB7144" s="37"/>
    </row>
    <row r="7145" spans="24:28" x14ac:dyDescent="0.25">
      <c r="X7145" s="37"/>
      <c r="Y7145" s="37"/>
      <c r="Z7145" s="37"/>
      <c r="AA7145" s="37"/>
      <c r="AB7145" s="37"/>
    </row>
    <row r="7146" spans="24:28" x14ac:dyDescent="0.25">
      <c r="X7146" s="37"/>
      <c r="Y7146" s="37"/>
      <c r="Z7146" s="37"/>
      <c r="AA7146" s="37"/>
      <c r="AB7146" s="37"/>
    </row>
    <row r="7147" spans="24:28" x14ac:dyDescent="0.25">
      <c r="X7147" s="37"/>
      <c r="Y7147" s="37"/>
      <c r="Z7147" s="37"/>
      <c r="AA7147" s="37"/>
      <c r="AB7147" s="37"/>
    </row>
    <row r="7148" spans="24:28" x14ac:dyDescent="0.25">
      <c r="X7148" s="37"/>
      <c r="Y7148" s="37"/>
      <c r="Z7148" s="37"/>
      <c r="AA7148" s="37"/>
      <c r="AB7148" s="37"/>
    </row>
    <row r="7149" spans="24:28" x14ac:dyDescent="0.25">
      <c r="X7149" s="37"/>
      <c r="Y7149" s="37"/>
      <c r="Z7149" s="37"/>
      <c r="AA7149" s="37"/>
      <c r="AB7149" s="37"/>
    </row>
    <row r="7150" spans="24:28" x14ac:dyDescent="0.25">
      <c r="X7150" s="37"/>
      <c r="Y7150" s="37"/>
      <c r="Z7150" s="37"/>
      <c r="AA7150" s="37"/>
      <c r="AB7150" s="37"/>
    </row>
    <row r="7151" spans="24:28" x14ac:dyDescent="0.25">
      <c r="X7151" s="37"/>
      <c r="Y7151" s="37"/>
      <c r="Z7151" s="37"/>
      <c r="AA7151" s="37"/>
      <c r="AB7151" s="37"/>
    </row>
    <row r="7152" spans="24:28" x14ac:dyDescent="0.25">
      <c r="X7152" s="37"/>
      <c r="Y7152" s="37"/>
      <c r="Z7152" s="37"/>
      <c r="AA7152" s="37"/>
      <c r="AB7152" s="37"/>
    </row>
    <row r="7153" spans="24:28" x14ac:dyDescent="0.25">
      <c r="X7153" s="37"/>
      <c r="Y7153" s="37"/>
      <c r="Z7153" s="37"/>
      <c r="AA7153" s="37"/>
      <c r="AB7153" s="37"/>
    </row>
    <row r="7154" spans="24:28" x14ac:dyDescent="0.25">
      <c r="X7154" s="37"/>
      <c r="Y7154" s="37"/>
      <c r="Z7154" s="37"/>
      <c r="AA7154" s="37"/>
      <c r="AB7154" s="37"/>
    </row>
    <row r="7155" spans="24:28" x14ac:dyDescent="0.25">
      <c r="X7155" s="37"/>
      <c r="Y7155" s="37"/>
      <c r="Z7155" s="37"/>
      <c r="AA7155" s="37"/>
      <c r="AB7155" s="37"/>
    </row>
    <row r="7156" spans="24:28" x14ac:dyDescent="0.25">
      <c r="X7156" s="37"/>
      <c r="Y7156" s="37"/>
      <c r="Z7156" s="37"/>
      <c r="AA7156" s="37"/>
      <c r="AB7156" s="37"/>
    </row>
    <row r="7157" spans="24:28" x14ac:dyDescent="0.25">
      <c r="X7157" s="37"/>
      <c r="Y7157" s="37"/>
      <c r="Z7157" s="37"/>
      <c r="AA7157" s="37"/>
      <c r="AB7157" s="37"/>
    </row>
    <row r="7158" spans="24:28" x14ac:dyDescent="0.25">
      <c r="X7158" s="37"/>
      <c r="Y7158" s="37"/>
      <c r="Z7158" s="37"/>
      <c r="AA7158" s="37"/>
      <c r="AB7158" s="37"/>
    </row>
    <row r="7159" spans="24:28" x14ac:dyDescent="0.25">
      <c r="X7159" s="37"/>
      <c r="Y7159" s="37"/>
      <c r="Z7159" s="37"/>
      <c r="AA7159" s="37"/>
      <c r="AB7159" s="37"/>
    </row>
    <row r="7160" spans="24:28" x14ac:dyDescent="0.25">
      <c r="X7160" s="37"/>
      <c r="Y7160" s="37"/>
      <c r="Z7160" s="37"/>
      <c r="AA7160" s="37"/>
      <c r="AB7160" s="37"/>
    </row>
    <row r="7161" spans="24:28" x14ac:dyDescent="0.25">
      <c r="X7161" s="37"/>
      <c r="Y7161" s="37"/>
      <c r="Z7161" s="37"/>
      <c r="AA7161" s="37"/>
      <c r="AB7161" s="37"/>
    </row>
    <row r="7162" spans="24:28" x14ac:dyDescent="0.25">
      <c r="X7162" s="37"/>
      <c r="Y7162" s="37"/>
      <c r="Z7162" s="37"/>
      <c r="AA7162" s="37"/>
      <c r="AB7162" s="37"/>
    </row>
    <row r="7163" spans="24:28" x14ac:dyDescent="0.25">
      <c r="X7163" s="37"/>
      <c r="Y7163" s="37"/>
      <c r="Z7163" s="37"/>
      <c r="AA7163" s="37"/>
      <c r="AB7163" s="37"/>
    </row>
    <row r="7164" spans="24:28" x14ac:dyDescent="0.25">
      <c r="X7164" s="37"/>
      <c r="Y7164" s="37"/>
      <c r="Z7164" s="37"/>
      <c r="AA7164" s="37"/>
      <c r="AB7164" s="37"/>
    </row>
    <row r="7165" spans="24:28" x14ac:dyDescent="0.25">
      <c r="X7165" s="37"/>
      <c r="Y7165" s="37"/>
      <c r="Z7165" s="37"/>
      <c r="AA7165" s="37"/>
      <c r="AB7165" s="37"/>
    </row>
    <row r="7166" spans="24:28" x14ac:dyDescent="0.25">
      <c r="X7166" s="37"/>
      <c r="Y7166" s="37"/>
      <c r="Z7166" s="37"/>
      <c r="AA7166" s="37"/>
      <c r="AB7166" s="37"/>
    </row>
    <row r="7167" spans="24:28" x14ac:dyDescent="0.25">
      <c r="X7167" s="37"/>
      <c r="Y7167" s="37"/>
      <c r="Z7167" s="37"/>
      <c r="AA7167" s="37"/>
      <c r="AB7167" s="37"/>
    </row>
    <row r="7168" spans="24:28" x14ac:dyDescent="0.25">
      <c r="X7168" s="37"/>
      <c r="Y7168" s="37"/>
      <c r="Z7168" s="37"/>
      <c r="AA7168" s="37"/>
      <c r="AB7168" s="37"/>
    </row>
    <row r="7169" spans="24:28" x14ac:dyDescent="0.25">
      <c r="X7169" s="37"/>
      <c r="Y7169" s="37"/>
      <c r="Z7169" s="37"/>
      <c r="AA7169" s="37"/>
      <c r="AB7169" s="37"/>
    </row>
    <row r="7170" spans="24:28" x14ac:dyDescent="0.25">
      <c r="X7170" s="37"/>
      <c r="Y7170" s="37"/>
      <c r="Z7170" s="37"/>
      <c r="AA7170" s="37"/>
      <c r="AB7170" s="37"/>
    </row>
    <row r="7171" spans="24:28" x14ac:dyDescent="0.25">
      <c r="X7171" s="37"/>
      <c r="Y7171" s="37"/>
      <c r="Z7171" s="37"/>
      <c r="AA7171" s="37"/>
      <c r="AB7171" s="37"/>
    </row>
    <row r="7172" spans="24:28" x14ac:dyDescent="0.25">
      <c r="X7172" s="37"/>
      <c r="Y7172" s="37"/>
      <c r="Z7172" s="37"/>
      <c r="AA7172" s="37"/>
      <c r="AB7172" s="37"/>
    </row>
    <row r="7173" spans="24:28" x14ac:dyDescent="0.25">
      <c r="X7173" s="37"/>
      <c r="Y7173" s="37"/>
      <c r="Z7173" s="37"/>
      <c r="AA7173" s="37"/>
      <c r="AB7173" s="37"/>
    </row>
    <row r="7174" spans="24:28" x14ac:dyDescent="0.25">
      <c r="X7174" s="37"/>
      <c r="Y7174" s="37"/>
      <c r="Z7174" s="37"/>
      <c r="AA7174" s="37"/>
      <c r="AB7174" s="37"/>
    </row>
    <row r="7175" spans="24:28" x14ac:dyDescent="0.25">
      <c r="X7175" s="37"/>
      <c r="Y7175" s="37"/>
      <c r="Z7175" s="37"/>
      <c r="AA7175" s="37"/>
      <c r="AB7175" s="37"/>
    </row>
    <row r="7176" spans="24:28" x14ac:dyDescent="0.25">
      <c r="X7176" s="37"/>
      <c r="Y7176" s="37"/>
      <c r="Z7176" s="37"/>
      <c r="AA7176" s="37"/>
      <c r="AB7176" s="37"/>
    </row>
    <row r="7177" spans="24:28" x14ac:dyDescent="0.25">
      <c r="X7177" s="37"/>
      <c r="Y7177" s="37"/>
      <c r="Z7177" s="37"/>
      <c r="AA7177" s="37"/>
      <c r="AB7177" s="37"/>
    </row>
    <row r="7178" spans="24:28" x14ac:dyDescent="0.25">
      <c r="X7178" s="37"/>
      <c r="Y7178" s="37"/>
      <c r="Z7178" s="37"/>
      <c r="AA7178" s="37"/>
      <c r="AB7178" s="37"/>
    </row>
    <row r="7179" spans="24:28" x14ac:dyDescent="0.25">
      <c r="X7179" s="37"/>
      <c r="Y7179" s="37"/>
      <c r="Z7179" s="37"/>
      <c r="AA7179" s="37"/>
      <c r="AB7179" s="37"/>
    </row>
    <row r="7180" spans="24:28" x14ac:dyDescent="0.25">
      <c r="X7180" s="37"/>
      <c r="Y7180" s="37"/>
      <c r="Z7180" s="37"/>
      <c r="AA7180" s="37"/>
      <c r="AB7180" s="37"/>
    </row>
    <row r="7181" spans="24:28" x14ac:dyDescent="0.25">
      <c r="X7181" s="37"/>
      <c r="Y7181" s="37"/>
      <c r="Z7181" s="37"/>
      <c r="AA7181" s="37"/>
      <c r="AB7181" s="37"/>
    </row>
    <row r="7182" spans="24:28" x14ac:dyDescent="0.25">
      <c r="X7182" s="37"/>
      <c r="Y7182" s="37"/>
      <c r="Z7182" s="37"/>
      <c r="AA7182" s="37"/>
      <c r="AB7182" s="37"/>
    </row>
    <row r="7183" spans="24:28" x14ac:dyDescent="0.25">
      <c r="X7183" s="37"/>
      <c r="Y7183" s="37"/>
      <c r="Z7183" s="37"/>
      <c r="AA7183" s="37"/>
      <c r="AB7183" s="37"/>
    </row>
    <row r="7184" spans="24:28" x14ac:dyDescent="0.25">
      <c r="X7184" s="37"/>
      <c r="Y7184" s="37"/>
      <c r="Z7184" s="37"/>
      <c r="AA7184" s="37"/>
      <c r="AB7184" s="37"/>
    </row>
    <row r="7185" spans="24:28" x14ac:dyDescent="0.25">
      <c r="X7185" s="37"/>
      <c r="Y7185" s="37"/>
      <c r="Z7185" s="37"/>
      <c r="AA7185" s="37"/>
      <c r="AB7185" s="37"/>
    </row>
    <row r="7186" spans="24:28" x14ac:dyDescent="0.25">
      <c r="X7186" s="37"/>
      <c r="Y7186" s="37"/>
      <c r="Z7186" s="37"/>
      <c r="AA7186" s="37"/>
      <c r="AB7186" s="37"/>
    </row>
    <row r="7187" spans="24:28" x14ac:dyDescent="0.25">
      <c r="X7187" s="37"/>
      <c r="Y7187" s="37"/>
      <c r="Z7187" s="37"/>
      <c r="AA7187" s="37"/>
      <c r="AB7187" s="37"/>
    </row>
    <row r="7188" spans="24:28" x14ac:dyDescent="0.25">
      <c r="X7188" s="37"/>
      <c r="Y7188" s="37"/>
      <c r="Z7188" s="37"/>
      <c r="AA7188" s="37"/>
      <c r="AB7188" s="37"/>
    </row>
    <row r="7189" spans="24:28" x14ac:dyDescent="0.25">
      <c r="X7189" s="37"/>
      <c r="Y7189" s="37"/>
      <c r="Z7189" s="37"/>
      <c r="AA7189" s="37"/>
      <c r="AB7189" s="37"/>
    </row>
    <row r="7190" spans="24:28" x14ac:dyDescent="0.25">
      <c r="X7190" s="37"/>
      <c r="Y7190" s="37"/>
      <c r="Z7190" s="37"/>
      <c r="AA7190" s="37"/>
      <c r="AB7190" s="37"/>
    </row>
    <row r="7191" spans="24:28" x14ac:dyDescent="0.25">
      <c r="X7191" s="37"/>
      <c r="Y7191" s="37"/>
      <c r="Z7191" s="37"/>
      <c r="AA7191" s="37"/>
      <c r="AB7191" s="37"/>
    </row>
    <row r="7192" spans="24:28" x14ac:dyDescent="0.25">
      <c r="X7192" s="37"/>
      <c r="Y7192" s="37"/>
      <c r="Z7192" s="37"/>
      <c r="AA7192" s="37"/>
      <c r="AB7192" s="37"/>
    </row>
    <row r="7193" spans="24:28" x14ac:dyDescent="0.25">
      <c r="X7193" s="37"/>
      <c r="Y7193" s="37"/>
      <c r="Z7193" s="37"/>
      <c r="AA7193" s="37"/>
      <c r="AB7193" s="37"/>
    </row>
    <row r="7194" spans="24:28" x14ac:dyDescent="0.25">
      <c r="X7194" s="37"/>
      <c r="Y7194" s="37"/>
      <c r="Z7194" s="37"/>
      <c r="AA7194" s="37"/>
      <c r="AB7194" s="37"/>
    </row>
    <row r="7195" spans="24:28" x14ac:dyDescent="0.25">
      <c r="X7195" s="37"/>
      <c r="Y7195" s="37"/>
      <c r="Z7195" s="37"/>
      <c r="AA7195" s="37"/>
      <c r="AB7195" s="37"/>
    </row>
    <row r="7196" spans="24:28" x14ac:dyDescent="0.25">
      <c r="X7196" s="37"/>
      <c r="Y7196" s="37"/>
      <c r="Z7196" s="37"/>
      <c r="AA7196" s="37"/>
      <c r="AB7196" s="37"/>
    </row>
    <row r="7197" spans="24:28" x14ac:dyDescent="0.25">
      <c r="X7197" s="37"/>
      <c r="Y7197" s="37"/>
      <c r="Z7197" s="37"/>
      <c r="AA7197" s="37"/>
      <c r="AB7197" s="37"/>
    </row>
    <row r="7198" spans="24:28" x14ac:dyDescent="0.25">
      <c r="X7198" s="37"/>
      <c r="Y7198" s="37"/>
      <c r="Z7198" s="37"/>
      <c r="AA7198" s="37"/>
      <c r="AB7198" s="37"/>
    </row>
    <row r="7199" spans="24:28" x14ac:dyDescent="0.25">
      <c r="X7199" s="37"/>
      <c r="Y7199" s="37"/>
      <c r="Z7199" s="37"/>
      <c r="AA7199" s="37"/>
      <c r="AB7199" s="37"/>
    </row>
    <row r="7200" spans="24:28" x14ac:dyDescent="0.25">
      <c r="X7200" s="37"/>
      <c r="Y7200" s="37"/>
      <c r="Z7200" s="37"/>
      <c r="AA7200" s="37"/>
      <c r="AB7200" s="37"/>
    </row>
    <row r="7201" spans="24:28" x14ac:dyDescent="0.25">
      <c r="X7201" s="37"/>
      <c r="Y7201" s="37"/>
      <c r="Z7201" s="37"/>
      <c r="AA7201" s="37"/>
      <c r="AB7201" s="37"/>
    </row>
    <row r="7202" spans="24:28" x14ac:dyDescent="0.25">
      <c r="X7202" s="37"/>
      <c r="Y7202" s="37"/>
      <c r="Z7202" s="37"/>
      <c r="AA7202" s="37"/>
      <c r="AB7202" s="37"/>
    </row>
    <row r="7203" spans="24:28" x14ac:dyDescent="0.25">
      <c r="X7203" s="37"/>
      <c r="Y7203" s="37"/>
      <c r="Z7203" s="37"/>
      <c r="AA7203" s="37"/>
      <c r="AB7203" s="37"/>
    </row>
    <row r="7204" spans="24:28" x14ac:dyDescent="0.25">
      <c r="X7204" s="37"/>
      <c r="Y7204" s="37"/>
      <c r="Z7204" s="37"/>
      <c r="AA7204" s="37"/>
      <c r="AB7204" s="37"/>
    </row>
    <row r="7205" spans="24:28" x14ac:dyDescent="0.25">
      <c r="X7205" s="37"/>
      <c r="Y7205" s="37"/>
      <c r="Z7205" s="37"/>
      <c r="AA7205" s="37"/>
      <c r="AB7205" s="37"/>
    </row>
    <row r="7206" spans="24:28" x14ac:dyDescent="0.25">
      <c r="X7206" s="37"/>
      <c r="Y7206" s="37"/>
      <c r="Z7206" s="37"/>
      <c r="AA7206" s="37"/>
      <c r="AB7206" s="37"/>
    </row>
    <row r="7207" spans="24:28" x14ac:dyDescent="0.25">
      <c r="X7207" s="37"/>
      <c r="Y7207" s="37"/>
      <c r="Z7207" s="37"/>
      <c r="AA7207" s="37"/>
      <c r="AB7207" s="37"/>
    </row>
    <row r="7208" spans="24:28" x14ac:dyDescent="0.25">
      <c r="X7208" s="37"/>
      <c r="Y7208" s="37"/>
      <c r="Z7208" s="37"/>
      <c r="AA7208" s="37"/>
      <c r="AB7208" s="37"/>
    </row>
    <row r="7209" spans="24:28" x14ac:dyDescent="0.25">
      <c r="X7209" s="37"/>
      <c r="Y7209" s="37"/>
      <c r="Z7209" s="37"/>
      <c r="AA7209" s="37"/>
      <c r="AB7209" s="37"/>
    </row>
    <row r="7210" spans="24:28" x14ac:dyDescent="0.25">
      <c r="X7210" s="37"/>
      <c r="Y7210" s="37"/>
      <c r="Z7210" s="37"/>
      <c r="AA7210" s="37"/>
      <c r="AB7210" s="37"/>
    </row>
    <row r="7211" spans="24:28" x14ac:dyDescent="0.25">
      <c r="X7211" s="37"/>
      <c r="Y7211" s="37"/>
      <c r="Z7211" s="37"/>
      <c r="AA7211" s="37"/>
      <c r="AB7211" s="37"/>
    </row>
    <row r="7212" spans="24:28" x14ac:dyDescent="0.25">
      <c r="X7212" s="37"/>
      <c r="Y7212" s="37"/>
      <c r="Z7212" s="37"/>
      <c r="AA7212" s="37"/>
      <c r="AB7212" s="37"/>
    </row>
    <row r="7213" spans="24:28" x14ac:dyDescent="0.25">
      <c r="X7213" s="37"/>
      <c r="Y7213" s="37"/>
      <c r="Z7213" s="37"/>
      <c r="AA7213" s="37"/>
      <c r="AB7213" s="37"/>
    </row>
    <row r="7214" spans="24:28" x14ac:dyDescent="0.25">
      <c r="X7214" s="37"/>
      <c r="Y7214" s="37"/>
      <c r="Z7214" s="37"/>
      <c r="AA7214" s="37"/>
      <c r="AB7214" s="37"/>
    </row>
    <row r="7215" spans="24:28" x14ac:dyDescent="0.25">
      <c r="X7215" s="37"/>
      <c r="Y7215" s="37"/>
      <c r="Z7215" s="37"/>
      <c r="AA7215" s="37"/>
      <c r="AB7215" s="37"/>
    </row>
    <row r="7216" spans="24:28" x14ac:dyDescent="0.25">
      <c r="X7216" s="37"/>
      <c r="Y7216" s="37"/>
      <c r="Z7216" s="37"/>
      <c r="AA7216" s="37"/>
      <c r="AB7216" s="37"/>
    </row>
    <row r="7217" spans="24:28" x14ac:dyDescent="0.25">
      <c r="X7217" s="37"/>
      <c r="Y7217" s="37"/>
      <c r="Z7217" s="37"/>
      <c r="AA7217" s="37"/>
      <c r="AB7217" s="37"/>
    </row>
    <row r="7218" spans="24:28" x14ac:dyDescent="0.25">
      <c r="X7218" s="37"/>
      <c r="Y7218" s="37"/>
      <c r="Z7218" s="37"/>
      <c r="AA7218" s="37"/>
      <c r="AB7218" s="37"/>
    </row>
    <row r="7219" spans="24:28" x14ac:dyDescent="0.25">
      <c r="X7219" s="37"/>
      <c r="Y7219" s="37"/>
      <c r="Z7219" s="37"/>
      <c r="AA7219" s="37"/>
      <c r="AB7219" s="37"/>
    </row>
    <row r="7220" spans="24:28" x14ac:dyDescent="0.25">
      <c r="X7220" s="37"/>
      <c r="Y7220" s="37"/>
      <c r="Z7220" s="37"/>
      <c r="AA7220" s="37"/>
      <c r="AB7220" s="37"/>
    </row>
    <row r="7221" spans="24:28" x14ac:dyDescent="0.25">
      <c r="X7221" s="37"/>
      <c r="Y7221" s="37"/>
      <c r="Z7221" s="37"/>
      <c r="AA7221" s="37"/>
      <c r="AB7221" s="37"/>
    </row>
    <row r="7222" spans="24:28" x14ac:dyDescent="0.25">
      <c r="X7222" s="37"/>
      <c r="Y7222" s="37"/>
      <c r="Z7222" s="37"/>
      <c r="AA7222" s="37"/>
      <c r="AB7222" s="37"/>
    </row>
    <row r="7223" spans="24:28" x14ac:dyDescent="0.25">
      <c r="X7223" s="37"/>
      <c r="Y7223" s="37"/>
      <c r="Z7223" s="37"/>
      <c r="AA7223" s="37"/>
      <c r="AB7223" s="37"/>
    </row>
    <row r="7224" spans="24:28" x14ac:dyDescent="0.25">
      <c r="X7224" s="37"/>
      <c r="Y7224" s="37"/>
      <c r="Z7224" s="37"/>
      <c r="AA7224" s="37"/>
      <c r="AB7224" s="37"/>
    </row>
    <row r="7225" spans="24:28" x14ac:dyDescent="0.25">
      <c r="X7225" s="37"/>
      <c r="Y7225" s="37"/>
      <c r="Z7225" s="37"/>
      <c r="AA7225" s="37"/>
      <c r="AB7225" s="37"/>
    </row>
    <row r="7226" spans="24:28" x14ac:dyDescent="0.25">
      <c r="X7226" s="37"/>
      <c r="Y7226" s="37"/>
      <c r="Z7226" s="37"/>
      <c r="AA7226" s="37"/>
      <c r="AB7226" s="37"/>
    </row>
    <row r="7227" spans="24:28" x14ac:dyDescent="0.25">
      <c r="X7227" s="37"/>
      <c r="Y7227" s="37"/>
      <c r="Z7227" s="37"/>
      <c r="AA7227" s="37"/>
      <c r="AB7227" s="37"/>
    </row>
    <row r="7228" spans="24:28" x14ac:dyDescent="0.25">
      <c r="X7228" s="37"/>
      <c r="Y7228" s="37"/>
      <c r="Z7228" s="37"/>
      <c r="AA7228" s="37"/>
      <c r="AB7228" s="37"/>
    </row>
    <row r="7229" spans="24:28" x14ac:dyDescent="0.25">
      <c r="X7229" s="37"/>
      <c r="Y7229" s="37"/>
      <c r="Z7229" s="37"/>
      <c r="AA7229" s="37"/>
      <c r="AB7229" s="37"/>
    </row>
    <row r="7230" spans="24:28" x14ac:dyDescent="0.25">
      <c r="X7230" s="37"/>
      <c r="Y7230" s="37"/>
      <c r="Z7230" s="37"/>
      <c r="AA7230" s="37"/>
      <c r="AB7230" s="37"/>
    </row>
    <row r="7231" spans="24:28" x14ac:dyDescent="0.25">
      <c r="X7231" s="37"/>
      <c r="Y7231" s="37"/>
      <c r="Z7231" s="37"/>
      <c r="AA7231" s="37"/>
      <c r="AB7231" s="37"/>
    </row>
    <row r="7232" spans="24:28" x14ac:dyDescent="0.25">
      <c r="X7232" s="37"/>
      <c r="Y7232" s="37"/>
      <c r="Z7232" s="37"/>
      <c r="AA7232" s="37"/>
      <c r="AB7232" s="37"/>
    </row>
    <row r="7233" spans="24:28" x14ac:dyDescent="0.25">
      <c r="X7233" s="37"/>
      <c r="Y7233" s="37"/>
      <c r="Z7233" s="37"/>
      <c r="AA7233" s="37"/>
      <c r="AB7233" s="37"/>
    </row>
    <row r="7234" spans="24:28" x14ac:dyDescent="0.25">
      <c r="X7234" s="37"/>
      <c r="Y7234" s="37"/>
      <c r="Z7234" s="37"/>
      <c r="AA7234" s="37"/>
      <c r="AB7234" s="37"/>
    </row>
    <row r="7235" spans="24:28" x14ac:dyDescent="0.25">
      <c r="X7235" s="37"/>
      <c r="Y7235" s="37"/>
      <c r="Z7235" s="37"/>
      <c r="AA7235" s="37"/>
      <c r="AB7235" s="37"/>
    </row>
    <row r="7236" spans="24:28" x14ac:dyDescent="0.25">
      <c r="X7236" s="37"/>
      <c r="Y7236" s="37"/>
      <c r="Z7236" s="37"/>
      <c r="AA7236" s="37"/>
      <c r="AB7236" s="37"/>
    </row>
    <row r="7237" spans="24:28" x14ac:dyDescent="0.25">
      <c r="X7237" s="37"/>
      <c r="Y7237" s="37"/>
      <c r="Z7237" s="37"/>
      <c r="AA7237" s="37"/>
      <c r="AB7237" s="37"/>
    </row>
    <row r="7238" spans="24:28" x14ac:dyDescent="0.25">
      <c r="X7238" s="37"/>
      <c r="Y7238" s="37"/>
      <c r="Z7238" s="37"/>
      <c r="AA7238" s="37"/>
      <c r="AB7238" s="37"/>
    </row>
    <row r="7239" spans="24:28" x14ac:dyDescent="0.25">
      <c r="X7239" s="37"/>
      <c r="Y7239" s="37"/>
      <c r="Z7239" s="37"/>
      <c r="AA7239" s="37"/>
      <c r="AB7239" s="37"/>
    </row>
    <row r="7240" spans="24:28" x14ac:dyDescent="0.25">
      <c r="X7240" s="37"/>
      <c r="Y7240" s="37"/>
      <c r="Z7240" s="37"/>
      <c r="AA7240" s="37"/>
      <c r="AB7240" s="37"/>
    </row>
    <row r="7241" spans="24:28" x14ac:dyDescent="0.25">
      <c r="X7241" s="37"/>
      <c r="Y7241" s="37"/>
      <c r="Z7241" s="37"/>
      <c r="AA7241" s="37"/>
      <c r="AB7241" s="37"/>
    </row>
    <row r="7242" spans="24:28" x14ac:dyDescent="0.25">
      <c r="X7242" s="37"/>
      <c r="Y7242" s="37"/>
      <c r="Z7242" s="37"/>
      <c r="AA7242" s="37"/>
      <c r="AB7242" s="37"/>
    </row>
    <row r="7243" spans="24:28" x14ac:dyDescent="0.25">
      <c r="X7243" s="37"/>
      <c r="Y7243" s="37"/>
      <c r="Z7243" s="37"/>
      <c r="AA7243" s="37"/>
      <c r="AB7243" s="37"/>
    </row>
    <row r="7244" spans="24:28" x14ac:dyDescent="0.25">
      <c r="X7244" s="37"/>
      <c r="Y7244" s="37"/>
      <c r="Z7244" s="37"/>
      <c r="AA7244" s="37"/>
      <c r="AB7244" s="37"/>
    </row>
    <row r="7245" spans="24:28" x14ac:dyDescent="0.25">
      <c r="X7245" s="37"/>
      <c r="Y7245" s="37"/>
      <c r="Z7245" s="37"/>
      <c r="AA7245" s="37"/>
      <c r="AB7245" s="37"/>
    </row>
    <row r="7246" spans="24:28" x14ac:dyDescent="0.25">
      <c r="X7246" s="37"/>
      <c r="Y7246" s="37"/>
      <c r="Z7246" s="37"/>
      <c r="AA7246" s="37"/>
      <c r="AB7246" s="37"/>
    </row>
    <row r="7247" spans="24:28" x14ac:dyDescent="0.25">
      <c r="X7247" s="37"/>
      <c r="Y7247" s="37"/>
      <c r="Z7247" s="37"/>
      <c r="AA7247" s="37"/>
      <c r="AB7247" s="37"/>
    </row>
    <row r="7248" spans="24:28" x14ac:dyDescent="0.25">
      <c r="X7248" s="37"/>
      <c r="Y7248" s="37"/>
      <c r="Z7248" s="37"/>
      <c r="AA7248" s="37"/>
      <c r="AB7248" s="37"/>
    </row>
    <row r="7249" spans="24:28" x14ac:dyDescent="0.25">
      <c r="X7249" s="37"/>
      <c r="Y7249" s="37"/>
      <c r="Z7249" s="37"/>
      <c r="AA7249" s="37"/>
      <c r="AB7249" s="37"/>
    </row>
    <row r="7250" spans="24:28" x14ac:dyDescent="0.25">
      <c r="X7250" s="37"/>
      <c r="Y7250" s="37"/>
      <c r="Z7250" s="37"/>
      <c r="AA7250" s="37"/>
      <c r="AB7250" s="37"/>
    </row>
    <row r="7251" spans="24:28" x14ac:dyDescent="0.25">
      <c r="X7251" s="37"/>
      <c r="Y7251" s="37"/>
      <c r="Z7251" s="37"/>
      <c r="AA7251" s="37"/>
      <c r="AB7251" s="37"/>
    </row>
    <row r="7252" spans="24:28" x14ac:dyDescent="0.25">
      <c r="X7252" s="37"/>
      <c r="Y7252" s="37"/>
      <c r="Z7252" s="37"/>
      <c r="AA7252" s="37"/>
      <c r="AB7252" s="37"/>
    </row>
    <row r="7253" spans="24:28" x14ac:dyDescent="0.25">
      <c r="X7253" s="37"/>
      <c r="Y7253" s="37"/>
      <c r="Z7253" s="37"/>
      <c r="AA7253" s="37"/>
      <c r="AB7253" s="37"/>
    </row>
    <row r="7254" spans="24:28" x14ac:dyDescent="0.25">
      <c r="X7254" s="37"/>
      <c r="Y7254" s="37"/>
      <c r="Z7254" s="37"/>
      <c r="AA7254" s="37"/>
      <c r="AB7254" s="37"/>
    </row>
    <row r="7255" spans="24:28" x14ac:dyDescent="0.25">
      <c r="X7255" s="37"/>
      <c r="Y7255" s="37"/>
      <c r="Z7255" s="37"/>
      <c r="AA7255" s="37"/>
      <c r="AB7255" s="37"/>
    </row>
    <row r="7256" spans="24:28" x14ac:dyDescent="0.25">
      <c r="X7256" s="37"/>
      <c r="Y7256" s="37"/>
      <c r="Z7256" s="37"/>
      <c r="AA7256" s="37"/>
      <c r="AB7256" s="37"/>
    </row>
    <row r="7257" spans="24:28" x14ac:dyDescent="0.25">
      <c r="X7257" s="37"/>
      <c r="Y7257" s="37"/>
      <c r="Z7257" s="37"/>
      <c r="AA7257" s="37"/>
      <c r="AB7257" s="37"/>
    </row>
    <row r="7258" spans="24:28" x14ac:dyDescent="0.25">
      <c r="X7258" s="37"/>
      <c r="Y7258" s="37"/>
      <c r="Z7258" s="37"/>
      <c r="AA7258" s="37"/>
      <c r="AB7258" s="37"/>
    </row>
    <row r="7259" spans="24:28" x14ac:dyDescent="0.25">
      <c r="X7259" s="37"/>
      <c r="Y7259" s="37"/>
      <c r="Z7259" s="37"/>
      <c r="AA7259" s="37"/>
      <c r="AB7259" s="37"/>
    </row>
    <row r="7260" spans="24:28" x14ac:dyDescent="0.25">
      <c r="X7260" s="37"/>
      <c r="Y7260" s="37"/>
      <c r="Z7260" s="37"/>
      <c r="AA7260" s="37"/>
      <c r="AB7260" s="37"/>
    </row>
    <row r="7261" spans="24:28" x14ac:dyDescent="0.25">
      <c r="X7261" s="37"/>
      <c r="Y7261" s="37"/>
      <c r="Z7261" s="37"/>
      <c r="AA7261" s="37"/>
      <c r="AB7261" s="37"/>
    </row>
    <row r="7262" spans="24:28" x14ac:dyDescent="0.25">
      <c r="X7262" s="37"/>
      <c r="Y7262" s="37"/>
      <c r="Z7262" s="37"/>
      <c r="AA7262" s="37"/>
      <c r="AB7262" s="37"/>
    </row>
    <row r="7263" spans="24:28" x14ac:dyDescent="0.25">
      <c r="X7263" s="37"/>
      <c r="Y7263" s="37"/>
      <c r="Z7263" s="37"/>
      <c r="AA7263" s="37"/>
      <c r="AB7263" s="37"/>
    </row>
    <row r="7264" spans="24:28" x14ac:dyDescent="0.25">
      <c r="X7264" s="37"/>
      <c r="Y7264" s="37"/>
      <c r="Z7264" s="37"/>
      <c r="AA7264" s="37"/>
      <c r="AB7264" s="37"/>
    </row>
    <row r="7265" spans="24:28" x14ac:dyDescent="0.25">
      <c r="X7265" s="37"/>
      <c r="Y7265" s="37"/>
      <c r="Z7265" s="37"/>
      <c r="AA7265" s="37"/>
      <c r="AB7265" s="37"/>
    </row>
    <row r="7266" spans="24:28" x14ac:dyDescent="0.25">
      <c r="X7266" s="37"/>
      <c r="Y7266" s="37"/>
      <c r="Z7266" s="37"/>
      <c r="AA7266" s="37"/>
      <c r="AB7266" s="37"/>
    </row>
    <row r="7267" spans="24:28" x14ac:dyDescent="0.25">
      <c r="X7267" s="37"/>
      <c r="Y7267" s="37"/>
      <c r="Z7267" s="37"/>
      <c r="AA7267" s="37"/>
      <c r="AB7267" s="37"/>
    </row>
    <row r="7268" spans="24:28" x14ac:dyDescent="0.25">
      <c r="X7268" s="37"/>
      <c r="Y7268" s="37"/>
      <c r="Z7268" s="37"/>
      <c r="AA7268" s="37"/>
      <c r="AB7268" s="37"/>
    </row>
    <row r="7269" spans="24:28" x14ac:dyDescent="0.25">
      <c r="X7269" s="37"/>
      <c r="Y7269" s="37"/>
      <c r="Z7269" s="37"/>
      <c r="AA7269" s="37"/>
      <c r="AB7269" s="37"/>
    </row>
    <row r="7270" spans="24:28" x14ac:dyDescent="0.25">
      <c r="X7270" s="37"/>
      <c r="Y7270" s="37"/>
      <c r="Z7270" s="37"/>
      <c r="AA7270" s="37"/>
      <c r="AB7270" s="37"/>
    </row>
    <row r="7271" spans="24:28" x14ac:dyDescent="0.25">
      <c r="X7271" s="37"/>
      <c r="Y7271" s="37"/>
      <c r="Z7271" s="37"/>
      <c r="AA7271" s="37"/>
      <c r="AB7271" s="37"/>
    </row>
    <row r="7272" spans="24:28" x14ac:dyDescent="0.25">
      <c r="X7272" s="37"/>
      <c r="Y7272" s="37"/>
      <c r="Z7272" s="37"/>
      <c r="AA7272" s="37"/>
      <c r="AB7272" s="37"/>
    </row>
    <row r="7273" spans="24:28" x14ac:dyDescent="0.25">
      <c r="X7273" s="37"/>
      <c r="Y7273" s="37"/>
      <c r="Z7273" s="37"/>
      <c r="AA7273" s="37"/>
      <c r="AB7273" s="37"/>
    </row>
    <row r="7274" spans="24:28" x14ac:dyDescent="0.25">
      <c r="X7274" s="37"/>
      <c r="Y7274" s="37"/>
      <c r="Z7274" s="37"/>
      <c r="AA7274" s="37"/>
      <c r="AB7274" s="37"/>
    </row>
    <row r="7275" spans="24:28" x14ac:dyDescent="0.25">
      <c r="X7275" s="37"/>
      <c r="Y7275" s="37"/>
      <c r="Z7275" s="37"/>
      <c r="AA7275" s="37"/>
      <c r="AB7275" s="37"/>
    </row>
    <row r="7276" spans="24:28" x14ac:dyDescent="0.25">
      <c r="X7276" s="37"/>
      <c r="Y7276" s="37"/>
      <c r="Z7276" s="37"/>
      <c r="AA7276" s="37"/>
      <c r="AB7276" s="37"/>
    </row>
    <row r="7277" spans="24:28" x14ac:dyDescent="0.25">
      <c r="X7277" s="37"/>
      <c r="Y7277" s="37"/>
      <c r="Z7277" s="37"/>
      <c r="AA7277" s="37"/>
      <c r="AB7277" s="37"/>
    </row>
    <row r="7278" spans="24:28" x14ac:dyDescent="0.25">
      <c r="X7278" s="37"/>
      <c r="Y7278" s="37"/>
      <c r="Z7278" s="37"/>
      <c r="AA7278" s="37"/>
      <c r="AB7278" s="37"/>
    </row>
    <row r="7279" spans="24:28" x14ac:dyDescent="0.25">
      <c r="X7279" s="37"/>
      <c r="Y7279" s="37"/>
      <c r="Z7279" s="37"/>
      <c r="AA7279" s="37"/>
      <c r="AB7279" s="37"/>
    </row>
    <row r="7280" spans="24:28" x14ac:dyDescent="0.25">
      <c r="X7280" s="37"/>
      <c r="Y7280" s="37"/>
      <c r="Z7280" s="37"/>
      <c r="AA7280" s="37"/>
      <c r="AB7280" s="37"/>
    </row>
    <row r="7281" spans="24:28" x14ac:dyDescent="0.25">
      <c r="X7281" s="37"/>
      <c r="Y7281" s="37"/>
      <c r="Z7281" s="37"/>
      <c r="AA7281" s="37"/>
      <c r="AB7281" s="37"/>
    </row>
    <row r="7282" spans="24:28" x14ac:dyDescent="0.25">
      <c r="X7282" s="37"/>
      <c r="Y7282" s="37"/>
      <c r="Z7282" s="37"/>
      <c r="AA7282" s="37"/>
      <c r="AB7282" s="37"/>
    </row>
    <row r="7283" spans="24:28" x14ac:dyDescent="0.25">
      <c r="X7283" s="37"/>
      <c r="Y7283" s="37"/>
      <c r="Z7283" s="37"/>
      <c r="AA7283" s="37"/>
      <c r="AB7283" s="37"/>
    </row>
    <row r="7284" spans="24:28" x14ac:dyDescent="0.25">
      <c r="X7284" s="37"/>
      <c r="Y7284" s="37"/>
      <c r="Z7284" s="37"/>
      <c r="AA7284" s="37"/>
      <c r="AB7284" s="37"/>
    </row>
    <row r="7285" spans="24:28" x14ac:dyDescent="0.25">
      <c r="X7285" s="37"/>
      <c r="Y7285" s="37"/>
      <c r="Z7285" s="37"/>
      <c r="AA7285" s="37"/>
      <c r="AB7285" s="37"/>
    </row>
    <row r="7286" spans="24:28" x14ac:dyDescent="0.25">
      <c r="X7286" s="37"/>
      <c r="Y7286" s="37"/>
      <c r="Z7286" s="37"/>
      <c r="AA7286" s="37"/>
      <c r="AB7286" s="37"/>
    </row>
    <row r="7287" spans="24:28" x14ac:dyDescent="0.25">
      <c r="X7287" s="37"/>
      <c r="Y7287" s="37"/>
      <c r="Z7287" s="37"/>
      <c r="AA7287" s="37"/>
      <c r="AB7287" s="37"/>
    </row>
    <row r="7288" spans="24:28" x14ac:dyDescent="0.25">
      <c r="X7288" s="37"/>
      <c r="Y7288" s="37"/>
      <c r="Z7288" s="37"/>
      <c r="AA7288" s="37"/>
      <c r="AB7288" s="37"/>
    </row>
    <row r="7289" spans="24:28" x14ac:dyDescent="0.25">
      <c r="X7289" s="37"/>
      <c r="Y7289" s="37"/>
      <c r="Z7289" s="37"/>
      <c r="AA7289" s="37"/>
      <c r="AB7289" s="37"/>
    </row>
    <row r="7290" spans="24:28" x14ac:dyDescent="0.25">
      <c r="X7290" s="37"/>
      <c r="Y7290" s="37"/>
      <c r="Z7290" s="37"/>
      <c r="AA7290" s="37"/>
      <c r="AB7290" s="37"/>
    </row>
    <row r="7291" spans="24:28" x14ac:dyDescent="0.25">
      <c r="X7291" s="37"/>
      <c r="Y7291" s="37"/>
      <c r="Z7291" s="37"/>
      <c r="AA7291" s="37"/>
      <c r="AB7291" s="37"/>
    </row>
    <row r="7292" spans="24:28" x14ac:dyDescent="0.25">
      <c r="X7292" s="37"/>
      <c r="Y7292" s="37"/>
      <c r="Z7292" s="37"/>
      <c r="AA7292" s="37"/>
      <c r="AB7292" s="37"/>
    </row>
    <row r="7293" spans="24:28" x14ac:dyDescent="0.25">
      <c r="X7293" s="37"/>
      <c r="Y7293" s="37"/>
      <c r="Z7293" s="37"/>
      <c r="AA7293" s="37"/>
      <c r="AB7293" s="37"/>
    </row>
    <row r="7294" spans="24:28" x14ac:dyDescent="0.25">
      <c r="X7294" s="37"/>
      <c r="Y7294" s="37"/>
      <c r="Z7294" s="37"/>
      <c r="AA7294" s="37"/>
      <c r="AB7294" s="37"/>
    </row>
    <row r="7295" spans="24:28" x14ac:dyDescent="0.25">
      <c r="X7295" s="37"/>
      <c r="Y7295" s="37"/>
      <c r="Z7295" s="37"/>
      <c r="AA7295" s="37"/>
      <c r="AB7295" s="37"/>
    </row>
    <row r="7296" spans="24:28" x14ac:dyDescent="0.25">
      <c r="X7296" s="37"/>
      <c r="Y7296" s="37"/>
      <c r="Z7296" s="37"/>
      <c r="AA7296" s="37"/>
      <c r="AB7296" s="37"/>
    </row>
    <row r="7297" spans="24:28" x14ac:dyDescent="0.25">
      <c r="X7297" s="37"/>
      <c r="Y7297" s="37"/>
      <c r="Z7297" s="37"/>
      <c r="AA7297" s="37"/>
      <c r="AB7297" s="37"/>
    </row>
    <row r="7298" spans="24:28" x14ac:dyDescent="0.25">
      <c r="X7298" s="37"/>
      <c r="Y7298" s="37"/>
      <c r="Z7298" s="37"/>
      <c r="AA7298" s="37"/>
      <c r="AB7298" s="37"/>
    </row>
    <row r="7299" spans="24:28" x14ac:dyDescent="0.25">
      <c r="X7299" s="37"/>
      <c r="Y7299" s="37"/>
      <c r="Z7299" s="37"/>
      <c r="AA7299" s="37"/>
      <c r="AB7299" s="37"/>
    </row>
    <row r="7300" spans="24:28" x14ac:dyDescent="0.25">
      <c r="X7300" s="37"/>
      <c r="Y7300" s="37"/>
      <c r="Z7300" s="37"/>
      <c r="AA7300" s="37"/>
      <c r="AB7300" s="37"/>
    </row>
    <row r="7301" spans="24:28" x14ac:dyDescent="0.25">
      <c r="X7301" s="37"/>
      <c r="Y7301" s="37"/>
      <c r="Z7301" s="37"/>
      <c r="AA7301" s="37"/>
      <c r="AB7301" s="37"/>
    </row>
    <row r="7302" spans="24:28" x14ac:dyDescent="0.25">
      <c r="X7302" s="37"/>
      <c r="Y7302" s="37"/>
      <c r="Z7302" s="37"/>
      <c r="AA7302" s="37"/>
      <c r="AB7302" s="37"/>
    </row>
    <row r="7303" spans="24:28" x14ac:dyDescent="0.25">
      <c r="X7303" s="37"/>
      <c r="Y7303" s="37"/>
      <c r="Z7303" s="37"/>
      <c r="AA7303" s="37"/>
      <c r="AB7303" s="37"/>
    </row>
    <row r="7304" spans="24:28" x14ac:dyDescent="0.25">
      <c r="X7304" s="37"/>
      <c r="Y7304" s="37"/>
      <c r="Z7304" s="37"/>
      <c r="AA7304" s="37"/>
      <c r="AB7304" s="37"/>
    </row>
    <row r="7305" spans="24:28" x14ac:dyDescent="0.25">
      <c r="X7305" s="37"/>
      <c r="Y7305" s="37"/>
      <c r="Z7305" s="37"/>
      <c r="AA7305" s="37"/>
      <c r="AB7305" s="37"/>
    </row>
    <row r="7306" spans="24:28" x14ac:dyDescent="0.25">
      <c r="X7306" s="37"/>
      <c r="Y7306" s="37"/>
      <c r="Z7306" s="37"/>
      <c r="AA7306" s="37"/>
      <c r="AB7306" s="37"/>
    </row>
    <row r="7307" spans="24:28" x14ac:dyDescent="0.25">
      <c r="X7307" s="37"/>
      <c r="Y7307" s="37"/>
      <c r="Z7307" s="37"/>
      <c r="AA7307" s="37"/>
      <c r="AB7307" s="37"/>
    </row>
    <row r="7308" spans="24:28" x14ac:dyDescent="0.25">
      <c r="X7308" s="37"/>
      <c r="Y7308" s="37"/>
      <c r="Z7308" s="37"/>
      <c r="AA7308" s="37"/>
      <c r="AB7308" s="37"/>
    </row>
    <row r="7309" spans="24:28" x14ac:dyDescent="0.25">
      <c r="X7309" s="37"/>
      <c r="Y7309" s="37"/>
      <c r="Z7309" s="37"/>
      <c r="AA7309" s="37"/>
      <c r="AB7309" s="37"/>
    </row>
    <row r="7310" spans="24:28" x14ac:dyDescent="0.25">
      <c r="X7310" s="37"/>
      <c r="Y7310" s="37"/>
      <c r="Z7310" s="37"/>
      <c r="AA7310" s="37"/>
      <c r="AB7310" s="37"/>
    </row>
    <row r="7311" spans="24:28" x14ac:dyDescent="0.25">
      <c r="X7311" s="37"/>
      <c r="Y7311" s="37"/>
      <c r="Z7311" s="37"/>
      <c r="AA7311" s="37"/>
      <c r="AB7311" s="37"/>
    </row>
    <row r="7312" spans="24:28" x14ac:dyDescent="0.25">
      <c r="X7312" s="37"/>
      <c r="Y7312" s="37"/>
      <c r="Z7312" s="37"/>
      <c r="AA7312" s="37"/>
      <c r="AB7312" s="37"/>
    </row>
    <row r="7313" spans="24:28" x14ac:dyDescent="0.25">
      <c r="X7313" s="37"/>
      <c r="Y7313" s="37"/>
      <c r="Z7313" s="37"/>
      <c r="AA7313" s="37"/>
      <c r="AB7313" s="37"/>
    </row>
    <row r="7314" spans="24:28" x14ac:dyDescent="0.25">
      <c r="X7314" s="37"/>
      <c r="Y7314" s="37"/>
      <c r="Z7314" s="37"/>
      <c r="AA7314" s="37"/>
      <c r="AB7314" s="37"/>
    </row>
    <row r="7315" spans="24:28" x14ac:dyDescent="0.25">
      <c r="X7315" s="37"/>
      <c r="Y7315" s="37"/>
      <c r="Z7315" s="37"/>
      <c r="AA7315" s="37"/>
      <c r="AB7315" s="37"/>
    </row>
    <row r="7316" spans="24:28" x14ac:dyDescent="0.25">
      <c r="X7316" s="37"/>
      <c r="Y7316" s="37"/>
      <c r="Z7316" s="37"/>
      <c r="AA7316" s="37"/>
      <c r="AB7316" s="37"/>
    </row>
    <row r="7317" spans="24:28" x14ac:dyDescent="0.25">
      <c r="X7317" s="37"/>
      <c r="Y7317" s="37"/>
      <c r="Z7317" s="37"/>
      <c r="AA7317" s="37"/>
      <c r="AB7317" s="37"/>
    </row>
    <row r="7318" spans="24:28" x14ac:dyDescent="0.25">
      <c r="X7318" s="37"/>
      <c r="Y7318" s="37"/>
      <c r="Z7318" s="37"/>
      <c r="AA7318" s="37"/>
      <c r="AB7318" s="37"/>
    </row>
    <row r="7319" spans="24:28" x14ac:dyDescent="0.25">
      <c r="X7319" s="37"/>
      <c r="Y7319" s="37"/>
      <c r="Z7319" s="37"/>
      <c r="AA7319" s="37"/>
      <c r="AB7319" s="37"/>
    </row>
    <row r="7320" spans="24:28" x14ac:dyDescent="0.25">
      <c r="X7320" s="37"/>
      <c r="Y7320" s="37"/>
      <c r="Z7320" s="37"/>
      <c r="AA7320" s="37"/>
      <c r="AB7320" s="37"/>
    </row>
    <row r="7321" spans="24:28" x14ac:dyDescent="0.25">
      <c r="X7321" s="37"/>
      <c r="Y7321" s="37"/>
      <c r="Z7321" s="37"/>
      <c r="AA7321" s="37"/>
      <c r="AB7321" s="37"/>
    </row>
    <row r="7322" spans="24:28" x14ac:dyDescent="0.25">
      <c r="X7322" s="37"/>
      <c r="Y7322" s="37"/>
      <c r="Z7322" s="37"/>
      <c r="AA7322" s="37"/>
      <c r="AB7322" s="37"/>
    </row>
    <row r="7323" spans="24:28" x14ac:dyDescent="0.25">
      <c r="X7323" s="37"/>
      <c r="Y7323" s="37"/>
      <c r="Z7323" s="37"/>
      <c r="AA7323" s="37"/>
      <c r="AB7323" s="37"/>
    </row>
    <row r="7324" spans="24:28" x14ac:dyDescent="0.25">
      <c r="X7324" s="37"/>
      <c r="Y7324" s="37"/>
      <c r="Z7324" s="37"/>
      <c r="AA7324" s="37"/>
      <c r="AB7324" s="37"/>
    </row>
    <row r="7325" spans="24:28" x14ac:dyDescent="0.25">
      <c r="X7325" s="37"/>
      <c r="Y7325" s="37"/>
      <c r="Z7325" s="37"/>
      <c r="AA7325" s="37"/>
      <c r="AB7325" s="37"/>
    </row>
    <row r="7326" spans="24:28" x14ac:dyDescent="0.25">
      <c r="X7326" s="37"/>
      <c r="Y7326" s="37"/>
      <c r="Z7326" s="37"/>
      <c r="AA7326" s="37"/>
      <c r="AB7326" s="37"/>
    </row>
    <row r="7327" spans="24:28" x14ac:dyDescent="0.25">
      <c r="X7327" s="37"/>
      <c r="Y7327" s="37"/>
      <c r="Z7327" s="37"/>
      <c r="AA7327" s="37"/>
      <c r="AB7327" s="37"/>
    </row>
    <row r="7328" spans="24:28" x14ac:dyDescent="0.25">
      <c r="X7328" s="37"/>
      <c r="Y7328" s="37"/>
      <c r="Z7328" s="37"/>
      <c r="AA7328" s="37"/>
      <c r="AB7328" s="37"/>
    </row>
    <row r="7329" spans="24:28" x14ac:dyDescent="0.25">
      <c r="X7329" s="37"/>
      <c r="Y7329" s="37"/>
      <c r="Z7329" s="37"/>
      <c r="AA7329" s="37"/>
      <c r="AB7329" s="37"/>
    </row>
    <row r="7330" spans="24:28" x14ac:dyDescent="0.25">
      <c r="X7330" s="37"/>
      <c r="Y7330" s="37"/>
      <c r="Z7330" s="37"/>
      <c r="AA7330" s="37"/>
      <c r="AB7330" s="37"/>
    </row>
    <row r="7331" spans="24:28" x14ac:dyDescent="0.25">
      <c r="X7331" s="37"/>
      <c r="Y7331" s="37"/>
      <c r="Z7331" s="37"/>
      <c r="AA7331" s="37"/>
      <c r="AB7331" s="37"/>
    </row>
    <row r="7332" spans="24:28" x14ac:dyDescent="0.25">
      <c r="X7332" s="37"/>
      <c r="Y7332" s="37"/>
      <c r="Z7332" s="37"/>
      <c r="AA7332" s="37"/>
      <c r="AB7332" s="37"/>
    </row>
    <row r="7333" spans="24:28" x14ac:dyDescent="0.25">
      <c r="X7333" s="37"/>
      <c r="Y7333" s="37"/>
      <c r="Z7333" s="37"/>
      <c r="AA7333" s="37"/>
      <c r="AB7333" s="37"/>
    </row>
    <row r="7334" spans="24:28" x14ac:dyDescent="0.25">
      <c r="X7334" s="37"/>
      <c r="Y7334" s="37"/>
      <c r="Z7334" s="37"/>
      <c r="AA7334" s="37"/>
      <c r="AB7334" s="37"/>
    </row>
    <row r="7335" spans="24:28" x14ac:dyDescent="0.25">
      <c r="X7335" s="37"/>
      <c r="Y7335" s="37"/>
      <c r="Z7335" s="37"/>
      <c r="AA7335" s="37"/>
      <c r="AB7335" s="37"/>
    </row>
    <row r="7336" spans="24:28" x14ac:dyDescent="0.25">
      <c r="X7336" s="37"/>
      <c r="Y7336" s="37"/>
      <c r="Z7336" s="37"/>
      <c r="AA7336" s="37"/>
      <c r="AB7336" s="37"/>
    </row>
    <row r="7337" spans="24:28" x14ac:dyDescent="0.25">
      <c r="X7337" s="37"/>
      <c r="Y7337" s="37"/>
      <c r="Z7337" s="37"/>
      <c r="AA7337" s="37"/>
      <c r="AB7337" s="37"/>
    </row>
    <row r="7338" spans="24:28" x14ac:dyDescent="0.25">
      <c r="X7338" s="37"/>
      <c r="Y7338" s="37"/>
      <c r="Z7338" s="37"/>
      <c r="AA7338" s="37"/>
      <c r="AB7338" s="37"/>
    </row>
    <row r="7339" spans="24:28" x14ac:dyDescent="0.25">
      <c r="X7339" s="37"/>
      <c r="Y7339" s="37"/>
      <c r="Z7339" s="37"/>
      <c r="AA7339" s="37"/>
      <c r="AB7339" s="37"/>
    </row>
    <row r="7340" spans="24:28" x14ac:dyDescent="0.25">
      <c r="X7340" s="37"/>
      <c r="Y7340" s="37"/>
      <c r="Z7340" s="37"/>
      <c r="AA7340" s="37"/>
      <c r="AB7340" s="37"/>
    </row>
    <row r="7341" spans="24:28" x14ac:dyDescent="0.25">
      <c r="X7341" s="37"/>
      <c r="Y7341" s="37"/>
      <c r="Z7341" s="37"/>
      <c r="AA7341" s="37"/>
      <c r="AB7341" s="37"/>
    </row>
    <row r="7342" spans="24:28" x14ac:dyDescent="0.25">
      <c r="X7342" s="37"/>
      <c r="Y7342" s="37"/>
      <c r="Z7342" s="37"/>
      <c r="AA7342" s="37"/>
      <c r="AB7342" s="37"/>
    </row>
    <row r="7343" spans="24:28" x14ac:dyDescent="0.25">
      <c r="X7343" s="37"/>
      <c r="Y7343" s="37"/>
      <c r="Z7343" s="37"/>
      <c r="AA7343" s="37"/>
      <c r="AB7343" s="37"/>
    </row>
    <row r="7344" spans="24:28" x14ac:dyDescent="0.25">
      <c r="X7344" s="37"/>
      <c r="Y7344" s="37"/>
      <c r="Z7344" s="37"/>
      <c r="AA7344" s="37"/>
      <c r="AB7344" s="37"/>
    </row>
    <row r="7345" spans="24:28" x14ac:dyDescent="0.25">
      <c r="X7345" s="37"/>
      <c r="Y7345" s="37"/>
      <c r="Z7345" s="37"/>
      <c r="AA7345" s="37"/>
      <c r="AB7345" s="37"/>
    </row>
    <row r="7346" spans="24:28" x14ac:dyDescent="0.25">
      <c r="X7346" s="37"/>
      <c r="Y7346" s="37"/>
      <c r="Z7346" s="37"/>
      <c r="AA7346" s="37"/>
      <c r="AB7346" s="37"/>
    </row>
    <row r="7347" spans="24:28" x14ac:dyDescent="0.25">
      <c r="X7347" s="37"/>
      <c r="Y7347" s="37"/>
      <c r="Z7347" s="37"/>
      <c r="AA7347" s="37"/>
      <c r="AB7347" s="37"/>
    </row>
    <row r="7348" spans="24:28" x14ac:dyDescent="0.25">
      <c r="X7348" s="37"/>
      <c r="Y7348" s="37"/>
      <c r="Z7348" s="37"/>
      <c r="AA7348" s="37"/>
      <c r="AB7348" s="37"/>
    </row>
    <row r="7349" spans="24:28" x14ac:dyDescent="0.25">
      <c r="X7349" s="37"/>
      <c r="Y7349" s="37"/>
      <c r="Z7349" s="37"/>
      <c r="AA7349" s="37"/>
      <c r="AB7349" s="37"/>
    </row>
    <row r="7350" spans="24:28" x14ac:dyDescent="0.25">
      <c r="X7350" s="37"/>
      <c r="Y7350" s="37"/>
      <c r="Z7350" s="37"/>
      <c r="AA7350" s="37"/>
      <c r="AB7350" s="37"/>
    </row>
    <row r="7351" spans="24:28" x14ac:dyDescent="0.25">
      <c r="X7351" s="37"/>
      <c r="Y7351" s="37"/>
      <c r="Z7351" s="37"/>
      <c r="AA7351" s="37"/>
      <c r="AB7351" s="37"/>
    </row>
    <row r="7352" spans="24:28" x14ac:dyDescent="0.25">
      <c r="X7352" s="37"/>
      <c r="Y7352" s="37"/>
      <c r="Z7352" s="37"/>
      <c r="AA7352" s="37"/>
      <c r="AB7352" s="37"/>
    </row>
    <row r="7353" spans="24:28" x14ac:dyDescent="0.25">
      <c r="X7353" s="37"/>
      <c r="Y7353" s="37"/>
      <c r="Z7353" s="37"/>
      <c r="AA7353" s="37"/>
      <c r="AB7353" s="37"/>
    </row>
    <row r="7354" spans="24:28" x14ac:dyDescent="0.25">
      <c r="X7354" s="37"/>
      <c r="Y7354" s="37"/>
      <c r="Z7354" s="37"/>
      <c r="AA7354" s="37"/>
      <c r="AB7354" s="37"/>
    </row>
    <row r="7355" spans="24:28" x14ac:dyDescent="0.25">
      <c r="X7355" s="37"/>
      <c r="Y7355" s="37"/>
      <c r="Z7355" s="37"/>
      <c r="AA7355" s="37"/>
      <c r="AB7355" s="37"/>
    </row>
    <row r="7356" spans="24:28" x14ac:dyDescent="0.25">
      <c r="X7356" s="37"/>
      <c r="Y7356" s="37"/>
      <c r="Z7356" s="37"/>
      <c r="AA7356" s="37"/>
      <c r="AB7356" s="37"/>
    </row>
    <row r="7357" spans="24:28" x14ac:dyDescent="0.25">
      <c r="X7357" s="37"/>
      <c r="Y7357" s="37"/>
      <c r="Z7357" s="37"/>
      <c r="AA7357" s="37"/>
      <c r="AB7357" s="37"/>
    </row>
    <row r="7358" spans="24:28" x14ac:dyDescent="0.25">
      <c r="X7358" s="37"/>
      <c r="Y7358" s="37"/>
      <c r="Z7358" s="37"/>
      <c r="AA7358" s="37"/>
      <c r="AB7358" s="37"/>
    </row>
    <row r="7359" spans="24:28" x14ac:dyDescent="0.25">
      <c r="X7359" s="37"/>
      <c r="Y7359" s="37"/>
      <c r="Z7359" s="37"/>
      <c r="AA7359" s="37"/>
      <c r="AB7359" s="37"/>
    </row>
    <row r="7360" spans="24:28" x14ac:dyDescent="0.25">
      <c r="X7360" s="37"/>
      <c r="Y7360" s="37"/>
      <c r="Z7360" s="37"/>
      <c r="AA7360" s="37"/>
      <c r="AB7360" s="37"/>
    </row>
    <row r="7361" spans="24:28" x14ac:dyDescent="0.25">
      <c r="X7361" s="37"/>
      <c r="Y7361" s="37"/>
      <c r="Z7361" s="37"/>
      <c r="AA7361" s="37"/>
      <c r="AB7361" s="37"/>
    </row>
    <row r="7362" spans="24:28" x14ac:dyDescent="0.25">
      <c r="X7362" s="37"/>
      <c r="Y7362" s="37"/>
      <c r="Z7362" s="37"/>
      <c r="AA7362" s="37"/>
      <c r="AB7362" s="37"/>
    </row>
    <row r="7363" spans="24:28" x14ac:dyDescent="0.25">
      <c r="X7363" s="37"/>
      <c r="Y7363" s="37"/>
      <c r="Z7363" s="37"/>
      <c r="AA7363" s="37"/>
      <c r="AB7363" s="37"/>
    </row>
    <row r="7364" spans="24:28" x14ac:dyDescent="0.25">
      <c r="X7364" s="37"/>
      <c r="Y7364" s="37"/>
      <c r="Z7364" s="37"/>
      <c r="AA7364" s="37"/>
      <c r="AB7364" s="37"/>
    </row>
    <row r="7365" spans="24:28" x14ac:dyDescent="0.25">
      <c r="X7365" s="37"/>
      <c r="Y7365" s="37"/>
      <c r="Z7365" s="37"/>
      <c r="AA7365" s="37"/>
      <c r="AB7365" s="37"/>
    </row>
    <row r="7366" spans="24:28" x14ac:dyDescent="0.25">
      <c r="X7366" s="37"/>
      <c r="Y7366" s="37"/>
      <c r="Z7366" s="37"/>
      <c r="AA7366" s="37"/>
      <c r="AB7366" s="37"/>
    </row>
    <row r="7367" spans="24:28" x14ac:dyDescent="0.25">
      <c r="X7367" s="37"/>
      <c r="Y7367" s="37"/>
      <c r="Z7367" s="37"/>
      <c r="AA7367" s="37"/>
      <c r="AB7367" s="37"/>
    </row>
    <row r="7368" spans="24:28" x14ac:dyDescent="0.25">
      <c r="X7368" s="37"/>
      <c r="Y7368" s="37"/>
      <c r="Z7368" s="37"/>
      <c r="AA7368" s="37"/>
      <c r="AB7368" s="37"/>
    </row>
    <row r="7369" spans="24:28" x14ac:dyDescent="0.25">
      <c r="X7369" s="37"/>
      <c r="Y7369" s="37"/>
      <c r="Z7369" s="37"/>
      <c r="AA7369" s="37"/>
      <c r="AB7369" s="37"/>
    </row>
    <row r="7370" spans="24:28" x14ac:dyDescent="0.25">
      <c r="X7370" s="37"/>
      <c r="Y7370" s="37"/>
      <c r="Z7370" s="37"/>
      <c r="AA7370" s="37"/>
      <c r="AB7370" s="37"/>
    </row>
    <row r="7371" spans="24:28" x14ac:dyDescent="0.25">
      <c r="X7371" s="37"/>
      <c r="Y7371" s="37"/>
      <c r="Z7371" s="37"/>
      <c r="AA7371" s="37"/>
      <c r="AB7371" s="37"/>
    </row>
    <row r="7372" spans="24:28" x14ac:dyDescent="0.25">
      <c r="X7372" s="37"/>
      <c r="Y7372" s="37"/>
      <c r="Z7372" s="37"/>
      <c r="AA7372" s="37"/>
      <c r="AB7372" s="37"/>
    </row>
    <row r="7373" spans="24:28" x14ac:dyDescent="0.25">
      <c r="X7373" s="37"/>
      <c r="Y7373" s="37"/>
      <c r="Z7373" s="37"/>
      <c r="AA7373" s="37"/>
      <c r="AB7373" s="37"/>
    </row>
    <row r="7374" spans="24:28" x14ac:dyDescent="0.25">
      <c r="X7374" s="37"/>
      <c r="Y7374" s="37"/>
      <c r="Z7374" s="37"/>
      <c r="AA7374" s="37"/>
      <c r="AB7374" s="37"/>
    </row>
    <row r="7375" spans="24:28" x14ac:dyDescent="0.25">
      <c r="X7375" s="37"/>
      <c r="Y7375" s="37"/>
      <c r="Z7375" s="37"/>
      <c r="AA7375" s="37"/>
      <c r="AB7375" s="37"/>
    </row>
    <row r="7376" spans="24:28" x14ac:dyDescent="0.25">
      <c r="X7376" s="37"/>
      <c r="Y7376" s="37"/>
      <c r="Z7376" s="37"/>
      <c r="AA7376" s="37"/>
      <c r="AB7376" s="37"/>
    </row>
    <row r="7377" spans="24:28" x14ac:dyDescent="0.25">
      <c r="X7377" s="37"/>
      <c r="Y7377" s="37"/>
      <c r="Z7377" s="37"/>
      <c r="AA7377" s="37"/>
      <c r="AB7377" s="37"/>
    </row>
    <row r="7378" spans="24:28" x14ac:dyDescent="0.25">
      <c r="X7378" s="37"/>
      <c r="Y7378" s="37"/>
      <c r="Z7378" s="37"/>
      <c r="AA7378" s="37"/>
      <c r="AB7378" s="37"/>
    </row>
    <row r="7379" spans="24:28" x14ac:dyDescent="0.25">
      <c r="X7379" s="37"/>
      <c r="Y7379" s="37"/>
      <c r="Z7379" s="37"/>
      <c r="AA7379" s="37"/>
      <c r="AB7379" s="37"/>
    </row>
    <row r="7380" spans="24:28" x14ac:dyDescent="0.25">
      <c r="X7380" s="37"/>
      <c r="Y7380" s="37"/>
      <c r="Z7380" s="37"/>
      <c r="AA7380" s="37"/>
      <c r="AB7380" s="37"/>
    </row>
    <row r="7381" spans="24:28" x14ac:dyDescent="0.25">
      <c r="X7381" s="37"/>
      <c r="Y7381" s="37"/>
      <c r="Z7381" s="37"/>
      <c r="AA7381" s="37"/>
      <c r="AB7381" s="37"/>
    </row>
    <row r="7382" spans="24:28" x14ac:dyDescent="0.25">
      <c r="X7382" s="37"/>
      <c r="Y7382" s="37"/>
      <c r="Z7382" s="37"/>
      <c r="AA7382" s="37"/>
      <c r="AB7382" s="37"/>
    </row>
    <row r="7383" spans="24:28" x14ac:dyDescent="0.25">
      <c r="X7383" s="37"/>
      <c r="Y7383" s="37"/>
      <c r="Z7383" s="37"/>
      <c r="AA7383" s="37"/>
      <c r="AB7383" s="37"/>
    </row>
    <row r="7384" spans="24:28" x14ac:dyDescent="0.25">
      <c r="X7384" s="37"/>
      <c r="Y7384" s="37"/>
      <c r="Z7384" s="37"/>
      <c r="AA7384" s="37"/>
      <c r="AB7384" s="37"/>
    </row>
    <row r="7385" spans="24:28" x14ac:dyDescent="0.25">
      <c r="X7385" s="37"/>
      <c r="Y7385" s="37"/>
      <c r="Z7385" s="37"/>
      <c r="AA7385" s="37"/>
      <c r="AB7385" s="37"/>
    </row>
    <row r="7386" spans="24:28" x14ac:dyDescent="0.25">
      <c r="X7386" s="37"/>
      <c r="Y7386" s="37"/>
      <c r="Z7386" s="37"/>
      <c r="AA7386" s="37"/>
      <c r="AB7386" s="37"/>
    </row>
    <row r="7387" spans="24:28" x14ac:dyDescent="0.25">
      <c r="X7387" s="37"/>
      <c r="Y7387" s="37"/>
      <c r="Z7387" s="37"/>
      <c r="AA7387" s="37"/>
      <c r="AB7387" s="37"/>
    </row>
    <row r="7388" spans="24:28" x14ac:dyDescent="0.25">
      <c r="X7388" s="37"/>
      <c r="Y7388" s="37"/>
      <c r="Z7388" s="37"/>
      <c r="AA7388" s="37"/>
      <c r="AB7388" s="37"/>
    </row>
    <row r="7389" spans="24:28" x14ac:dyDescent="0.25">
      <c r="X7389" s="37"/>
      <c r="Y7389" s="37"/>
      <c r="Z7389" s="37"/>
      <c r="AA7389" s="37"/>
      <c r="AB7389" s="37"/>
    </row>
    <row r="7390" spans="24:28" x14ac:dyDescent="0.25">
      <c r="X7390" s="37"/>
      <c r="Y7390" s="37"/>
      <c r="Z7390" s="37"/>
      <c r="AA7390" s="37"/>
      <c r="AB7390" s="37"/>
    </row>
    <row r="7391" spans="24:28" x14ac:dyDescent="0.25">
      <c r="X7391" s="37"/>
      <c r="Y7391" s="37"/>
      <c r="Z7391" s="37"/>
      <c r="AA7391" s="37"/>
      <c r="AB7391" s="37"/>
    </row>
    <row r="7392" spans="24:28" x14ac:dyDescent="0.25">
      <c r="X7392" s="37"/>
      <c r="Y7392" s="37"/>
      <c r="Z7392" s="37"/>
      <c r="AA7392" s="37"/>
      <c r="AB7392" s="37"/>
    </row>
    <row r="7393" spans="24:28" x14ac:dyDescent="0.25">
      <c r="X7393" s="37"/>
      <c r="Y7393" s="37"/>
      <c r="Z7393" s="37"/>
      <c r="AA7393" s="37"/>
      <c r="AB7393" s="37"/>
    </row>
    <row r="7394" spans="24:28" x14ac:dyDescent="0.25">
      <c r="X7394" s="37"/>
      <c r="Y7394" s="37"/>
      <c r="Z7394" s="37"/>
      <c r="AA7394" s="37"/>
      <c r="AB7394" s="37"/>
    </row>
    <row r="7395" spans="24:28" x14ac:dyDescent="0.25">
      <c r="X7395" s="37"/>
      <c r="Y7395" s="37"/>
      <c r="Z7395" s="37"/>
      <c r="AA7395" s="37"/>
      <c r="AB7395" s="37"/>
    </row>
    <row r="7396" spans="24:28" x14ac:dyDescent="0.25">
      <c r="X7396" s="37"/>
      <c r="Y7396" s="37"/>
      <c r="Z7396" s="37"/>
      <c r="AA7396" s="37"/>
      <c r="AB7396" s="37"/>
    </row>
    <row r="7397" spans="24:28" x14ac:dyDescent="0.25">
      <c r="X7397" s="37"/>
      <c r="Y7397" s="37"/>
      <c r="Z7397" s="37"/>
      <c r="AA7397" s="37"/>
      <c r="AB7397" s="37"/>
    </row>
    <row r="7398" spans="24:28" x14ac:dyDescent="0.25">
      <c r="X7398" s="37"/>
      <c r="Y7398" s="37"/>
      <c r="Z7398" s="37"/>
      <c r="AA7398" s="37"/>
      <c r="AB7398" s="37"/>
    </row>
    <row r="7399" spans="24:28" x14ac:dyDescent="0.25">
      <c r="X7399" s="37"/>
      <c r="Y7399" s="37"/>
      <c r="Z7399" s="37"/>
      <c r="AA7399" s="37"/>
      <c r="AB7399" s="37"/>
    </row>
    <row r="7400" spans="24:28" x14ac:dyDescent="0.25">
      <c r="X7400" s="37"/>
      <c r="Y7400" s="37"/>
      <c r="Z7400" s="37"/>
      <c r="AA7400" s="37"/>
      <c r="AB7400" s="37"/>
    </row>
    <row r="7401" spans="24:28" x14ac:dyDescent="0.25">
      <c r="X7401" s="37"/>
      <c r="Y7401" s="37"/>
      <c r="Z7401" s="37"/>
      <c r="AA7401" s="37"/>
      <c r="AB7401" s="37"/>
    </row>
    <row r="7402" spans="24:28" x14ac:dyDescent="0.25">
      <c r="X7402" s="37"/>
      <c r="Y7402" s="37"/>
      <c r="Z7402" s="37"/>
      <c r="AA7402" s="37"/>
      <c r="AB7402" s="37"/>
    </row>
    <row r="7403" spans="24:28" x14ac:dyDescent="0.25">
      <c r="X7403" s="37"/>
      <c r="Y7403" s="37"/>
      <c r="Z7403" s="37"/>
      <c r="AA7403" s="37"/>
      <c r="AB7403" s="37"/>
    </row>
    <row r="7404" spans="24:28" x14ac:dyDescent="0.25">
      <c r="X7404" s="37"/>
      <c r="Y7404" s="37"/>
      <c r="Z7404" s="37"/>
      <c r="AA7404" s="37"/>
      <c r="AB7404" s="37"/>
    </row>
    <row r="7405" spans="24:28" x14ac:dyDescent="0.25">
      <c r="X7405" s="37"/>
      <c r="Y7405" s="37"/>
      <c r="Z7405" s="37"/>
      <c r="AA7405" s="37"/>
      <c r="AB7405" s="37"/>
    </row>
    <row r="7406" spans="24:28" x14ac:dyDescent="0.25">
      <c r="X7406" s="37"/>
      <c r="Y7406" s="37"/>
      <c r="Z7406" s="37"/>
      <c r="AA7406" s="37"/>
      <c r="AB7406" s="37"/>
    </row>
    <row r="7407" spans="24:28" x14ac:dyDescent="0.25">
      <c r="X7407" s="37"/>
      <c r="Y7407" s="37"/>
      <c r="Z7407" s="37"/>
      <c r="AA7407" s="37"/>
      <c r="AB7407" s="37"/>
    </row>
    <row r="7408" spans="24:28" x14ac:dyDescent="0.25">
      <c r="X7408" s="37"/>
      <c r="Y7408" s="37"/>
      <c r="Z7408" s="37"/>
      <c r="AA7408" s="37"/>
      <c r="AB7408" s="37"/>
    </row>
    <row r="7409" spans="24:28" x14ac:dyDescent="0.25">
      <c r="X7409" s="37"/>
      <c r="Y7409" s="37"/>
      <c r="Z7409" s="37"/>
      <c r="AA7409" s="37"/>
      <c r="AB7409" s="37"/>
    </row>
    <row r="7410" spans="24:28" x14ac:dyDescent="0.25">
      <c r="X7410" s="37"/>
      <c r="Y7410" s="37"/>
      <c r="Z7410" s="37"/>
      <c r="AA7410" s="37"/>
      <c r="AB7410" s="37"/>
    </row>
    <row r="7411" spans="24:28" x14ac:dyDescent="0.25">
      <c r="X7411" s="37"/>
      <c r="Y7411" s="37"/>
      <c r="Z7411" s="37"/>
      <c r="AA7411" s="37"/>
      <c r="AB7411" s="37"/>
    </row>
    <row r="7412" spans="24:28" x14ac:dyDescent="0.25">
      <c r="X7412" s="37"/>
      <c r="Y7412" s="37"/>
      <c r="Z7412" s="37"/>
      <c r="AA7412" s="37"/>
      <c r="AB7412" s="37"/>
    </row>
    <row r="7413" spans="24:28" x14ac:dyDescent="0.25">
      <c r="X7413" s="37"/>
      <c r="Y7413" s="37"/>
      <c r="Z7413" s="37"/>
      <c r="AA7413" s="37"/>
      <c r="AB7413" s="37"/>
    </row>
    <row r="7414" spans="24:28" x14ac:dyDescent="0.25">
      <c r="X7414" s="37"/>
      <c r="Y7414" s="37"/>
      <c r="Z7414" s="37"/>
      <c r="AA7414" s="37"/>
      <c r="AB7414" s="37"/>
    </row>
    <row r="7415" spans="24:28" x14ac:dyDescent="0.25">
      <c r="X7415" s="37"/>
      <c r="Y7415" s="37"/>
      <c r="Z7415" s="37"/>
      <c r="AA7415" s="37"/>
      <c r="AB7415" s="37"/>
    </row>
    <row r="7416" spans="24:28" x14ac:dyDescent="0.25">
      <c r="X7416" s="37"/>
      <c r="Y7416" s="37"/>
      <c r="Z7416" s="37"/>
      <c r="AA7416" s="37"/>
      <c r="AB7416" s="37"/>
    </row>
    <row r="7417" spans="24:28" x14ac:dyDescent="0.25">
      <c r="X7417" s="37"/>
      <c r="Y7417" s="37"/>
      <c r="Z7417" s="37"/>
      <c r="AA7417" s="37"/>
      <c r="AB7417" s="37"/>
    </row>
    <row r="7418" spans="24:28" x14ac:dyDescent="0.25">
      <c r="X7418" s="37"/>
      <c r="Y7418" s="37"/>
      <c r="Z7418" s="37"/>
      <c r="AA7418" s="37"/>
      <c r="AB7418" s="37"/>
    </row>
    <row r="7419" spans="24:28" x14ac:dyDescent="0.25">
      <c r="X7419" s="37"/>
      <c r="Y7419" s="37"/>
      <c r="Z7419" s="37"/>
      <c r="AA7419" s="37"/>
      <c r="AB7419" s="37"/>
    </row>
    <row r="7420" spans="24:28" x14ac:dyDescent="0.25">
      <c r="X7420" s="37"/>
      <c r="Y7420" s="37"/>
      <c r="Z7420" s="37"/>
      <c r="AA7420" s="37"/>
      <c r="AB7420" s="37"/>
    </row>
    <row r="7421" spans="24:28" x14ac:dyDescent="0.25">
      <c r="X7421" s="37"/>
      <c r="Y7421" s="37"/>
      <c r="Z7421" s="37"/>
      <c r="AA7421" s="37"/>
      <c r="AB7421" s="37"/>
    </row>
    <row r="7422" spans="24:28" x14ac:dyDescent="0.25">
      <c r="X7422" s="37"/>
      <c r="Y7422" s="37"/>
      <c r="Z7422" s="37"/>
      <c r="AA7422" s="37"/>
      <c r="AB7422" s="37"/>
    </row>
    <row r="7423" spans="24:28" x14ac:dyDescent="0.25">
      <c r="X7423" s="37"/>
      <c r="Y7423" s="37"/>
      <c r="Z7423" s="37"/>
      <c r="AA7423" s="37"/>
      <c r="AB7423" s="37"/>
    </row>
    <row r="7424" spans="24:28" x14ac:dyDescent="0.25">
      <c r="X7424" s="37"/>
      <c r="Y7424" s="37"/>
      <c r="Z7424" s="37"/>
      <c r="AA7424" s="37"/>
      <c r="AB7424" s="37"/>
    </row>
    <row r="7425" spans="24:28" x14ac:dyDescent="0.25">
      <c r="X7425" s="37"/>
      <c r="Y7425" s="37"/>
      <c r="Z7425" s="37"/>
      <c r="AA7425" s="37"/>
      <c r="AB7425" s="37"/>
    </row>
    <row r="7426" spans="24:28" x14ac:dyDescent="0.25">
      <c r="X7426" s="37"/>
      <c r="Y7426" s="37"/>
      <c r="Z7426" s="37"/>
      <c r="AA7426" s="37"/>
      <c r="AB7426" s="37"/>
    </row>
    <row r="7427" spans="24:28" x14ac:dyDescent="0.25">
      <c r="X7427" s="37"/>
      <c r="Y7427" s="37"/>
      <c r="Z7427" s="37"/>
      <c r="AA7427" s="37"/>
      <c r="AB7427" s="37"/>
    </row>
    <row r="7428" spans="24:28" x14ac:dyDescent="0.25">
      <c r="X7428" s="37"/>
      <c r="Y7428" s="37"/>
      <c r="Z7428" s="37"/>
      <c r="AA7428" s="37"/>
      <c r="AB7428" s="37"/>
    </row>
    <row r="7429" spans="24:28" x14ac:dyDescent="0.25">
      <c r="X7429" s="37"/>
      <c r="Y7429" s="37"/>
      <c r="Z7429" s="37"/>
      <c r="AA7429" s="37"/>
      <c r="AB7429" s="37"/>
    </row>
    <row r="7430" spans="24:28" x14ac:dyDescent="0.25">
      <c r="X7430" s="37"/>
      <c r="Y7430" s="37"/>
      <c r="Z7430" s="37"/>
      <c r="AA7430" s="37"/>
      <c r="AB7430" s="37"/>
    </row>
    <row r="7431" spans="24:28" x14ac:dyDescent="0.25">
      <c r="X7431" s="37"/>
      <c r="Y7431" s="37"/>
      <c r="Z7431" s="37"/>
      <c r="AA7431" s="37"/>
      <c r="AB7431" s="37"/>
    </row>
    <row r="7432" spans="24:28" x14ac:dyDescent="0.25">
      <c r="X7432" s="37"/>
      <c r="Y7432" s="37"/>
      <c r="Z7432" s="37"/>
      <c r="AA7432" s="37"/>
      <c r="AB7432" s="37"/>
    </row>
    <row r="7433" spans="24:28" x14ac:dyDescent="0.25">
      <c r="X7433" s="37"/>
      <c r="Y7433" s="37"/>
      <c r="Z7433" s="37"/>
      <c r="AA7433" s="37"/>
      <c r="AB7433" s="37"/>
    </row>
    <row r="7434" spans="24:28" x14ac:dyDescent="0.25">
      <c r="X7434" s="37"/>
      <c r="Y7434" s="37"/>
      <c r="Z7434" s="37"/>
      <c r="AA7434" s="37"/>
      <c r="AB7434" s="37"/>
    </row>
    <row r="7435" spans="24:28" x14ac:dyDescent="0.25">
      <c r="X7435" s="37"/>
      <c r="Y7435" s="37"/>
      <c r="Z7435" s="37"/>
      <c r="AA7435" s="37"/>
      <c r="AB7435" s="37"/>
    </row>
    <row r="7436" spans="24:28" x14ac:dyDescent="0.25">
      <c r="X7436" s="37"/>
      <c r="Y7436" s="37"/>
      <c r="Z7436" s="37"/>
      <c r="AA7436" s="37"/>
      <c r="AB7436" s="37"/>
    </row>
    <row r="7437" spans="24:28" x14ac:dyDescent="0.25">
      <c r="X7437" s="37"/>
      <c r="Y7437" s="37"/>
      <c r="Z7437" s="37"/>
      <c r="AA7437" s="37"/>
      <c r="AB7437" s="37"/>
    </row>
    <row r="7438" spans="24:28" x14ac:dyDescent="0.25">
      <c r="X7438" s="37"/>
      <c r="Y7438" s="37"/>
      <c r="Z7438" s="37"/>
      <c r="AA7438" s="37"/>
      <c r="AB7438" s="37"/>
    </row>
    <row r="7439" spans="24:28" x14ac:dyDescent="0.25">
      <c r="X7439" s="37"/>
      <c r="Y7439" s="37"/>
      <c r="Z7439" s="37"/>
      <c r="AA7439" s="37"/>
      <c r="AB7439" s="37"/>
    </row>
    <row r="7440" spans="24:28" x14ac:dyDescent="0.25">
      <c r="X7440" s="37"/>
      <c r="Y7440" s="37"/>
      <c r="Z7440" s="37"/>
      <c r="AA7440" s="37"/>
      <c r="AB7440" s="37"/>
    </row>
    <row r="7441" spans="24:28" x14ac:dyDescent="0.25">
      <c r="X7441" s="37"/>
      <c r="Y7441" s="37"/>
      <c r="Z7441" s="37"/>
      <c r="AA7441" s="37"/>
      <c r="AB7441" s="37"/>
    </row>
    <row r="7442" spans="24:28" x14ac:dyDescent="0.25">
      <c r="X7442" s="37"/>
      <c r="Y7442" s="37"/>
      <c r="Z7442" s="37"/>
      <c r="AA7442" s="37"/>
      <c r="AB7442" s="37"/>
    </row>
    <row r="7443" spans="24:28" x14ac:dyDescent="0.25">
      <c r="X7443" s="37"/>
      <c r="Y7443" s="37"/>
      <c r="Z7443" s="37"/>
      <c r="AA7443" s="37"/>
      <c r="AB7443" s="37"/>
    </row>
    <row r="7444" spans="24:28" x14ac:dyDescent="0.25">
      <c r="X7444" s="37"/>
      <c r="Y7444" s="37"/>
      <c r="Z7444" s="37"/>
      <c r="AA7444" s="37"/>
      <c r="AB7444" s="37"/>
    </row>
    <row r="7445" spans="24:28" x14ac:dyDescent="0.25">
      <c r="X7445" s="37"/>
      <c r="Y7445" s="37"/>
      <c r="Z7445" s="37"/>
      <c r="AA7445" s="37"/>
      <c r="AB7445" s="37"/>
    </row>
    <row r="7446" spans="24:28" x14ac:dyDescent="0.25">
      <c r="X7446" s="37"/>
      <c r="Y7446" s="37"/>
      <c r="Z7446" s="37"/>
      <c r="AA7446" s="37"/>
      <c r="AB7446" s="37"/>
    </row>
    <row r="7447" spans="24:28" x14ac:dyDescent="0.25">
      <c r="X7447" s="37"/>
      <c r="Y7447" s="37"/>
      <c r="Z7447" s="37"/>
      <c r="AA7447" s="37"/>
      <c r="AB7447" s="37"/>
    </row>
    <row r="7448" spans="24:28" x14ac:dyDescent="0.25">
      <c r="X7448" s="37"/>
      <c r="Y7448" s="37"/>
      <c r="Z7448" s="37"/>
      <c r="AA7448" s="37"/>
      <c r="AB7448" s="37"/>
    </row>
    <row r="7449" spans="24:28" x14ac:dyDescent="0.25">
      <c r="X7449" s="37"/>
      <c r="Y7449" s="37"/>
      <c r="Z7449" s="37"/>
      <c r="AA7449" s="37"/>
      <c r="AB7449" s="37"/>
    </row>
    <row r="7450" spans="24:28" x14ac:dyDescent="0.25">
      <c r="X7450" s="37"/>
      <c r="Y7450" s="37"/>
      <c r="Z7450" s="37"/>
      <c r="AA7450" s="37"/>
      <c r="AB7450" s="37"/>
    </row>
    <row r="7451" spans="24:28" x14ac:dyDescent="0.25">
      <c r="X7451" s="37"/>
      <c r="Y7451" s="37"/>
      <c r="Z7451" s="37"/>
      <c r="AA7451" s="37"/>
      <c r="AB7451" s="37"/>
    </row>
    <row r="7452" spans="24:28" x14ac:dyDescent="0.25">
      <c r="X7452" s="37"/>
      <c r="Y7452" s="37"/>
      <c r="Z7452" s="37"/>
      <c r="AA7452" s="37"/>
      <c r="AB7452" s="37"/>
    </row>
    <row r="7453" spans="24:28" x14ac:dyDescent="0.25">
      <c r="X7453" s="37"/>
      <c r="Y7453" s="37"/>
      <c r="Z7453" s="37"/>
      <c r="AA7453" s="37"/>
      <c r="AB7453" s="37"/>
    </row>
    <row r="7454" spans="24:28" x14ac:dyDescent="0.25">
      <c r="X7454" s="37"/>
      <c r="Y7454" s="37"/>
      <c r="Z7454" s="37"/>
      <c r="AA7454" s="37"/>
      <c r="AB7454" s="37"/>
    </row>
    <row r="7455" spans="24:28" x14ac:dyDescent="0.25">
      <c r="X7455" s="37"/>
      <c r="Y7455" s="37"/>
      <c r="Z7455" s="37"/>
      <c r="AA7455" s="37"/>
      <c r="AB7455" s="37"/>
    </row>
    <row r="7456" spans="24:28" x14ac:dyDescent="0.25">
      <c r="X7456" s="37"/>
      <c r="Y7456" s="37"/>
      <c r="Z7456" s="37"/>
      <c r="AA7456" s="37"/>
      <c r="AB7456" s="37"/>
    </row>
    <row r="7457" spans="24:28" x14ac:dyDescent="0.25">
      <c r="X7457" s="37"/>
      <c r="Y7457" s="37"/>
      <c r="Z7457" s="37"/>
      <c r="AA7457" s="37"/>
      <c r="AB7457" s="37"/>
    </row>
    <row r="7458" spans="24:28" x14ac:dyDescent="0.25">
      <c r="X7458" s="37"/>
      <c r="Y7458" s="37"/>
      <c r="Z7458" s="37"/>
      <c r="AA7458" s="37"/>
      <c r="AB7458" s="37"/>
    </row>
    <row r="7459" spans="24:28" x14ac:dyDescent="0.25">
      <c r="X7459" s="37"/>
      <c r="Y7459" s="37"/>
      <c r="Z7459" s="37"/>
      <c r="AA7459" s="37"/>
      <c r="AB7459" s="37"/>
    </row>
    <row r="7460" spans="24:28" x14ac:dyDescent="0.25">
      <c r="X7460" s="37"/>
      <c r="Y7460" s="37"/>
      <c r="Z7460" s="37"/>
      <c r="AA7460" s="37"/>
      <c r="AB7460" s="37"/>
    </row>
    <row r="7461" spans="24:28" x14ac:dyDescent="0.25">
      <c r="X7461" s="37"/>
      <c r="Y7461" s="37"/>
      <c r="Z7461" s="37"/>
      <c r="AA7461" s="37"/>
      <c r="AB7461" s="37"/>
    </row>
    <row r="7462" spans="24:28" x14ac:dyDescent="0.25">
      <c r="X7462" s="37"/>
      <c r="Y7462" s="37"/>
      <c r="Z7462" s="37"/>
      <c r="AA7462" s="37"/>
      <c r="AB7462" s="37"/>
    </row>
    <row r="7463" spans="24:28" x14ac:dyDescent="0.25">
      <c r="X7463" s="37"/>
      <c r="Y7463" s="37"/>
      <c r="Z7463" s="37"/>
      <c r="AA7463" s="37"/>
      <c r="AB7463" s="37"/>
    </row>
    <row r="7464" spans="24:28" x14ac:dyDescent="0.25">
      <c r="X7464" s="37"/>
      <c r="Y7464" s="37"/>
      <c r="Z7464" s="37"/>
      <c r="AA7464" s="37"/>
      <c r="AB7464" s="37"/>
    </row>
    <row r="7465" spans="24:28" x14ac:dyDescent="0.25">
      <c r="X7465" s="37"/>
      <c r="Y7465" s="37"/>
      <c r="Z7465" s="37"/>
      <c r="AA7465" s="37"/>
      <c r="AB7465" s="37"/>
    </row>
    <row r="7466" spans="24:28" x14ac:dyDescent="0.25">
      <c r="X7466" s="37"/>
      <c r="Y7466" s="37"/>
      <c r="Z7466" s="37"/>
      <c r="AA7466" s="37"/>
      <c r="AB7466" s="37"/>
    </row>
    <row r="7467" spans="24:28" x14ac:dyDescent="0.25">
      <c r="X7467" s="37"/>
      <c r="Y7467" s="37"/>
      <c r="Z7467" s="37"/>
      <c r="AA7467" s="37"/>
      <c r="AB7467" s="37"/>
    </row>
    <row r="7468" spans="24:28" x14ac:dyDescent="0.25">
      <c r="X7468" s="37"/>
      <c r="Y7468" s="37"/>
      <c r="Z7468" s="37"/>
      <c r="AA7468" s="37"/>
      <c r="AB7468" s="37"/>
    </row>
    <row r="7469" spans="24:28" x14ac:dyDescent="0.25">
      <c r="X7469" s="37"/>
      <c r="Y7469" s="37"/>
      <c r="Z7469" s="37"/>
      <c r="AA7469" s="37"/>
      <c r="AB7469" s="37"/>
    </row>
    <row r="7470" spans="24:28" x14ac:dyDescent="0.25">
      <c r="X7470" s="37"/>
      <c r="Y7470" s="37"/>
      <c r="Z7470" s="37"/>
      <c r="AA7470" s="37"/>
      <c r="AB7470" s="37"/>
    </row>
    <row r="7471" spans="24:28" x14ac:dyDescent="0.25">
      <c r="X7471" s="37"/>
      <c r="Y7471" s="37"/>
      <c r="Z7471" s="37"/>
      <c r="AA7471" s="37"/>
      <c r="AB7471" s="37"/>
    </row>
    <row r="7472" spans="24:28" x14ac:dyDescent="0.25">
      <c r="X7472" s="37"/>
      <c r="Y7472" s="37"/>
      <c r="Z7472" s="37"/>
      <c r="AA7472" s="37"/>
      <c r="AB7472" s="37"/>
    </row>
    <row r="7473" spans="24:28" x14ac:dyDescent="0.25">
      <c r="X7473" s="37"/>
      <c r="Y7473" s="37"/>
      <c r="Z7473" s="37"/>
      <c r="AA7473" s="37"/>
      <c r="AB7473" s="37"/>
    </row>
    <row r="7474" spans="24:28" x14ac:dyDescent="0.25">
      <c r="X7474" s="37"/>
      <c r="Y7474" s="37"/>
      <c r="Z7474" s="37"/>
      <c r="AA7474" s="37"/>
      <c r="AB7474" s="37"/>
    </row>
    <row r="7475" spans="24:28" x14ac:dyDescent="0.25">
      <c r="X7475" s="37"/>
      <c r="Y7475" s="37"/>
      <c r="Z7475" s="37"/>
      <c r="AA7475" s="37"/>
      <c r="AB7475" s="37"/>
    </row>
    <row r="7476" spans="24:28" x14ac:dyDescent="0.25">
      <c r="X7476" s="37"/>
      <c r="Y7476" s="37"/>
      <c r="Z7476" s="37"/>
      <c r="AA7476" s="37"/>
      <c r="AB7476" s="37"/>
    </row>
    <row r="7477" spans="24:28" x14ac:dyDescent="0.25">
      <c r="X7477" s="37"/>
      <c r="Y7477" s="37"/>
      <c r="Z7477" s="37"/>
      <c r="AA7477" s="37"/>
      <c r="AB7477" s="37"/>
    </row>
    <row r="7478" spans="24:28" x14ac:dyDescent="0.25">
      <c r="X7478" s="37"/>
      <c r="Y7478" s="37"/>
      <c r="Z7478" s="37"/>
      <c r="AA7478" s="37"/>
      <c r="AB7478" s="37"/>
    </row>
    <row r="7479" spans="24:28" x14ac:dyDescent="0.25">
      <c r="X7479" s="37"/>
      <c r="Y7479" s="37"/>
      <c r="Z7479" s="37"/>
      <c r="AA7479" s="37"/>
      <c r="AB7479" s="37"/>
    </row>
    <row r="7480" spans="24:28" x14ac:dyDescent="0.25">
      <c r="X7480" s="37"/>
      <c r="Y7480" s="37"/>
      <c r="Z7480" s="37"/>
      <c r="AA7480" s="37"/>
      <c r="AB7480" s="37"/>
    </row>
    <row r="7481" spans="24:28" x14ac:dyDescent="0.25">
      <c r="X7481" s="37"/>
      <c r="Y7481" s="37"/>
      <c r="Z7481" s="37"/>
      <c r="AA7481" s="37"/>
      <c r="AB7481" s="37"/>
    </row>
    <row r="7482" spans="24:28" x14ac:dyDescent="0.25">
      <c r="X7482" s="37"/>
      <c r="Y7482" s="37"/>
      <c r="Z7482" s="37"/>
      <c r="AA7482" s="37"/>
      <c r="AB7482" s="37"/>
    </row>
    <row r="7483" spans="24:28" x14ac:dyDescent="0.25">
      <c r="X7483" s="37"/>
      <c r="Y7483" s="37"/>
      <c r="Z7483" s="37"/>
      <c r="AA7483" s="37"/>
      <c r="AB7483" s="37"/>
    </row>
    <row r="7484" spans="24:28" x14ac:dyDescent="0.25">
      <c r="X7484" s="37"/>
      <c r="Y7484" s="37"/>
      <c r="Z7484" s="37"/>
      <c r="AA7484" s="37"/>
      <c r="AB7484" s="37"/>
    </row>
    <row r="7485" spans="24:28" x14ac:dyDescent="0.25">
      <c r="X7485" s="37"/>
      <c r="Y7485" s="37"/>
      <c r="Z7485" s="37"/>
      <c r="AA7485" s="37"/>
      <c r="AB7485" s="37"/>
    </row>
    <row r="7486" spans="24:28" x14ac:dyDescent="0.25">
      <c r="X7486" s="37"/>
      <c r="Y7486" s="37"/>
      <c r="Z7486" s="37"/>
      <c r="AA7486" s="37"/>
      <c r="AB7486" s="37"/>
    </row>
    <row r="7487" spans="24:28" x14ac:dyDescent="0.25">
      <c r="X7487" s="37"/>
      <c r="Y7487" s="37"/>
      <c r="Z7487" s="37"/>
      <c r="AA7487" s="37"/>
      <c r="AB7487" s="37"/>
    </row>
    <row r="7488" spans="24:28" x14ac:dyDescent="0.25">
      <c r="X7488" s="37"/>
      <c r="Y7488" s="37"/>
      <c r="Z7488" s="37"/>
      <c r="AA7488" s="37"/>
      <c r="AB7488" s="37"/>
    </row>
    <row r="7489" spans="24:28" x14ac:dyDescent="0.25">
      <c r="X7489" s="37"/>
      <c r="Y7489" s="37"/>
      <c r="Z7489" s="37"/>
      <c r="AA7489" s="37"/>
      <c r="AB7489" s="37"/>
    </row>
    <row r="7490" spans="24:28" x14ac:dyDescent="0.25">
      <c r="X7490" s="37"/>
      <c r="Y7490" s="37"/>
      <c r="Z7490" s="37"/>
      <c r="AA7490" s="37"/>
      <c r="AB7490" s="37"/>
    </row>
    <row r="7491" spans="24:28" x14ac:dyDescent="0.25">
      <c r="X7491" s="37"/>
      <c r="Y7491" s="37"/>
      <c r="Z7491" s="37"/>
      <c r="AA7491" s="37"/>
      <c r="AB7491" s="37"/>
    </row>
    <row r="7492" spans="24:28" x14ac:dyDescent="0.25">
      <c r="X7492" s="37"/>
      <c r="Y7492" s="37"/>
      <c r="Z7492" s="37"/>
      <c r="AA7492" s="37"/>
      <c r="AB7492" s="37"/>
    </row>
    <row r="7493" spans="24:28" x14ac:dyDescent="0.25">
      <c r="X7493" s="37"/>
      <c r="Y7493" s="37"/>
      <c r="Z7493" s="37"/>
      <c r="AA7493" s="37"/>
      <c r="AB7493" s="37"/>
    </row>
    <row r="7494" spans="24:28" x14ac:dyDescent="0.25">
      <c r="X7494" s="37"/>
      <c r="Y7494" s="37"/>
      <c r="Z7494" s="37"/>
      <c r="AA7494" s="37"/>
      <c r="AB7494" s="37"/>
    </row>
    <row r="7495" spans="24:28" x14ac:dyDescent="0.25">
      <c r="X7495" s="37"/>
      <c r="Y7495" s="37"/>
      <c r="Z7495" s="37"/>
      <c r="AA7495" s="37"/>
      <c r="AB7495" s="37"/>
    </row>
    <row r="7496" spans="24:28" x14ac:dyDescent="0.25">
      <c r="X7496" s="37"/>
      <c r="Y7496" s="37"/>
      <c r="Z7496" s="37"/>
      <c r="AA7496" s="37"/>
      <c r="AB7496" s="37"/>
    </row>
    <row r="7497" spans="24:28" x14ac:dyDescent="0.25">
      <c r="X7497" s="37"/>
      <c r="Y7497" s="37"/>
      <c r="Z7497" s="37"/>
      <c r="AA7497" s="37"/>
      <c r="AB7497" s="37"/>
    </row>
    <row r="7498" spans="24:28" x14ac:dyDescent="0.25">
      <c r="X7498" s="37"/>
      <c r="Y7498" s="37"/>
      <c r="Z7498" s="37"/>
      <c r="AA7498" s="37"/>
      <c r="AB7498" s="37"/>
    </row>
    <row r="7499" spans="24:28" x14ac:dyDescent="0.25">
      <c r="X7499" s="37"/>
      <c r="Y7499" s="37"/>
      <c r="Z7499" s="37"/>
      <c r="AA7499" s="37"/>
      <c r="AB7499" s="37"/>
    </row>
    <row r="7500" spans="24:28" x14ac:dyDescent="0.25">
      <c r="X7500" s="37"/>
      <c r="Y7500" s="37"/>
      <c r="Z7500" s="37"/>
      <c r="AA7500" s="37"/>
      <c r="AB7500" s="37"/>
    </row>
    <row r="7501" spans="24:28" x14ac:dyDescent="0.25">
      <c r="X7501" s="37"/>
      <c r="Y7501" s="37"/>
      <c r="Z7501" s="37"/>
      <c r="AA7501" s="37"/>
      <c r="AB7501" s="37"/>
    </row>
    <row r="7502" spans="24:28" x14ac:dyDescent="0.25">
      <c r="X7502" s="37"/>
      <c r="Y7502" s="37"/>
      <c r="Z7502" s="37"/>
      <c r="AA7502" s="37"/>
      <c r="AB7502" s="37"/>
    </row>
    <row r="7503" spans="24:28" x14ac:dyDescent="0.25">
      <c r="X7503" s="37"/>
      <c r="Y7503" s="37"/>
      <c r="Z7503" s="37"/>
      <c r="AA7503" s="37"/>
      <c r="AB7503" s="37"/>
    </row>
    <row r="7504" spans="24:28" x14ac:dyDescent="0.25">
      <c r="X7504" s="37"/>
      <c r="Y7504" s="37"/>
      <c r="Z7504" s="37"/>
      <c r="AA7504" s="37"/>
      <c r="AB7504" s="37"/>
    </row>
    <row r="7505" spans="24:28" x14ac:dyDescent="0.25">
      <c r="X7505" s="37"/>
      <c r="Y7505" s="37"/>
      <c r="Z7505" s="37"/>
      <c r="AA7505" s="37"/>
      <c r="AB7505" s="37"/>
    </row>
    <row r="7506" spans="24:28" x14ac:dyDescent="0.25">
      <c r="X7506" s="37"/>
      <c r="Y7506" s="37"/>
      <c r="Z7506" s="37"/>
      <c r="AA7506" s="37"/>
      <c r="AB7506" s="37"/>
    </row>
    <row r="7507" spans="24:28" x14ac:dyDescent="0.25">
      <c r="X7507" s="37"/>
      <c r="Y7507" s="37"/>
      <c r="Z7507" s="37"/>
      <c r="AA7507" s="37"/>
      <c r="AB7507" s="37"/>
    </row>
    <row r="7508" spans="24:28" x14ac:dyDescent="0.25">
      <c r="X7508" s="37"/>
      <c r="Y7508" s="37"/>
      <c r="Z7508" s="37"/>
      <c r="AA7508" s="37"/>
      <c r="AB7508" s="37"/>
    </row>
    <row r="7509" spans="24:28" x14ac:dyDescent="0.25">
      <c r="X7509" s="37"/>
      <c r="Y7509" s="37"/>
      <c r="Z7509" s="37"/>
      <c r="AA7509" s="37"/>
      <c r="AB7509" s="37"/>
    </row>
    <row r="7510" spans="24:28" x14ac:dyDescent="0.25">
      <c r="X7510" s="37"/>
      <c r="Y7510" s="37"/>
      <c r="Z7510" s="37"/>
      <c r="AA7510" s="37"/>
      <c r="AB7510" s="37"/>
    </row>
    <row r="7511" spans="24:28" x14ac:dyDescent="0.25">
      <c r="X7511" s="37"/>
      <c r="Y7511" s="37"/>
      <c r="Z7511" s="37"/>
      <c r="AA7511" s="37"/>
      <c r="AB7511" s="37"/>
    </row>
    <row r="7512" spans="24:28" x14ac:dyDescent="0.25">
      <c r="X7512" s="37"/>
      <c r="Y7512" s="37"/>
      <c r="Z7512" s="37"/>
      <c r="AA7512" s="37"/>
      <c r="AB7512" s="37"/>
    </row>
    <row r="7513" spans="24:28" x14ac:dyDescent="0.25">
      <c r="X7513" s="37"/>
      <c r="Y7513" s="37"/>
      <c r="Z7513" s="37"/>
      <c r="AA7513" s="37"/>
      <c r="AB7513" s="37"/>
    </row>
    <row r="7514" spans="24:28" x14ac:dyDescent="0.25">
      <c r="X7514" s="37"/>
      <c r="Y7514" s="37"/>
      <c r="Z7514" s="37"/>
      <c r="AA7514" s="37"/>
      <c r="AB7514" s="37"/>
    </row>
    <row r="7515" spans="24:28" x14ac:dyDescent="0.25">
      <c r="X7515" s="37"/>
      <c r="Y7515" s="37"/>
      <c r="Z7515" s="37"/>
      <c r="AA7515" s="37"/>
      <c r="AB7515" s="37"/>
    </row>
    <row r="7516" spans="24:28" x14ac:dyDescent="0.25">
      <c r="X7516" s="37"/>
      <c r="Y7516" s="37"/>
      <c r="Z7516" s="37"/>
      <c r="AA7516" s="37"/>
      <c r="AB7516" s="37"/>
    </row>
    <row r="7517" spans="24:28" x14ac:dyDescent="0.25">
      <c r="X7517" s="37"/>
      <c r="Y7517" s="37"/>
      <c r="Z7517" s="37"/>
      <c r="AA7517" s="37"/>
      <c r="AB7517" s="37"/>
    </row>
    <row r="7518" spans="24:28" x14ac:dyDescent="0.25">
      <c r="X7518" s="37"/>
      <c r="Y7518" s="37"/>
      <c r="Z7518" s="37"/>
      <c r="AA7518" s="37"/>
      <c r="AB7518" s="37"/>
    </row>
    <row r="7519" spans="24:28" x14ac:dyDescent="0.25">
      <c r="X7519" s="37"/>
      <c r="Y7519" s="37"/>
      <c r="Z7519" s="37"/>
      <c r="AA7519" s="37"/>
      <c r="AB7519" s="37"/>
    </row>
    <row r="7520" spans="24:28" x14ac:dyDescent="0.25">
      <c r="X7520" s="37"/>
      <c r="Y7520" s="37"/>
      <c r="Z7520" s="37"/>
      <c r="AA7520" s="37"/>
      <c r="AB7520" s="37"/>
    </row>
    <row r="7521" spans="24:28" x14ac:dyDescent="0.25">
      <c r="X7521" s="37"/>
      <c r="Y7521" s="37"/>
      <c r="Z7521" s="37"/>
      <c r="AA7521" s="37"/>
      <c r="AB7521" s="37"/>
    </row>
    <row r="7522" spans="24:28" x14ac:dyDescent="0.25">
      <c r="X7522" s="37"/>
      <c r="Y7522" s="37"/>
      <c r="Z7522" s="37"/>
      <c r="AA7522" s="37"/>
      <c r="AB7522" s="37"/>
    </row>
    <row r="7523" spans="24:28" x14ac:dyDescent="0.25">
      <c r="X7523" s="37"/>
      <c r="Y7523" s="37"/>
      <c r="Z7523" s="37"/>
      <c r="AA7523" s="37"/>
      <c r="AB7523" s="37"/>
    </row>
    <row r="7524" spans="24:28" x14ac:dyDescent="0.25">
      <c r="X7524" s="37"/>
      <c r="Y7524" s="37"/>
      <c r="Z7524" s="37"/>
      <c r="AA7524" s="37"/>
      <c r="AB7524" s="37"/>
    </row>
    <row r="7525" spans="24:28" x14ac:dyDescent="0.25">
      <c r="X7525" s="37"/>
      <c r="Y7525" s="37"/>
      <c r="Z7525" s="37"/>
      <c r="AA7525" s="37"/>
      <c r="AB7525" s="37"/>
    </row>
    <row r="7526" spans="24:28" x14ac:dyDescent="0.25">
      <c r="X7526" s="37"/>
      <c r="Y7526" s="37"/>
      <c r="Z7526" s="37"/>
      <c r="AA7526" s="37"/>
      <c r="AB7526" s="37"/>
    </row>
    <row r="7527" spans="24:28" x14ac:dyDescent="0.25">
      <c r="X7527" s="37"/>
      <c r="Y7527" s="37"/>
      <c r="Z7527" s="37"/>
      <c r="AA7527" s="37"/>
      <c r="AB7527" s="37"/>
    </row>
    <row r="7528" spans="24:28" x14ac:dyDescent="0.25">
      <c r="X7528" s="37"/>
      <c r="Y7528" s="37"/>
      <c r="Z7528" s="37"/>
      <c r="AA7528" s="37"/>
      <c r="AB7528" s="37"/>
    </row>
    <row r="7529" spans="24:28" x14ac:dyDescent="0.25">
      <c r="X7529" s="37"/>
      <c r="Y7529" s="37"/>
      <c r="Z7529" s="37"/>
      <c r="AA7529" s="37"/>
      <c r="AB7529" s="37"/>
    </row>
    <row r="7530" spans="24:28" x14ac:dyDescent="0.25">
      <c r="X7530" s="37"/>
      <c r="Y7530" s="37"/>
      <c r="Z7530" s="37"/>
      <c r="AA7530" s="37"/>
      <c r="AB7530" s="37"/>
    </row>
    <row r="7531" spans="24:28" x14ac:dyDescent="0.25">
      <c r="X7531" s="37"/>
      <c r="Y7531" s="37"/>
      <c r="Z7531" s="37"/>
      <c r="AA7531" s="37"/>
      <c r="AB7531" s="37"/>
    </row>
    <row r="7532" spans="24:28" x14ac:dyDescent="0.25">
      <c r="X7532" s="37"/>
      <c r="Y7532" s="37"/>
      <c r="Z7532" s="37"/>
      <c r="AA7532" s="37"/>
      <c r="AB7532" s="37"/>
    </row>
    <row r="7533" spans="24:28" x14ac:dyDescent="0.25">
      <c r="X7533" s="37"/>
      <c r="Y7533" s="37"/>
      <c r="Z7533" s="37"/>
      <c r="AA7533" s="37"/>
      <c r="AB7533" s="37"/>
    </row>
    <row r="7534" spans="24:28" x14ac:dyDescent="0.25">
      <c r="X7534" s="37"/>
      <c r="Y7534" s="37"/>
      <c r="Z7534" s="37"/>
      <c r="AA7534" s="37"/>
      <c r="AB7534" s="37"/>
    </row>
    <row r="7535" spans="24:28" x14ac:dyDescent="0.25">
      <c r="X7535" s="37"/>
      <c r="Y7535" s="37"/>
      <c r="Z7535" s="37"/>
      <c r="AA7535" s="37"/>
      <c r="AB7535" s="37"/>
    </row>
    <row r="7536" spans="24:28" x14ac:dyDescent="0.25">
      <c r="X7536" s="37"/>
      <c r="Y7536" s="37"/>
      <c r="Z7536" s="37"/>
      <c r="AA7536" s="37"/>
      <c r="AB7536" s="37"/>
    </row>
    <row r="7537" spans="24:28" x14ac:dyDescent="0.25">
      <c r="X7537" s="37"/>
      <c r="Y7537" s="37"/>
      <c r="Z7537" s="37"/>
      <c r="AA7537" s="37"/>
      <c r="AB7537" s="37"/>
    </row>
    <row r="7538" spans="24:28" x14ac:dyDescent="0.25">
      <c r="X7538" s="37"/>
      <c r="Y7538" s="37"/>
      <c r="Z7538" s="37"/>
      <c r="AA7538" s="37"/>
      <c r="AB7538" s="37"/>
    </row>
    <row r="7539" spans="24:28" x14ac:dyDescent="0.25">
      <c r="X7539" s="37"/>
      <c r="Y7539" s="37"/>
      <c r="Z7539" s="37"/>
      <c r="AA7539" s="37"/>
      <c r="AB7539" s="37"/>
    </row>
    <row r="7540" spans="24:28" x14ac:dyDescent="0.25">
      <c r="X7540" s="37"/>
      <c r="Y7540" s="37"/>
      <c r="Z7540" s="37"/>
      <c r="AA7540" s="37"/>
      <c r="AB7540" s="37"/>
    </row>
    <row r="7541" spans="24:28" x14ac:dyDescent="0.25">
      <c r="X7541" s="37"/>
      <c r="Y7541" s="37"/>
      <c r="Z7541" s="37"/>
      <c r="AA7541" s="37"/>
      <c r="AB7541" s="37"/>
    </row>
    <row r="7542" spans="24:28" x14ac:dyDescent="0.25">
      <c r="X7542" s="37"/>
      <c r="Y7542" s="37"/>
      <c r="Z7542" s="37"/>
      <c r="AA7542" s="37"/>
      <c r="AB7542" s="37"/>
    </row>
    <row r="7543" spans="24:28" x14ac:dyDescent="0.25">
      <c r="X7543" s="37"/>
      <c r="Y7543" s="37"/>
      <c r="Z7543" s="37"/>
      <c r="AA7543" s="37"/>
      <c r="AB7543" s="37"/>
    </row>
    <row r="7544" spans="24:28" x14ac:dyDescent="0.25">
      <c r="X7544" s="37"/>
      <c r="Y7544" s="37"/>
      <c r="Z7544" s="37"/>
      <c r="AA7544" s="37"/>
      <c r="AB7544" s="37"/>
    </row>
    <row r="7545" spans="24:28" x14ac:dyDescent="0.25">
      <c r="X7545" s="37"/>
      <c r="Y7545" s="37"/>
      <c r="Z7545" s="37"/>
      <c r="AA7545" s="37"/>
      <c r="AB7545" s="37"/>
    </row>
    <row r="7546" spans="24:28" x14ac:dyDescent="0.25">
      <c r="X7546" s="37"/>
      <c r="Y7546" s="37"/>
      <c r="Z7546" s="37"/>
      <c r="AA7546" s="37"/>
      <c r="AB7546" s="37"/>
    </row>
    <row r="7547" spans="24:28" x14ac:dyDescent="0.25">
      <c r="X7547" s="37"/>
      <c r="Y7547" s="37"/>
      <c r="Z7547" s="37"/>
      <c r="AA7547" s="37"/>
      <c r="AB7547" s="37"/>
    </row>
    <row r="7548" spans="24:28" x14ac:dyDescent="0.25">
      <c r="X7548" s="37"/>
      <c r="Y7548" s="37"/>
      <c r="Z7548" s="37"/>
      <c r="AA7548" s="37"/>
      <c r="AB7548" s="37"/>
    </row>
    <row r="7549" spans="24:28" x14ac:dyDescent="0.25">
      <c r="X7549" s="37"/>
      <c r="Y7549" s="37"/>
      <c r="Z7549" s="37"/>
      <c r="AA7549" s="37"/>
      <c r="AB7549" s="37"/>
    </row>
    <row r="7550" spans="24:28" x14ac:dyDescent="0.25">
      <c r="X7550" s="37"/>
      <c r="Y7550" s="37"/>
      <c r="Z7550" s="37"/>
      <c r="AA7550" s="37"/>
      <c r="AB7550" s="37"/>
    </row>
    <row r="7551" spans="24:28" x14ac:dyDescent="0.25">
      <c r="X7551" s="37"/>
      <c r="Y7551" s="37"/>
      <c r="Z7551" s="37"/>
      <c r="AA7551" s="37"/>
      <c r="AB7551" s="37"/>
    </row>
    <row r="7552" spans="24:28" x14ac:dyDescent="0.25">
      <c r="X7552" s="37"/>
      <c r="Y7552" s="37"/>
      <c r="Z7552" s="37"/>
      <c r="AA7552" s="37"/>
      <c r="AB7552" s="37"/>
    </row>
    <row r="7553" spans="24:28" x14ac:dyDescent="0.25">
      <c r="X7553" s="37"/>
      <c r="Y7553" s="37"/>
      <c r="Z7553" s="37"/>
      <c r="AA7553" s="37"/>
      <c r="AB7553" s="37"/>
    </row>
    <row r="7554" spans="24:28" x14ac:dyDescent="0.25">
      <c r="X7554" s="37"/>
      <c r="Y7554" s="37"/>
      <c r="Z7554" s="37"/>
      <c r="AA7554" s="37"/>
      <c r="AB7554" s="37"/>
    </row>
    <row r="7555" spans="24:28" x14ac:dyDescent="0.25">
      <c r="X7555" s="37"/>
      <c r="Y7555" s="37"/>
      <c r="Z7555" s="37"/>
      <c r="AA7555" s="37"/>
      <c r="AB7555" s="37"/>
    </row>
    <row r="7556" spans="24:28" x14ac:dyDescent="0.25">
      <c r="X7556" s="37"/>
      <c r="Y7556" s="37"/>
      <c r="Z7556" s="37"/>
      <c r="AA7556" s="37"/>
      <c r="AB7556" s="37"/>
    </row>
    <row r="7557" spans="24:28" x14ac:dyDescent="0.25">
      <c r="X7557" s="37"/>
      <c r="Y7557" s="37"/>
      <c r="Z7557" s="37"/>
      <c r="AA7557" s="37"/>
      <c r="AB7557" s="37"/>
    </row>
    <row r="7558" spans="24:28" x14ac:dyDescent="0.25">
      <c r="X7558" s="37"/>
      <c r="Y7558" s="37"/>
      <c r="Z7558" s="37"/>
      <c r="AA7558" s="37"/>
      <c r="AB7558" s="37"/>
    </row>
    <row r="7559" spans="24:28" x14ac:dyDescent="0.25">
      <c r="X7559" s="37"/>
      <c r="Y7559" s="37"/>
      <c r="Z7559" s="37"/>
      <c r="AA7559" s="37"/>
      <c r="AB7559" s="37"/>
    </row>
    <row r="7560" spans="24:28" x14ac:dyDescent="0.25">
      <c r="X7560" s="37"/>
      <c r="Y7560" s="37"/>
      <c r="Z7560" s="37"/>
      <c r="AA7560" s="37"/>
      <c r="AB7560" s="37"/>
    </row>
    <row r="7561" spans="24:28" x14ac:dyDescent="0.25">
      <c r="X7561" s="37"/>
      <c r="Y7561" s="37"/>
      <c r="Z7561" s="37"/>
      <c r="AA7561" s="37"/>
      <c r="AB7561" s="37"/>
    </row>
    <row r="7562" spans="24:28" x14ac:dyDescent="0.25">
      <c r="X7562" s="37"/>
      <c r="Y7562" s="37"/>
      <c r="Z7562" s="37"/>
      <c r="AA7562" s="37"/>
      <c r="AB7562" s="37"/>
    </row>
    <row r="7563" spans="24:28" x14ac:dyDescent="0.25">
      <c r="X7563" s="37"/>
      <c r="Y7563" s="37"/>
      <c r="Z7563" s="37"/>
      <c r="AA7563" s="37"/>
      <c r="AB7563" s="37"/>
    </row>
    <row r="7564" spans="24:28" x14ac:dyDescent="0.25">
      <c r="X7564" s="37"/>
      <c r="Y7564" s="37"/>
      <c r="Z7564" s="37"/>
      <c r="AA7564" s="37"/>
      <c r="AB7564" s="37"/>
    </row>
    <row r="7565" spans="24:28" x14ac:dyDescent="0.25">
      <c r="X7565" s="37"/>
      <c r="Y7565" s="37"/>
      <c r="Z7565" s="37"/>
      <c r="AA7565" s="37"/>
      <c r="AB7565" s="37"/>
    </row>
    <row r="7566" spans="24:28" x14ac:dyDescent="0.25">
      <c r="X7566" s="37"/>
      <c r="Y7566" s="37"/>
      <c r="Z7566" s="37"/>
      <c r="AA7566" s="37"/>
      <c r="AB7566" s="37"/>
    </row>
    <row r="7567" spans="24:28" x14ac:dyDescent="0.25">
      <c r="X7567" s="37"/>
      <c r="Y7567" s="37"/>
      <c r="Z7567" s="37"/>
      <c r="AA7567" s="37"/>
      <c r="AB7567" s="37"/>
    </row>
    <row r="7568" spans="24:28" x14ac:dyDescent="0.25">
      <c r="X7568" s="37"/>
      <c r="Y7568" s="37"/>
      <c r="Z7568" s="37"/>
      <c r="AA7568" s="37"/>
      <c r="AB7568" s="37"/>
    </row>
    <row r="7569" spans="24:28" x14ac:dyDescent="0.25">
      <c r="X7569" s="37"/>
      <c r="Y7569" s="37"/>
      <c r="Z7569" s="37"/>
      <c r="AA7569" s="37"/>
      <c r="AB7569" s="37"/>
    </row>
    <row r="7570" spans="24:28" x14ac:dyDescent="0.25">
      <c r="X7570" s="37"/>
      <c r="Y7570" s="37"/>
      <c r="Z7570" s="37"/>
      <c r="AA7570" s="37"/>
      <c r="AB7570" s="37"/>
    </row>
    <row r="7571" spans="24:28" x14ac:dyDescent="0.25">
      <c r="X7571" s="37"/>
      <c r="Y7571" s="37"/>
      <c r="Z7571" s="37"/>
      <c r="AA7571" s="37"/>
      <c r="AB7571" s="37"/>
    </row>
    <row r="7572" spans="24:28" x14ac:dyDescent="0.25">
      <c r="X7572" s="37"/>
      <c r="Y7572" s="37"/>
      <c r="Z7572" s="37"/>
      <c r="AA7572" s="37"/>
      <c r="AB7572" s="37"/>
    </row>
    <row r="7573" spans="24:28" x14ac:dyDescent="0.25">
      <c r="X7573" s="37"/>
      <c r="Y7573" s="37"/>
      <c r="Z7573" s="37"/>
      <c r="AA7573" s="37"/>
      <c r="AB7573" s="37"/>
    </row>
    <row r="7574" spans="24:28" x14ac:dyDescent="0.25">
      <c r="X7574" s="37"/>
      <c r="Y7574" s="37"/>
      <c r="Z7574" s="37"/>
      <c r="AA7574" s="37"/>
      <c r="AB7574" s="37"/>
    </row>
    <row r="7575" spans="24:28" x14ac:dyDescent="0.25">
      <c r="X7575" s="37"/>
      <c r="Y7575" s="37"/>
      <c r="Z7575" s="37"/>
      <c r="AA7575" s="37"/>
      <c r="AB7575" s="37"/>
    </row>
    <row r="7576" spans="24:28" x14ac:dyDescent="0.25">
      <c r="X7576" s="37"/>
      <c r="Y7576" s="37"/>
      <c r="Z7576" s="37"/>
      <c r="AA7576" s="37"/>
      <c r="AB7576" s="37"/>
    </row>
    <row r="7577" spans="24:28" x14ac:dyDescent="0.25">
      <c r="X7577" s="37"/>
      <c r="Y7577" s="37"/>
      <c r="Z7577" s="37"/>
      <c r="AA7577" s="37"/>
      <c r="AB7577" s="37"/>
    </row>
    <row r="7578" spans="24:28" x14ac:dyDescent="0.25">
      <c r="X7578" s="37"/>
      <c r="Y7578" s="37"/>
      <c r="Z7578" s="37"/>
      <c r="AA7578" s="37"/>
      <c r="AB7578" s="37"/>
    </row>
    <row r="7579" spans="24:28" x14ac:dyDescent="0.25">
      <c r="X7579" s="37"/>
      <c r="Y7579" s="37"/>
      <c r="Z7579" s="37"/>
      <c r="AA7579" s="37"/>
      <c r="AB7579" s="37"/>
    </row>
    <row r="7580" spans="24:28" x14ac:dyDescent="0.25">
      <c r="X7580" s="37"/>
      <c r="Y7580" s="37"/>
      <c r="Z7580" s="37"/>
      <c r="AA7580" s="37"/>
      <c r="AB7580" s="37"/>
    </row>
    <row r="7581" spans="24:28" x14ac:dyDescent="0.25">
      <c r="X7581" s="37"/>
      <c r="Y7581" s="37"/>
      <c r="Z7581" s="37"/>
      <c r="AA7581" s="37"/>
      <c r="AB7581" s="37"/>
    </row>
    <row r="7582" spans="24:28" x14ac:dyDescent="0.25">
      <c r="X7582" s="37"/>
      <c r="Y7582" s="37"/>
      <c r="Z7582" s="37"/>
      <c r="AA7582" s="37"/>
      <c r="AB7582" s="37"/>
    </row>
    <row r="7583" spans="24:28" x14ac:dyDescent="0.25">
      <c r="X7583" s="37"/>
      <c r="Y7583" s="37"/>
      <c r="Z7583" s="37"/>
      <c r="AA7583" s="37"/>
      <c r="AB7583" s="37"/>
    </row>
    <row r="7584" spans="24:28" x14ac:dyDescent="0.25">
      <c r="X7584" s="37"/>
      <c r="Y7584" s="37"/>
      <c r="Z7584" s="37"/>
      <c r="AA7584" s="37"/>
      <c r="AB7584" s="37"/>
    </row>
    <row r="7585" spans="24:28" x14ac:dyDescent="0.25">
      <c r="X7585" s="37"/>
      <c r="Y7585" s="37"/>
      <c r="Z7585" s="37"/>
      <c r="AA7585" s="37"/>
      <c r="AB7585" s="37"/>
    </row>
    <row r="7586" spans="24:28" x14ac:dyDescent="0.25">
      <c r="X7586" s="37"/>
      <c r="Y7586" s="37"/>
      <c r="Z7586" s="37"/>
      <c r="AA7586" s="37"/>
      <c r="AB7586" s="37"/>
    </row>
    <row r="7587" spans="24:28" x14ac:dyDescent="0.25">
      <c r="X7587" s="37"/>
      <c r="Y7587" s="37"/>
      <c r="Z7587" s="37"/>
      <c r="AA7587" s="37"/>
      <c r="AB7587" s="37"/>
    </row>
    <row r="7588" spans="24:28" x14ac:dyDescent="0.25">
      <c r="X7588" s="37"/>
      <c r="Y7588" s="37"/>
      <c r="Z7588" s="37"/>
      <c r="AA7588" s="37"/>
      <c r="AB7588" s="37"/>
    </row>
    <row r="7589" spans="24:28" x14ac:dyDescent="0.25">
      <c r="X7589" s="37"/>
      <c r="Y7589" s="37"/>
      <c r="Z7589" s="37"/>
      <c r="AA7589" s="37"/>
      <c r="AB7589" s="37"/>
    </row>
    <row r="7590" spans="24:28" x14ac:dyDescent="0.25">
      <c r="X7590" s="37"/>
      <c r="Y7590" s="37"/>
      <c r="Z7590" s="37"/>
      <c r="AA7590" s="37"/>
      <c r="AB7590" s="37"/>
    </row>
    <row r="7591" spans="24:28" x14ac:dyDescent="0.25">
      <c r="X7591" s="37"/>
      <c r="Y7591" s="37"/>
      <c r="Z7591" s="37"/>
      <c r="AA7591" s="37"/>
      <c r="AB7591" s="37"/>
    </row>
    <row r="7592" spans="24:28" x14ac:dyDescent="0.25">
      <c r="X7592" s="37"/>
      <c r="Y7592" s="37"/>
      <c r="Z7592" s="37"/>
      <c r="AA7592" s="37"/>
      <c r="AB7592" s="37"/>
    </row>
    <row r="7593" spans="24:28" x14ac:dyDescent="0.25">
      <c r="X7593" s="37"/>
      <c r="Y7593" s="37"/>
      <c r="Z7593" s="37"/>
      <c r="AA7593" s="37"/>
      <c r="AB7593" s="37"/>
    </row>
    <row r="7594" spans="24:28" x14ac:dyDescent="0.25">
      <c r="X7594" s="37"/>
      <c r="Y7594" s="37"/>
      <c r="Z7594" s="37"/>
      <c r="AA7594" s="37"/>
      <c r="AB7594" s="37"/>
    </row>
    <row r="7595" spans="24:28" x14ac:dyDescent="0.25">
      <c r="X7595" s="37"/>
      <c r="Y7595" s="37"/>
      <c r="Z7595" s="37"/>
      <c r="AA7595" s="37"/>
      <c r="AB7595" s="37"/>
    </row>
    <row r="7596" spans="24:28" x14ac:dyDescent="0.25">
      <c r="X7596" s="37"/>
      <c r="Y7596" s="37"/>
      <c r="Z7596" s="37"/>
      <c r="AA7596" s="37"/>
      <c r="AB7596" s="37"/>
    </row>
    <row r="7597" spans="24:28" x14ac:dyDescent="0.25">
      <c r="X7597" s="37"/>
      <c r="Y7597" s="37"/>
      <c r="Z7597" s="37"/>
      <c r="AA7597" s="37"/>
      <c r="AB7597" s="37"/>
    </row>
    <row r="7598" spans="24:28" x14ac:dyDescent="0.25">
      <c r="X7598" s="37"/>
      <c r="Y7598" s="37"/>
      <c r="Z7598" s="37"/>
      <c r="AA7598" s="37"/>
      <c r="AB7598" s="37"/>
    </row>
    <row r="7599" spans="24:28" x14ac:dyDescent="0.25">
      <c r="X7599" s="37"/>
      <c r="Y7599" s="37"/>
      <c r="Z7599" s="37"/>
      <c r="AA7599" s="37"/>
      <c r="AB7599" s="37"/>
    </row>
    <row r="7600" spans="24:28" x14ac:dyDescent="0.25">
      <c r="X7600" s="37"/>
      <c r="Y7600" s="37"/>
      <c r="Z7600" s="37"/>
      <c r="AA7600" s="37"/>
      <c r="AB7600" s="37"/>
    </row>
    <row r="7601" spans="24:28" x14ac:dyDescent="0.25">
      <c r="X7601" s="37"/>
      <c r="Y7601" s="37"/>
      <c r="Z7601" s="37"/>
      <c r="AA7601" s="37"/>
      <c r="AB7601" s="37"/>
    </row>
    <row r="7602" spans="24:28" x14ac:dyDescent="0.25">
      <c r="X7602" s="37"/>
      <c r="Y7602" s="37"/>
      <c r="Z7602" s="37"/>
      <c r="AA7602" s="37"/>
      <c r="AB7602" s="37"/>
    </row>
    <row r="7603" spans="24:28" x14ac:dyDescent="0.25">
      <c r="X7603" s="37"/>
      <c r="Y7603" s="37"/>
      <c r="Z7603" s="37"/>
      <c r="AA7603" s="37"/>
      <c r="AB7603" s="37"/>
    </row>
    <row r="7604" spans="24:28" x14ac:dyDescent="0.25">
      <c r="X7604" s="37"/>
      <c r="Y7604" s="37"/>
      <c r="Z7604" s="37"/>
      <c r="AA7604" s="37"/>
      <c r="AB7604" s="37"/>
    </row>
    <row r="7605" spans="24:28" x14ac:dyDescent="0.25">
      <c r="X7605" s="37"/>
      <c r="Y7605" s="37"/>
      <c r="Z7605" s="37"/>
      <c r="AA7605" s="37"/>
      <c r="AB7605" s="37"/>
    </row>
    <row r="7606" spans="24:28" x14ac:dyDescent="0.25">
      <c r="X7606" s="37"/>
      <c r="Y7606" s="37"/>
      <c r="Z7606" s="37"/>
      <c r="AA7606" s="37"/>
      <c r="AB7606" s="37"/>
    </row>
    <row r="7607" spans="24:28" x14ac:dyDescent="0.25">
      <c r="X7607" s="37"/>
      <c r="Y7607" s="37"/>
      <c r="Z7607" s="37"/>
      <c r="AA7607" s="37"/>
      <c r="AB7607" s="37"/>
    </row>
    <row r="7608" spans="24:28" x14ac:dyDescent="0.25">
      <c r="X7608" s="37"/>
      <c r="Y7608" s="37"/>
      <c r="Z7608" s="37"/>
      <c r="AA7608" s="37"/>
      <c r="AB7608" s="37"/>
    </row>
    <row r="7609" spans="24:28" x14ac:dyDescent="0.25">
      <c r="X7609" s="37"/>
      <c r="Y7609" s="37"/>
      <c r="Z7609" s="37"/>
      <c r="AA7609" s="37"/>
      <c r="AB7609" s="37"/>
    </row>
    <row r="7610" spans="24:28" x14ac:dyDescent="0.25">
      <c r="X7610" s="37"/>
      <c r="Y7610" s="37"/>
      <c r="Z7610" s="37"/>
      <c r="AA7610" s="37"/>
      <c r="AB7610" s="37"/>
    </row>
    <row r="7611" spans="24:28" x14ac:dyDescent="0.25">
      <c r="X7611" s="37"/>
      <c r="Y7611" s="37"/>
      <c r="Z7611" s="37"/>
      <c r="AA7611" s="37"/>
      <c r="AB7611" s="37"/>
    </row>
    <row r="7612" spans="24:28" x14ac:dyDescent="0.25">
      <c r="X7612" s="37"/>
      <c r="Y7612" s="37"/>
      <c r="Z7612" s="37"/>
      <c r="AA7612" s="37"/>
      <c r="AB7612" s="37"/>
    </row>
    <row r="7613" spans="24:28" x14ac:dyDescent="0.25">
      <c r="X7613" s="37"/>
      <c r="Y7613" s="37"/>
      <c r="Z7613" s="37"/>
      <c r="AA7613" s="37"/>
      <c r="AB7613" s="37"/>
    </row>
    <row r="7614" spans="24:28" x14ac:dyDescent="0.25">
      <c r="X7614" s="37"/>
      <c r="Y7614" s="37"/>
      <c r="Z7614" s="37"/>
      <c r="AA7614" s="37"/>
      <c r="AB7614" s="37"/>
    </row>
    <row r="7615" spans="24:28" x14ac:dyDescent="0.25">
      <c r="X7615" s="37"/>
      <c r="Y7615" s="37"/>
      <c r="Z7615" s="37"/>
      <c r="AA7615" s="37"/>
      <c r="AB7615" s="37"/>
    </row>
    <row r="7616" spans="24:28" x14ac:dyDescent="0.25">
      <c r="X7616" s="37"/>
      <c r="Y7616" s="37"/>
      <c r="Z7616" s="37"/>
      <c r="AA7616" s="37"/>
      <c r="AB7616" s="37"/>
    </row>
    <row r="7617" spans="24:28" x14ac:dyDescent="0.25">
      <c r="X7617" s="37"/>
      <c r="Y7617" s="37"/>
      <c r="Z7617" s="37"/>
      <c r="AA7617" s="37"/>
      <c r="AB7617" s="37"/>
    </row>
    <row r="7618" spans="24:28" x14ac:dyDescent="0.25">
      <c r="X7618" s="37"/>
      <c r="Y7618" s="37"/>
      <c r="Z7618" s="37"/>
      <c r="AA7618" s="37"/>
      <c r="AB7618" s="37"/>
    </row>
    <row r="7619" spans="24:28" x14ac:dyDescent="0.25">
      <c r="X7619" s="37"/>
      <c r="Y7619" s="37"/>
      <c r="Z7619" s="37"/>
      <c r="AA7619" s="37"/>
      <c r="AB7619" s="37"/>
    </row>
    <row r="7620" spans="24:28" x14ac:dyDescent="0.25">
      <c r="X7620" s="37"/>
      <c r="Y7620" s="37"/>
      <c r="Z7620" s="37"/>
      <c r="AA7620" s="37"/>
      <c r="AB7620" s="37"/>
    </row>
    <row r="7621" spans="24:28" x14ac:dyDescent="0.25">
      <c r="X7621" s="37"/>
      <c r="Y7621" s="37"/>
      <c r="Z7621" s="37"/>
      <c r="AA7621" s="37"/>
      <c r="AB7621" s="37"/>
    </row>
    <row r="7622" spans="24:28" x14ac:dyDescent="0.25">
      <c r="X7622" s="37"/>
      <c r="Y7622" s="37"/>
      <c r="Z7622" s="37"/>
      <c r="AA7622" s="37"/>
      <c r="AB7622" s="37"/>
    </row>
    <row r="7623" spans="24:28" x14ac:dyDescent="0.25">
      <c r="X7623" s="37"/>
      <c r="Y7623" s="37"/>
      <c r="Z7623" s="37"/>
      <c r="AA7623" s="37"/>
      <c r="AB7623" s="37"/>
    </row>
    <row r="7624" spans="24:28" x14ac:dyDescent="0.25">
      <c r="X7624" s="37"/>
      <c r="Y7624" s="37"/>
      <c r="Z7624" s="37"/>
      <c r="AA7624" s="37"/>
      <c r="AB7624" s="37"/>
    </row>
    <row r="7625" spans="24:28" x14ac:dyDescent="0.25">
      <c r="X7625" s="37"/>
      <c r="Y7625" s="37"/>
      <c r="Z7625" s="37"/>
      <c r="AA7625" s="37"/>
      <c r="AB7625" s="37"/>
    </row>
    <row r="7626" spans="24:28" x14ac:dyDescent="0.25">
      <c r="X7626" s="37"/>
      <c r="Y7626" s="37"/>
      <c r="Z7626" s="37"/>
      <c r="AA7626" s="37"/>
      <c r="AB7626" s="37"/>
    </row>
    <row r="7627" spans="24:28" x14ac:dyDescent="0.25">
      <c r="X7627" s="37"/>
      <c r="Y7627" s="37"/>
      <c r="Z7627" s="37"/>
      <c r="AA7627" s="37"/>
      <c r="AB7627" s="37"/>
    </row>
    <row r="7628" spans="24:28" x14ac:dyDescent="0.25">
      <c r="X7628" s="37"/>
      <c r="Y7628" s="37"/>
      <c r="Z7628" s="37"/>
      <c r="AA7628" s="37"/>
      <c r="AB7628" s="37"/>
    </row>
    <row r="7629" spans="24:28" x14ac:dyDescent="0.25">
      <c r="X7629" s="37"/>
      <c r="Y7629" s="37"/>
      <c r="Z7629" s="37"/>
      <c r="AA7629" s="37"/>
      <c r="AB7629" s="37"/>
    </row>
    <row r="7630" spans="24:28" x14ac:dyDescent="0.25">
      <c r="X7630" s="37"/>
      <c r="Y7630" s="37"/>
      <c r="Z7630" s="37"/>
      <c r="AA7630" s="37"/>
      <c r="AB7630" s="37"/>
    </row>
    <row r="7631" spans="24:28" x14ac:dyDescent="0.25">
      <c r="X7631" s="37"/>
      <c r="Y7631" s="37"/>
      <c r="Z7631" s="37"/>
      <c r="AA7631" s="37"/>
      <c r="AB7631" s="37"/>
    </row>
    <row r="7632" spans="24:28" x14ac:dyDescent="0.25">
      <c r="X7632" s="37"/>
      <c r="Y7632" s="37"/>
      <c r="Z7632" s="37"/>
      <c r="AA7632" s="37"/>
      <c r="AB7632" s="37"/>
    </row>
    <row r="7633" spans="24:28" x14ac:dyDescent="0.25">
      <c r="X7633" s="37"/>
      <c r="Y7633" s="37"/>
      <c r="Z7633" s="37"/>
      <c r="AA7633" s="37"/>
      <c r="AB7633" s="37"/>
    </row>
    <row r="7634" spans="24:28" x14ac:dyDescent="0.25">
      <c r="X7634" s="37"/>
      <c r="Y7634" s="37"/>
      <c r="Z7634" s="37"/>
      <c r="AA7634" s="37"/>
      <c r="AB7634" s="37"/>
    </row>
    <row r="7635" spans="24:28" x14ac:dyDescent="0.25">
      <c r="X7635" s="37"/>
      <c r="Y7635" s="37"/>
      <c r="Z7635" s="37"/>
      <c r="AA7635" s="37"/>
      <c r="AB7635" s="37"/>
    </row>
    <row r="7636" spans="24:28" x14ac:dyDescent="0.25">
      <c r="X7636" s="37"/>
      <c r="Y7636" s="37"/>
      <c r="Z7636" s="37"/>
      <c r="AA7636" s="37"/>
      <c r="AB7636" s="37"/>
    </row>
    <row r="7637" spans="24:28" x14ac:dyDescent="0.25">
      <c r="X7637" s="37"/>
      <c r="Y7637" s="37"/>
      <c r="Z7637" s="37"/>
      <c r="AA7637" s="37"/>
      <c r="AB7637" s="37"/>
    </row>
    <row r="7638" spans="24:28" x14ac:dyDescent="0.25">
      <c r="X7638" s="37"/>
      <c r="Y7638" s="37"/>
      <c r="Z7638" s="37"/>
      <c r="AA7638" s="37"/>
      <c r="AB7638" s="37"/>
    </row>
    <row r="7639" spans="24:28" x14ac:dyDescent="0.25">
      <c r="X7639" s="37"/>
      <c r="Y7639" s="37"/>
      <c r="Z7639" s="37"/>
      <c r="AA7639" s="37"/>
      <c r="AB7639" s="37"/>
    </row>
    <row r="7640" spans="24:28" x14ac:dyDescent="0.25">
      <c r="X7640" s="37"/>
      <c r="Y7640" s="37"/>
      <c r="Z7640" s="37"/>
      <c r="AA7640" s="37"/>
      <c r="AB7640" s="37"/>
    </row>
    <row r="7641" spans="24:28" x14ac:dyDescent="0.25">
      <c r="X7641" s="37"/>
      <c r="Y7641" s="37"/>
      <c r="Z7641" s="37"/>
      <c r="AA7641" s="37"/>
      <c r="AB7641" s="37"/>
    </row>
    <row r="7642" spans="24:28" x14ac:dyDescent="0.25">
      <c r="X7642" s="37"/>
      <c r="Y7642" s="37"/>
      <c r="Z7642" s="37"/>
      <c r="AA7642" s="37"/>
      <c r="AB7642" s="37"/>
    </row>
    <row r="7643" spans="24:28" x14ac:dyDescent="0.25">
      <c r="X7643" s="37"/>
      <c r="Y7643" s="37"/>
      <c r="Z7643" s="37"/>
      <c r="AA7643" s="37"/>
      <c r="AB7643" s="37"/>
    </row>
    <row r="7644" spans="24:28" x14ac:dyDescent="0.25">
      <c r="X7644" s="37"/>
      <c r="Y7644" s="37"/>
      <c r="Z7644" s="37"/>
      <c r="AA7644" s="37"/>
      <c r="AB7644" s="37"/>
    </row>
    <row r="7645" spans="24:28" x14ac:dyDescent="0.25">
      <c r="X7645" s="37"/>
      <c r="Y7645" s="37"/>
      <c r="Z7645" s="37"/>
      <c r="AA7645" s="37"/>
      <c r="AB7645" s="37"/>
    </row>
    <row r="7646" spans="24:28" x14ac:dyDescent="0.25">
      <c r="X7646" s="37"/>
      <c r="Y7646" s="37"/>
      <c r="Z7646" s="37"/>
      <c r="AA7646" s="37"/>
      <c r="AB7646" s="37"/>
    </row>
    <row r="7647" spans="24:28" x14ac:dyDescent="0.25">
      <c r="X7647" s="37"/>
      <c r="Y7647" s="37"/>
      <c r="Z7647" s="37"/>
      <c r="AA7647" s="37"/>
      <c r="AB7647" s="37"/>
    </row>
    <row r="7648" spans="24:28" x14ac:dyDescent="0.25">
      <c r="X7648" s="37"/>
      <c r="Y7648" s="37"/>
      <c r="Z7648" s="37"/>
      <c r="AA7648" s="37"/>
      <c r="AB7648" s="37"/>
    </row>
    <row r="7649" spans="24:28" x14ac:dyDescent="0.25">
      <c r="X7649" s="37"/>
      <c r="Y7649" s="37"/>
      <c r="Z7649" s="37"/>
      <c r="AA7649" s="37"/>
      <c r="AB7649" s="37"/>
    </row>
    <row r="7650" spans="24:28" x14ac:dyDescent="0.25">
      <c r="X7650" s="37"/>
      <c r="Y7650" s="37"/>
      <c r="Z7650" s="37"/>
      <c r="AA7650" s="37"/>
      <c r="AB7650" s="37"/>
    </row>
    <row r="7651" spans="24:28" x14ac:dyDescent="0.25">
      <c r="X7651" s="37"/>
      <c r="Y7651" s="37"/>
      <c r="Z7651" s="37"/>
      <c r="AA7651" s="37"/>
      <c r="AB7651" s="37"/>
    </row>
    <row r="7652" spans="24:28" x14ac:dyDescent="0.25">
      <c r="X7652" s="37"/>
      <c r="Y7652" s="37"/>
      <c r="Z7652" s="37"/>
      <c r="AA7652" s="37"/>
      <c r="AB7652" s="37"/>
    </row>
    <row r="7653" spans="24:28" x14ac:dyDescent="0.25">
      <c r="X7653" s="37"/>
      <c r="Y7653" s="37"/>
      <c r="Z7653" s="37"/>
      <c r="AA7653" s="37"/>
      <c r="AB7653" s="37"/>
    </row>
    <row r="7654" spans="24:28" x14ac:dyDescent="0.25">
      <c r="X7654" s="37"/>
      <c r="Y7654" s="37"/>
      <c r="Z7654" s="37"/>
      <c r="AA7654" s="37"/>
      <c r="AB7654" s="37"/>
    </row>
    <row r="7655" spans="24:28" x14ac:dyDescent="0.25">
      <c r="X7655" s="37"/>
      <c r="Y7655" s="37"/>
      <c r="Z7655" s="37"/>
      <c r="AA7655" s="37"/>
      <c r="AB7655" s="37"/>
    </row>
    <row r="7656" spans="24:28" x14ac:dyDescent="0.25">
      <c r="X7656" s="37"/>
      <c r="Y7656" s="37"/>
      <c r="Z7656" s="37"/>
      <c r="AA7656" s="37"/>
      <c r="AB7656" s="37"/>
    </row>
    <row r="7657" spans="24:28" x14ac:dyDescent="0.25">
      <c r="X7657" s="37"/>
      <c r="Y7657" s="37"/>
      <c r="Z7657" s="37"/>
      <c r="AA7657" s="37"/>
      <c r="AB7657" s="37"/>
    </row>
    <row r="7658" spans="24:28" x14ac:dyDescent="0.25">
      <c r="X7658" s="37"/>
      <c r="Y7658" s="37"/>
      <c r="Z7658" s="37"/>
      <c r="AA7658" s="37"/>
      <c r="AB7658" s="37"/>
    </row>
    <row r="7659" spans="24:28" x14ac:dyDescent="0.25">
      <c r="X7659" s="37"/>
      <c r="Y7659" s="37"/>
      <c r="Z7659" s="37"/>
      <c r="AA7659" s="37"/>
      <c r="AB7659" s="37"/>
    </row>
    <row r="7660" spans="24:28" x14ac:dyDescent="0.25">
      <c r="X7660" s="37"/>
      <c r="Y7660" s="37"/>
      <c r="Z7660" s="37"/>
      <c r="AA7660" s="37"/>
      <c r="AB7660" s="37"/>
    </row>
    <row r="7661" spans="24:28" x14ac:dyDescent="0.25">
      <c r="X7661" s="37"/>
      <c r="Y7661" s="37"/>
      <c r="Z7661" s="37"/>
      <c r="AA7661" s="37"/>
      <c r="AB7661" s="37"/>
    </row>
    <row r="7662" spans="24:28" x14ac:dyDescent="0.25">
      <c r="X7662" s="37"/>
      <c r="Y7662" s="37"/>
      <c r="Z7662" s="37"/>
      <c r="AA7662" s="37"/>
      <c r="AB7662" s="37"/>
    </row>
    <row r="7663" spans="24:28" x14ac:dyDescent="0.25">
      <c r="X7663" s="37"/>
      <c r="Y7663" s="37"/>
      <c r="Z7663" s="37"/>
      <c r="AA7663" s="37"/>
      <c r="AB7663" s="37"/>
    </row>
    <row r="7664" spans="24:28" x14ac:dyDescent="0.25">
      <c r="X7664" s="37"/>
      <c r="Y7664" s="37"/>
      <c r="Z7664" s="37"/>
      <c r="AA7664" s="37"/>
      <c r="AB7664" s="37"/>
    </row>
    <row r="7665" spans="24:28" x14ac:dyDescent="0.25">
      <c r="X7665" s="37"/>
      <c r="Y7665" s="37"/>
      <c r="Z7665" s="37"/>
      <c r="AA7665" s="37"/>
      <c r="AB7665" s="37"/>
    </row>
    <row r="7666" spans="24:28" x14ac:dyDescent="0.25">
      <c r="X7666" s="37"/>
      <c r="Y7666" s="37"/>
      <c r="Z7666" s="37"/>
      <c r="AA7666" s="37"/>
      <c r="AB7666" s="37"/>
    </row>
    <row r="7667" spans="24:28" x14ac:dyDescent="0.25">
      <c r="X7667" s="37"/>
      <c r="Y7667" s="37"/>
      <c r="Z7667" s="37"/>
      <c r="AA7667" s="37"/>
      <c r="AB7667" s="37"/>
    </row>
    <row r="7668" spans="24:28" x14ac:dyDescent="0.25">
      <c r="X7668" s="37"/>
      <c r="Y7668" s="37"/>
      <c r="Z7668" s="37"/>
      <c r="AA7668" s="37"/>
      <c r="AB7668" s="37"/>
    </row>
    <row r="7669" spans="24:28" x14ac:dyDescent="0.25">
      <c r="X7669" s="37"/>
      <c r="Y7669" s="37"/>
      <c r="Z7669" s="37"/>
      <c r="AA7669" s="37"/>
      <c r="AB7669" s="37"/>
    </row>
    <row r="7670" spans="24:28" x14ac:dyDescent="0.25">
      <c r="X7670" s="37"/>
      <c r="Y7670" s="37"/>
      <c r="Z7670" s="37"/>
      <c r="AA7670" s="37"/>
      <c r="AB7670" s="37"/>
    </row>
    <row r="7671" spans="24:28" x14ac:dyDescent="0.25">
      <c r="X7671" s="37"/>
      <c r="Y7671" s="37"/>
      <c r="Z7671" s="37"/>
      <c r="AA7671" s="37"/>
      <c r="AB7671" s="37"/>
    </row>
    <row r="7672" spans="24:28" x14ac:dyDescent="0.25">
      <c r="X7672" s="37"/>
      <c r="Y7672" s="37"/>
      <c r="Z7672" s="37"/>
      <c r="AA7672" s="37"/>
      <c r="AB7672" s="37"/>
    </row>
    <row r="7673" spans="24:28" x14ac:dyDescent="0.25">
      <c r="X7673" s="37"/>
      <c r="Y7673" s="37"/>
      <c r="Z7673" s="37"/>
      <c r="AA7673" s="37"/>
      <c r="AB7673" s="37"/>
    </row>
    <row r="7674" spans="24:28" x14ac:dyDescent="0.25">
      <c r="X7674" s="37"/>
      <c r="Y7674" s="37"/>
      <c r="Z7674" s="37"/>
      <c r="AA7674" s="37"/>
      <c r="AB7674" s="37"/>
    </row>
    <row r="7675" spans="24:28" x14ac:dyDescent="0.25">
      <c r="X7675" s="37"/>
      <c r="Y7675" s="37"/>
      <c r="Z7675" s="37"/>
      <c r="AA7675" s="37"/>
      <c r="AB7675" s="37"/>
    </row>
    <row r="7676" spans="24:28" x14ac:dyDescent="0.25">
      <c r="X7676" s="37"/>
      <c r="Y7676" s="37"/>
      <c r="Z7676" s="37"/>
      <c r="AA7676" s="37"/>
      <c r="AB7676" s="37"/>
    </row>
    <row r="7677" spans="24:28" x14ac:dyDescent="0.25">
      <c r="X7677" s="37"/>
      <c r="Y7677" s="37"/>
      <c r="Z7677" s="37"/>
      <c r="AA7677" s="37"/>
      <c r="AB7677" s="37"/>
    </row>
    <row r="7678" spans="24:28" x14ac:dyDescent="0.25">
      <c r="X7678" s="37"/>
      <c r="Y7678" s="37"/>
      <c r="Z7678" s="37"/>
      <c r="AA7678" s="37"/>
      <c r="AB7678" s="37"/>
    </row>
    <row r="7679" spans="24:28" x14ac:dyDescent="0.25">
      <c r="X7679" s="37"/>
      <c r="Y7679" s="37"/>
      <c r="Z7679" s="37"/>
      <c r="AA7679" s="37"/>
      <c r="AB7679" s="37"/>
    </row>
    <row r="7680" spans="24:28" x14ac:dyDescent="0.25">
      <c r="X7680" s="37"/>
      <c r="Y7680" s="37"/>
      <c r="Z7680" s="37"/>
      <c r="AA7680" s="37"/>
      <c r="AB7680" s="37"/>
    </row>
    <row r="7681" spans="24:28" x14ac:dyDescent="0.25">
      <c r="X7681" s="37"/>
      <c r="Y7681" s="37"/>
      <c r="Z7681" s="37"/>
      <c r="AA7681" s="37"/>
      <c r="AB7681" s="37"/>
    </row>
    <row r="7682" spans="24:28" x14ac:dyDescent="0.25">
      <c r="X7682" s="37"/>
      <c r="Y7682" s="37"/>
      <c r="Z7682" s="37"/>
      <c r="AA7682" s="37"/>
      <c r="AB7682" s="37"/>
    </row>
    <row r="7683" spans="24:28" x14ac:dyDescent="0.25">
      <c r="X7683" s="37"/>
      <c r="Y7683" s="37"/>
      <c r="Z7683" s="37"/>
      <c r="AA7683" s="37"/>
      <c r="AB7683" s="37"/>
    </row>
    <row r="7684" spans="24:28" x14ac:dyDescent="0.25">
      <c r="X7684" s="37"/>
      <c r="Y7684" s="37"/>
      <c r="Z7684" s="37"/>
      <c r="AA7684" s="37"/>
      <c r="AB7684" s="37"/>
    </row>
    <row r="7685" spans="24:28" x14ac:dyDescent="0.25">
      <c r="X7685" s="37"/>
      <c r="Y7685" s="37"/>
      <c r="Z7685" s="37"/>
      <c r="AA7685" s="37"/>
      <c r="AB7685" s="37"/>
    </row>
    <row r="7686" spans="24:28" x14ac:dyDescent="0.25">
      <c r="X7686" s="37"/>
      <c r="Y7686" s="37"/>
      <c r="Z7686" s="37"/>
      <c r="AA7686" s="37"/>
      <c r="AB7686" s="37"/>
    </row>
    <row r="7687" spans="24:28" x14ac:dyDescent="0.25">
      <c r="X7687" s="37"/>
      <c r="Y7687" s="37"/>
      <c r="Z7687" s="37"/>
      <c r="AA7687" s="37"/>
      <c r="AB7687" s="37"/>
    </row>
    <row r="7688" spans="24:28" x14ac:dyDescent="0.25">
      <c r="X7688" s="37"/>
      <c r="Y7688" s="37"/>
      <c r="Z7688" s="37"/>
      <c r="AA7688" s="37"/>
      <c r="AB7688" s="37"/>
    </row>
    <row r="7689" spans="24:28" x14ac:dyDescent="0.25">
      <c r="X7689" s="37"/>
      <c r="Y7689" s="37"/>
      <c r="Z7689" s="37"/>
      <c r="AA7689" s="37"/>
      <c r="AB7689" s="37"/>
    </row>
    <row r="7690" spans="24:28" x14ac:dyDescent="0.25">
      <c r="X7690" s="37"/>
      <c r="Y7690" s="37"/>
      <c r="Z7690" s="37"/>
      <c r="AA7690" s="37"/>
      <c r="AB7690" s="37"/>
    </row>
    <row r="7691" spans="24:28" x14ac:dyDescent="0.25">
      <c r="X7691" s="37"/>
      <c r="Y7691" s="37"/>
      <c r="Z7691" s="37"/>
      <c r="AA7691" s="37"/>
      <c r="AB7691" s="37"/>
    </row>
    <row r="7692" spans="24:28" x14ac:dyDescent="0.25">
      <c r="X7692" s="37"/>
      <c r="Y7692" s="37"/>
      <c r="Z7692" s="37"/>
      <c r="AA7692" s="37"/>
      <c r="AB7692" s="37"/>
    </row>
    <row r="7693" spans="24:28" x14ac:dyDescent="0.25">
      <c r="X7693" s="37"/>
      <c r="Y7693" s="37"/>
      <c r="Z7693" s="37"/>
      <c r="AA7693" s="37"/>
      <c r="AB7693" s="37"/>
    </row>
    <row r="7694" spans="24:28" x14ac:dyDescent="0.25">
      <c r="X7694" s="37"/>
      <c r="Y7694" s="37"/>
      <c r="Z7694" s="37"/>
      <c r="AA7694" s="37"/>
      <c r="AB7694" s="37"/>
    </row>
    <row r="7695" spans="24:28" x14ac:dyDescent="0.25">
      <c r="X7695" s="37"/>
      <c r="Y7695" s="37"/>
      <c r="Z7695" s="37"/>
      <c r="AA7695" s="37"/>
      <c r="AB7695" s="37"/>
    </row>
    <row r="7696" spans="24:28" x14ac:dyDescent="0.25">
      <c r="X7696" s="37"/>
      <c r="Y7696" s="37"/>
      <c r="Z7696" s="37"/>
      <c r="AA7696" s="37"/>
      <c r="AB7696" s="37"/>
    </row>
    <row r="7697" spans="24:28" x14ac:dyDescent="0.25">
      <c r="X7697" s="37"/>
      <c r="Y7697" s="37"/>
      <c r="Z7697" s="37"/>
      <c r="AA7697" s="37"/>
      <c r="AB7697" s="37"/>
    </row>
    <row r="7698" spans="24:28" x14ac:dyDescent="0.25">
      <c r="X7698" s="37"/>
      <c r="Y7698" s="37"/>
      <c r="Z7698" s="37"/>
      <c r="AA7698" s="37"/>
      <c r="AB7698" s="37"/>
    </row>
    <row r="7699" spans="24:28" x14ac:dyDescent="0.25">
      <c r="X7699" s="37"/>
      <c r="Y7699" s="37"/>
      <c r="Z7699" s="37"/>
      <c r="AA7699" s="37"/>
      <c r="AB7699" s="37"/>
    </row>
    <row r="7700" spans="24:28" x14ac:dyDescent="0.25">
      <c r="X7700" s="37"/>
      <c r="Y7700" s="37"/>
      <c r="Z7700" s="37"/>
      <c r="AA7700" s="37"/>
      <c r="AB7700" s="37"/>
    </row>
    <row r="7701" spans="24:28" x14ac:dyDescent="0.25">
      <c r="X7701" s="37"/>
      <c r="Y7701" s="37"/>
      <c r="Z7701" s="37"/>
      <c r="AA7701" s="37"/>
      <c r="AB7701" s="37"/>
    </row>
    <row r="7702" spans="24:28" x14ac:dyDescent="0.25">
      <c r="X7702" s="37"/>
      <c r="Y7702" s="37"/>
      <c r="Z7702" s="37"/>
      <c r="AA7702" s="37"/>
      <c r="AB7702" s="37"/>
    </row>
    <row r="7703" spans="24:28" x14ac:dyDescent="0.25">
      <c r="X7703" s="37"/>
      <c r="Y7703" s="37"/>
      <c r="Z7703" s="37"/>
      <c r="AA7703" s="37"/>
      <c r="AB7703" s="37"/>
    </row>
    <row r="7704" spans="24:28" x14ac:dyDescent="0.25">
      <c r="X7704" s="37"/>
      <c r="Y7704" s="37"/>
      <c r="Z7704" s="37"/>
      <c r="AA7704" s="37"/>
      <c r="AB7704" s="37"/>
    </row>
    <row r="7705" spans="24:28" x14ac:dyDescent="0.25">
      <c r="X7705" s="37"/>
      <c r="Y7705" s="37"/>
      <c r="Z7705" s="37"/>
      <c r="AA7705" s="37"/>
      <c r="AB7705" s="37"/>
    </row>
    <row r="7706" spans="24:28" x14ac:dyDescent="0.25">
      <c r="X7706" s="37"/>
      <c r="Y7706" s="37"/>
      <c r="Z7706" s="37"/>
      <c r="AA7706" s="37"/>
      <c r="AB7706" s="37"/>
    </row>
    <row r="7707" spans="24:28" x14ac:dyDescent="0.25">
      <c r="X7707" s="37"/>
      <c r="Y7707" s="37"/>
      <c r="Z7707" s="37"/>
      <c r="AA7707" s="37"/>
      <c r="AB7707" s="37"/>
    </row>
    <row r="7708" spans="24:28" x14ac:dyDescent="0.25">
      <c r="X7708" s="37"/>
      <c r="Y7708" s="37"/>
      <c r="Z7708" s="37"/>
      <c r="AA7708" s="37"/>
      <c r="AB7708" s="37"/>
    </row>
    <row r="7709" spans="24:28" x14ac:dyDescent="0.25">
      <c r="X7709" s="37"/>
      <c r="Y7709" s="37"/>
      <c r="Z7709" s="37"/>
      <c r="AA7709" s="37"/>
      <c r="AB7709" s="37"/>
    </row>
    <row r="7710" spans="24:28" x14ac:dyDescent="0.25">
      <c r="X7710" s="37"/>
      <c r="Y7710" s="37"/>
      <c r="Z7710" s="37"/>
      <c r="AA7710" s="37"/>
      <c r="AB7710" s="37"/>
    </row>
    <row r="7711" spans="24:28" x14ac:dyDescent="0.25">
      <c r="X7711" s="37"/>
      <c r="Y7711" s="37"/>
      <c r="Z7711" s="37"/>
      <c r="AA7711" s="37"/>
      <c r="AB7711" s="37"/>
    </row>
    <row r="7712" spans="24:28" x14ac:dyDescent="0.25">
      <c r="X7712" s="37"/>
      <c r="Y7712" s="37"/>
      <c r="Z7712" s="37"/>
      <c r="AA7712" s="37"/>
      <c r="AB7712" s="37"/>
    </row>
    <row r="7713" spans="24:28" x14ac:dyDescent="0.25">
      <c r="X7713" s="37"/>
      <c r="Y7713" s="37"/>
      <c r="Z7713" s="37"/>
      <c r="AA7713" s="37"/>
      <c r="AB7713" s="37"/>
    </row>
    <row r="7714" spans="24:28" x14ac:dyDescent="0.25">
      <c r="X7714" s="37"/>
      <c r="Y7714" s="37"/>
      <c r="Z7714" s="37"/>
      <c r="AA7714" s="37"/>
      <c r="AB7714" s="37"/>
    </row>
    <row r="7715" spans="24:28" x14ac:dyDescent="0.25">
      <c r="X7715" s="37"/>
      <c r="Y7715" s="37"/>
      <c r="Z7715" s="37"/>
      <c r="AA7715" s="37"/>
      <c r="AB7715" s="37"/>
    </row>
    <row r="7716" spans="24:28" x14ac:dyDescent="0.25">
      <c r="X7716" s="37"/>
      <c r="Y7716" s="37"/>
      <c r="Z7716" s="37"/>
      <c r="AA7716" s="37"/>
      <c r="AB7716" s="37"/>
    </row>
    <row r="7717" spans="24:28" x14ac:dyDescent="0.25">
      <c r="X7717" s="37"/>
      <c r="Y7717" s="37"/>
      <c r="Z7717" s="37"/>
      <c r="AA7717" s="37"/>
      <c r="AB7717" s="37"/>
    </row>
    <row r="7718" spans="24:28" x14ac:dyDescent="0.25">
      <c r="X7718" s="37"/>
      <c r="Y7718" s="37"/>
      <c r="Z7718" s="37"/>
      <c r="AA7718" s="37"/>
      <c r="AB7718" s="37"/>
    </row>
    <row r="7719" spans="24:28" x14ac:dyDescent="0.25">
      <c r="X7719" s="37"/>
      <c r="Y7719" s="37"/>
      <c r="Z7719" s="37"/>
      <c r="AA7719" s="37"/>
      <c r="AB7719" s="37"/>
    </row>
    <row r="7720" spans="24:28" x14ac:dyDescent="0.25">
      <c r="X7720" s="37"/>
      <c r="Y7720" s="37"/>
      <c r="Z7720" s="37"/>
      <c r="AA7720" s="37"/>
      <c r="AB7720" s="37"/>
    </row>
    <row r="7721" spans="24:28" x14ac:dyDescent="0.25">
      <c r="X7721" s="37"/>
      <c r="Y7721" s="37"/>
      <c r="Z7721" s="37"/>
      <c r="AA7721" s="37"/>
      <c r="AB7721" s="37"/>
    </row>
    <row r="7722" spans="24:28" x14ac:dyDescent="0.25">
      <c r="X7722" s="37"/>
      <c r="Y7722" s="37"/>
      <c r="Z7722" s="37"/>
      <c r="AA7722" s="37"/>
      <c r="AB7722" s="37"/>
    </row>
    <row r="7723" spans="24:28" x14ac:dyDescent="0.25">
      <c r="X7723" s="37"/>
      <c r="Y7723" s="37"/>
      <c r="Z7723" s="37"/>
      <c r="AA7723" s="37"/>
      <c r="AB7723" s="37"/>
    </row>
    <row r="7724" spans="24:28" x14ac:dyDescent="0.25">
      <c r="X7724" s="37"/>
      <c r="Y7724" s="37"/>
      <c r="Z7724" s="37"/>
      <c r="AA7724" s="37"/>
      <c r="AB7724" s="37"/>
    </row>
    <row r="7725" spans="24:28" x14ac:dyDescent="0.25">
      <c r="X7725" s="37"/>
      <c r="Y7725" s="37"/>
      <c r="Z7725" s="37"/>
      <c r="AA7725" s="37"/>
      <c r="AB7725" s="37"/>
    </row>
    <row r="7726" spans="24:28" x14ac:dyDescent="0.25">
      <c r="X7726" s="37"/>
      <c r="Y7726" s="37"/>
      <c r="Z7726" s="37"/>
      <c r="AA7726" s="37"/>
      <c r="AB7726" s="37"/>
    </row>
    <row r="7727" spans="24:28" x14ac:dyDescent="0.25">
      <c r="X7727" s="37"/>
      <c r="Y7727" s="37"/>
      <c r="Z7727" s="37"/>
      <c r="AA7727" s="37"/>
      <c r="AB7727" s="37"/>
    </row>
    <row r="7728" spans="24:28" x14ac:dyDescent="0.25">
      <c r="X7728" s="37"/>
      <c r="Y7728" s="37"/>
      <c r="Z7728" s="37"/>
      <c r="AA7728" s="37"/>
      <c r="AB7728" s="37"/>
    </row>
    <row r="7729" spans="24:28" x14ac:dyDescent="0.25">
      <c r="X7729" s="37"/>
      <c r="Y7729" s="37"/>
      <c r="Z7729" s="37"/>
      <c r="AA7729" s="37"/>
      <c r="AB7729" s="37"/>
    </row>
    <row r="7730" spans="24:28" x14ac:dyDescent="0.25">
      <c r="X7730" s="37"/>
      <c r="Y7730" s="37"/>
      <c r="Z7730" s="37"/>
      <c r="AA7730" s="37"/>
      <c r="AB7730" s="37"/>
    </row>
    <row r="7731" spans="24:28" x14ac:dyDescent="0.25">
      <c r="X7731" s="37"/>
      <c r="Y7731" s="37"/>
      <c r="Z7731" s="37"/>
      <c r="AA7731" s="37"/>
      <c r="AB7731" s="37"/>
    </row>
    <row r="7732" spans="24:28" x14ac:dyDescent="0.25">
      <c r="X7732" s="37"/>
      <c r="Y7732" s="37"/>
      <c r="Z7732" s="37"/>
      <c r="AA7732" s="37"/>
      <c r="AB7732" s="37"/>
    </row>
    <row r="7733" spans="24:28" x14ac:dyDescent="0.25">
      <c r="X7733" s="37"/>
      <c r="Y7733" s="37"/>
      <c r="Z7733" s="37"/>
      <c r="AA7733" s="37"/>
      <c r="AB7733" s="37"/>
    </row>
    <row r="7734" spans="24:28" x14ac:dyDescent="0.25">
      <c r="X7734" s="37"/>
      <c r="Y7734" s="37"/>
      <c r="Z7734" s="37"/>
      <c r="AA7734" s="37"/>
      <c r="AB7734" s="37"/>
    </row>
    <row r="7735" spans="24:28" x14ac:dyDescent="0.25">
      <c r="X7735" s="37"/>
      <c r="Y7735" s="37"/>
      <c r="Z7735" s="37"/>
      <c r="AA7735" s="37"/>
      <c r="AB7735" s="37"/>
    </row>
    <row r="7736" spans="24:28" x14ac:dyDescent="0.25">
      <c r="X7736" s="37"/>
      <c r="Y7736" s="37"/>
      <c r="Z7736" s="37"/>
      <c r="AA7736" s="37"/>
      <c r="AB7736" s="37"/>
    </row>
    <row r="7737" spans="24:28" x14ac:dyDescent="0.25">
      <c r="X7737" s="37"/>
      <c r="Y7737" s="37"/>
      <c r="Z7737" s="37"/>
      <c r="AA7737" s="37"/>
      <c r="AB7737" s="37"/>
    </row>
    <row r="7738" spans="24:28" x14ac:dyDescent="0.25">
      <c r="X7738" s="37"/>
      <c r="Y7738" s="37"/>
      <c r="Z7738" s="37"/>
      <c r="AA7738" s="37"/>
      <c r="AB7738" s="37"/>
    </row>
    <row r="7739" spans="24:28" x14ac:dyDescent="0.25">
      <c r="X7739" s="37"/>
      <c r="Y7739" s="37"/>
      <c r="Z7739" s="37"/>
      <c r="AA7739" s="37"/>
      <c r="AB7739" s="37"/>
    </row>
    <row r="7740" spans="24:28" x14ac:dyDescent="0.25">
      <c r="X7740" s="37"/>
      <c r="Y7740" s="37"/>
      <c r="Z7740" s="37"/>
      <c r="AA7740" s="37"/>
      <c r="AB7740" s="37"/>
    </row>
    <row r="7741" spans="24:28" x14ac:dyDescent="0.25">
      <c r="X7741" s="37"/>
      <c r="Y7741" s="37"/>
      <c r="Z7741" s="37"/>
      <c r="AA7741" s="37"/>
      <c r="AB7741" s="37"/>
    </row>
    <row r="7742" spans="24:28" x14ac:dyDescent="0.25">
      <c r="X7742" s="37"/>
      <c r="Y7742" s="37"/>
      <c r="Z7742" s="37"/>
      <c r="AA7742" s="37"/>
      <c r="AB7742" s="37"/>
    </row>
    <row r="7743" spans="24:28" x14ac:dyDescent="0.25">
      <c r="X7743" s="37"/>
      <c r="Y7743" s="37"/>
      <c r="Z7743" s="37"/>
      <c r="AA7743" s="37"/>
      <c r="AB7743" s="37"/>
    </row>
    <row r="7744" spans="24:28" x14ac:dyDescent="0.25">
      <c r="X7744" s="37"/>
      <c r="Y7744" s="37"/>
      <c r="Z7744" s="37"/>
      <c r="AA7744" s="37"/>
      <c r="AB7744" s="37"/>
    </row>
    <row r="7745" spans="24:28" x14ac:dyDescent="0.25">
      <c r="X7745" s="37"/>
      <c r="Y7745" s="37"/>
      <c r="Z7745" s="37"/>
      <c r="AA7745" s="37"/>
      <c r="AB7745" s="37"/>
    </row>
    <row r="7746" spans="24:28" x14ac:dyDescent="0.25">
      <c r="X7746" s="37"/>
      <c r="Y7746" s="37"/>
      <c r="Z7746" s="37"/>
      <c r="AA7746" s="37"/>
      <c r="AB7746" s="37"/>
    </row>
    <row r="7747" spans="24:28" x14ac:dyDescent="0.25">
      <c r="X7747" s="37"/>
      <c r="Y7747" s="37"/>
      <c r="Z7747" s="37"/>
      <c r="AA7747" s="37"/>
      <c r="AB7747" s="37"/>
    </row>
    <row r="7748" spans="24:28" x14ac:dyDescent="0.25">
      <c r="X7748" s="37"/>
      <c r="Y7748" s="37"/>
      <c r="Z7748" s="37"/>
      <c r="AA7748" s="37"/>
      <c r="AB7748" s="37"/>
    </row>
    <row r="7749" spans="24:28" x14ac:dyDescent="0.25">
      <c r="X7749" s="37"/>
      <c r="Y7749" s="37"/>
      <c r="Z7749" s="37"/>
      <c r="AA7749" s="37"/>
      <c r="AB7749" s="37"/>
    </row>
    <row r="7750" spans="24:28" x14ac:dyDescent="0.25">
      <c r="X7750" s="37"/>
      <c r="Y7750" s="37"/>
      <c r="Z7750" s="37"/>
      <c r="AA7750" s="37"/>
      <c r="AB7750" s="37"/>
    </row>
    <row r="7751" spans="24:28" x14ac:dyDescent="0.25">
      <c r="X7751" s="37"/>
      <c r="Y7751" s="37"/>
      <c r="Z7751" s="37"/>
      <c r="AA7751" s="37"/>
      <c r="AB7751" s="37"/>
    </row>
    <row r="7752" spans="24:28" x14ac:dyDescent="0.25">
      <c r="X7752" s="37"/>
      <c r="Y7752" s="37"/>
      <c r="Z7752" s="37"/>
      <c r="AA7752" s="37"/>
      <c r="AB7752" s="37"/>
    </row>
    <row r="7753" spans="24:28" x14ac:dyDescent="0.25">
      <c r="X7753" s="37"/>
      <c r="Y7753" s="37"/>
      <c r="Z7753" s="37"/>
      <c r="AA7753" s="37"/>
      <c r="AB7753" s="37"/>
    </row>
    <row r="7754" spans="24:28" x14ac:dyDescent="0.25">
      <c r="X7754" s="37"/>
      <c r="Y7754" s="37"/>
      <c r="Z7754" s="37"/>
      <c r="AA7754" s="37"/>
      <c r="AB7754" s="37"/>
    </row>
    <row r="7755" spans="24:28" x14ac:dyDescent="0.25">
      <c r="X7755" s="37"/>
      <c r="Y7755" s="37"/>
      <c r="Z7755" s="37"/>
      <c r="AA7755" s="37"/>
      <c r="AB7755" s="37"/>
    </row>
    <row r="7756" spans="24:28" x14ac:dyDescent="0.25">
      <c r="X7756" s="37"/>
      <c r="Y7756" s="37"/>
      <c r="Z7756" s="37"/>
      <c r="AA7756" s="37"/>
      <c r="AB7756" s="37"/>
    </row>
    <row r="7757" spans="24:28" x14ac:dyDescent="0.25">
      <c r="X7757" s="37"/>
      <c r="Y7757" s="37"/>
      <c r="Z7757" s="37"/>
      <c r="AA7757" s="37"/>
      <c r="AB7757" s="37"/>
    </row>
    <row r="7758" spans="24:28" x14ac:dyDescent="0.25">
      <c r="X7758" s="37"/>
      <c r="Y7758" s="37"/>
      <c r="Z7758" s="37"/>
      <c r="AA7758" s="37"/>
      <c r="AB7758" s="37"/>
    </row>
    <row r="7759" spans="24:28" x14ac:dyDescent="0.25">
      <c r="X7759" s="37"/>
      <c r="Y7759" s="37"/>
      <c r="Z7759" s="37"/>
      <c r="AA7759" s="37"/>
      <c r="AB7759" s="37"/>
    </row>
    <row r="7760" spans="24:28" x14ac:dyDescent="0.25">
      <c r="X7760" s="37"/>
      <c r="Y7760" s="37"/>
      <c r="Z7760" s="37"/>
      <c r="AA7760" s="37"/>
      <c r="AB7760" s="37"/>
    </row>
    <row r="7761" spans="24:28" x14ac:dyDescent="0.25">
      <c r="X7761" s="37"/>
      <c r="Y7761" s="37"/>
      <c r="Z7761" s="37"/>
      <c r="AA7761" s="37"/>
      <c r="AB7761" s="37"/>
    </row>
    <row r="7762" spans="24:28" x14ac:dyDescent="0.25">
      <c r="X7762" s="37"/>
      <c r="Y7762" s="37"/>
      <c r="Z7762" s="37"/>
      <c r="AA7762" s="37"/>
      <c r="AB7762" s="37"/>
    </row>
    <row r="7763" spans="24:28" x14ac:dyDescent="0.25">
      <c r="X7763" s="37"/>
      <c r="Y7763" s="37"/>
      <c r="Z7763" s="37"/>
      <c r="AA7763" s="37"/>
      <c r="AB7763" s="37"/>
    </row>
    <row r="7764" spans="24:28" x14ac:dyDescent="0.25">
      <c r="X7764" s="37"/>
      <c r="Y7764" s="37"/>
      <c r="Z7764" s="37"/>
      <c r="AA7764" s="37"/>
      <c r="AB7764" s="37"/>
    </row>
    <row r="7765" spans="24:28" x14ac:dyDescent="0.25">
      <c r="X7765" s="37"/>
      <c r="Y7765" s="37"/>
      <c r="Z7765" s="37"/>
      <c r="AA7765" s="37"/>
      <c r="AB7765" s="37"/>
    </row>
    <row r="7766" spans="24:28" x14ac:dyDescent="0.25">
      <c r="X7766" s="37"/>
      <c r="Y7766" s="37"/>
      <c r="Z7766" s="37"/>
      <c r="AA7766" s="37"/>
      <c r="AB7766" s="37"/>
    </row>
    <row r="7767" spans="24:28" x14ac:dyDescent="0.25">
      <c r="X7767" s="37"/>
      <c r="Y7767" s="37"/>
      <c r="Z7767" s="37"/>
      <c r="AA7767" s="37"/>
      <c r="AB7767" s="37"/>
    </row>
    <row r="7768" spans="24:28" x14ac:dyDescent="0.25">
      <c r="X7768" s="37"/>
      <c r="Y7768" s="37"/>
      <c r="Z7768" s="37"/>
      <c r="AA7768" s="37"/>
      <c r="AB7768" s="37"/>
    </row>
    <row r="7769" spans="24:28" x14ac:dyDescent="0.25">
      <c r="X7769" s="37"/>
      <c r="Y7769" s="37"/>
      <c r="Z7769" s="37"/>
      <c r="AA7769" s="37"/>
      <c r="AB7769" s="37"/>
    </row>
    <row r="7770" spans="24:28" x14ac:dyDescent="0.25">
      <c r="X7770" s="37"/>
      <c r="Y7770" s="37"/>
      <c r="Z7770" s="37"/>
      <c r="AA7770" s="37"/>
      <c r="AB7770" s="37"/>
    </row>
    <row r="7771" spans="24:28" x14ac:dyDescent="0.25">
      <c r="X7771" s="37"/>
      <c r="Y7771" s="37"/>
      <c r="Z7771" s="37"/>
      <c r="AA7771" s="37"/>
      <c r="AB7771" s="37"/>
    </row>
    <row r="7772" spans="24:28" x14ac:dyDescent="0.25">
      <c r="X7772" s="37"/>
      <c r="Y7772" s="37"/>
      <c r="Z7772" s="37"/>
      <c r="AA7772" s="37"/>
      <c r="AB7772" s="37"/>
    </row>
    <row r="7773" spans="24:28" x14ac:dyDescent="0.25">
      <c r="X7773" s="37"/>
      <c r="Y7773" s="37"/>
      <c r="Z7773" s="37"/>
      <c r="AA7773" s="37"/>
      <c r="AB7773" s="37"/>
    </row>
    <row r="7774" spans="24:28" x14ac:dyDescent="0.25">
      <c r="X7774" s="37"/>
      <c r="Y7774" s="37"/>
      <c r="Z7774" s="37"/>
      <c r="AA7774" s="37"/>
      <c r="AB7774" s="37"/>
    </row>
    <row r="7775" spans="24:28" x14ac:dyDescent="0.25">
      <c r="X7775" s="37"/>
      <c r="Y7775" s="37"/>
      <c r="Z7775" s="37"/>
      <c r="AA7775" s="37"/>
      <c r="AB7775" s="37"/>
    </row>
    <row r="7776" spans="24:28" x14ac:dyDescent="0.25">
      <c r="X7776" s="37"/>
      <c r="Y7776" s="37"/>
      <c r="Z7776" s="37"/>
      <c r="AA7776" s="37"/>
      <c r="AB7776" s="37"/>
    </row>
    <row r="7777" spans="24:28" x14ac:dyDescent="0.25">
      <c r="X7777" s="37"/>
      <c r="Y7777" s="37"/>
      <c r="Z7777" s="37"/>
      <c r="AA7777" s="37"/>
      <c r="AB7777" s="37"/>
    </row>
    <row r="7778" spans="24:28" x14ac:dyDescent="0.25">
      <c r="X7778" s="37"/>
      <c r="Y7778" s="37"/>
      <c r="Z7778" s="37"/>
      <c r="AA7778" s="37"/>
      <c r="AB7778" s="37"/>
    </row>
    <row r="7779" spans="24:28" x14ac:dyDescent="0.25">
      <c r="X7779" s="37"/>
      <c r="Y7779" s="37"/>
      <c r="Z7779" s="37"/>
      <c r="AA7779" s="37"/>
      <c r="AB7779" s="37"/>
    </row>
    <row r="7780" spans="24:28" x14ac:dyDescent="0.25">
      <c r="X7780" s="37"/>
      <c r="Y7780" s="37"/>
      <c r="Z7780" s="37"/>
      <c r="AA7780" s="37"/>
      <c r="AB7780" s="37"/>
    </row>
    <row r="7781" spans="24:28" x14ac:dyDescent="0.25">
      <c r="X7781" s="37"/>
      <c r="Y7781" s="37"/>
      <c r="Z7781" s="37"/>
      <c r="AA7781" s="37"/>
      <c r="AB7781" s="37"/>
    </row>
    <row r="7782" spans="24:28" x14ac:dyDescent="0.25">
      <c r="X7782" s="37"/>
      <c r="Y7782" s="37"/>
      <c r="Z7782" s="37"/>
      <c r="AA7782" s="37"/>
      <c r="AB7782" s="37"/>
    </row>
    <row r="7783" spans="24:28" x14ac:dyDescent="0.25">
      <c r="X7783" s="37"/>
      <c r="Y7783" s="37"/>
      <c r="Z7783" s="37"/>
      <c r="AA7783" s="37"/>
      <c r="AB7783" s="37"/>
    </row>
    <row r="7784" spans="24:28" x14ac:dyDescent="0.25">
      <c r="X7784" s="37"/>
      <c r="Y7784" s="37"/>
      <c r="Z7784" s="37"/>
      <c r="AA7784" s="37"/>
      <c r="AB7784" s="37"/>
    </row>
    <row r="7785" spans="24:28" x14ac:dyDescent="0.25">
      <c r="X7785" s="37"/>
      <c r="Y7785" s="37"/>
      <c r="Z7785" s="37"/>
      <c r="AA7785" s="37"/>
      <c r="AB7785" s="37"/>
    </row>
    <row r="7786" spans="24:28" x14ac:dyDescent="0.25">
      <c r="X7786" s="37"/>
      <c r="Y7786" s="37"/>
      <c r="Z7786" s="37"/>
      <c r="AA7786" s="37"/>
      <c r="AB7786" s="37"/>
    </row>
    <row r="7787" spans="24:28" x14ac:dyDescent="0.25">
      <c r="X7787" s="37"/>
      <c r="Y7787" s="37"/>
      <c r="Z7787" s="37"/>
      <c r="AA7787" s="37"/>
      <c r="AB7787" s="37"/>
    </row>
    <row r="7788" spans="24:28" x14ac:dyDescent="0.25">
      <c r="X7788" s="37"/>
      <c r="Y7788" s="37"/>
      <c r="Z7788" s="37"/>
      <c r="AA7788" s="37"/>
      <c r="AB7788" s="37"/>
    </row>
    <row r="7789" spans="24:28" x14ac:dyDescent="0.25">
      <c r="X7789" s="37"/>
      <c r="Y7789" s="37"/>
      <c r="Z7789" s="37"/>
      <c r="AA7789" s="37"/>
      <c r="AB7789" s="37"/>
    </row>
    <row r="7790" spans="24:28" x14ac:dyDescent="0.25">
      <c r="X7790" s="37"/>
      <c r="Y7790" s="37"/>
      <c r="Z7790" s="37"/>
      <c r="AA7790" s="37"/>
      <c r="AB7790" s="37"/>
    </row>
    <row r="7791" spans="24:28" x14ac:dyDescent="0.25">
      <c r="X7791" s="37"/>
      <c r="Y7791" s="37"/>
      <c r="Z7791" s="37"/>
      <c r="AA7791" s="37"/>
      <c r="AB7791" s="37"/>
    </row>
    <row r="7792" spans="24:28" x14ac:dyDescent="0.25">
      <c r="X7792" s="37"/>
      <c r="Y7792" s="37"/>
      <c r="Z7792" s="37"/>
      <c r="AA7792" s="37"/>
      <c r="AB7792" s="37"/>
    </row>
    <row r="7793" spans="24:28" x14ac:dyDescent="0.25">
      <c r="X7793" s="37"/>
      <c r="Y7793" s="37"/>
      <c r="Z7793" s="37"/>
      <c r="AA7793" s="37"/>
      <c r="AB7793" s="37"/>
    </row>
    <row r="7794" spans="24:28" x14ac:dyDescent="0.25">
      <c r="X7794" s="37"/>
      <c r="Y7794" s="37"/>
      <c r="Z7794" s="37"/>
      <c r="AA7794" s="37"/>
      <c r="AB7794" s="37"/>
    </row>
    <row r="7795" spans="24:28" x14ac:dyDescent="0.25">
      <c r="X7795" s="37"/>
      <c r="Y7795" s="37"/>
      <c r="Z7795" s="37"/>
      <c r="AA7795" s="37"/>
      <c r="AB7795" s="37"/>
    </row>
    <row r="7796" spans="24:28" x14ac:dyDescent="0.25">
      <c r="X7796" s="37"/>
      <c r="Y7796" s="37"/>
      <c r="Z7796" s="37"/>
      <c r="AA7796" s="37"/>
      <c r="AB7796" s="37"/>
    </row>
    <row r="7797" spans="24:28" x14ac:dyDescent="0.25">
      <c r="X7797" s="37"/>
      <c r="Y7797" s="37"/>
      <c r="Z7797" s="37"/>
      <c r="AA7797" s="37"/>
      <c r="AB7797" s="37"/>
    </row>
    <row r="7798" spans="24:28" x14ac:dyDescent="0.25">
      <c r="X7798" s="37"/>
      <c r="Y7798" s="37"/>
      <c r="Z7798" s="37"/>
      <c r="AA7798" s="37"/>
      <c r="AB7798" s="37"/>
    </row>
    <row r="7799" spans="24:28" x14ac:dyDescent="0.25">
      <c r="X7799" s="37"/>
      <c r="Y7799" s="37"/>
      <c r="Z7799" s="37"/>
      <c r="AA7799" s="37"/>
      <c r="AB7799" s="37"/>
    </row>
    <row r="7800" spans="24:28" x14ac:dyDescent="0.25">
      <c r="X7800" s="37"/>
      <c r="Y7800" s="37"/>
      <c r="Z7800" s="37"/>
      <c r="AA7800" s="37"/>
      <c r="AB7800" s="37"/>
    </row>
    <row r="7801" spans="24:28" x14ac:dyDescent="0.25">
      <c r="X7801" s="37"/>
      <c r="Y7801" s="37"/>
      <c r="Z7801" s="37"/>
      <c r="AA7801" s="37"/>
      <c r="AB7801" s="37"/>
    </row>
    <row r="7802" spans="24:28" x14ac:dyDescent="0.25">
      <c r="X7802" s="37"/>
      <c r="Y7802" s="37"/>
      <c r="Z7802" s="37"/>
      <c r="AA7802" s="37"/>
      <c r="AB7802" s="37"/>
    </row>
    <row r="7803" spans="24:28" x14ac:dyDescent="0.25">
      <c r="X7803" s="37"/>
      <c r="Y7803" s="37"/>
      <c r="Z7803" s="37"/>
      <c r="AA7803" s="37"/>
      <c r="AB7803" s="37"/>
    </row>
    <row r="7804" spans="24:28" x14ac:dyDescent="0.25">
      <c r="X7804" s="37"/>
      <c r="Y7804" s="37"/>
      <c r="Z7804" s="37"/>
      <c r="AA7804" s="37"/>
      <c r="AB7804" s="37"/>
    </row>
    <row r="7805" spans="24:28" x14ac:dyDescent="0.25">
      <c r="X7805" s="37"/>
      <c r="Y7805" s="37"/>
      <c r="Z7805" s="37"/>
      <c r="AA7805" s="37"/>
      <c r="AB7805" s="37"/>
    </row>
    <row r="7806" spans="24:28" x14ac:dyDescent="0.25">
      <c r="X7806" s="37"/>
      <c r="Y7806" s="37"/>
      <c r="Z7806" s="37"/>
      <c r="AA7806" s="37"/>
      <c r="AB7806" s="37"/>
    </row>
    <row r="7807" spans="24:28" x14ac:dyDescent="0.25">
      <c r="X7807" s="37"/>
      <c r="Y7807" s="37"/>
      <c r="Z7807" s="37"/>
      <c r="AA7807" s="37"/>
      <c r="AB7807" s="37"/>
    </row>
    <row r="7808" spans="24:28" x14ac:dyDescent="0.25">
      <c r="X7808" s="37"/>
      <c r="Y7808" s="37"/>
      <c r="Z7808" s="37"/>
      <c r="AA7808" s="37"/>
      <c r="AB7808" s="37"/>
    </row>
    <row r="7809" spans="24:28" x14ac:dyDescent="0.25">
      <c r="X7809" s="37"/>
      <c r="Y7809" s="37"/>
      <c r="Z7809" s="37"/>
      <c r="AA7809" s="37"/>
      <c r="AB7809" s="37"/>
    </row>
    <row r="7810" spans="24:28" x14ac:dyDescent="0.25">
      <c r="X7810" s="37"/>
      <c r="Y7810" s="37"/>
      <c r="Z7810" s="37"/>
      <c r="AA7810" s="37"/>
      <c r="AB7810" s="37"/>
    </row>
    <row r="7811" spans="24:28" x14ac:dyDescent="0.25">
      <c r="X7811" s="37"/>
      <c r="Y7811" s="37"/>
      <c r="Z7811" s="37"/>
      <c r="AA7811" s="37"/>
      <c r="AB7811" s="37"/>
    </row>
    <row r="7812" spans="24:28" x14ac:dyDescent="0.25">
      <c r="X7812" s="37"/>
      <c r="Y7812" s="37"/>
      <c r="Z7812" s="37"/>
      <c r="AA7812" s="37"/>
      <c r="AB7812" s="37"/>
    </row>
    <row r="7813" spans="24:28" x14ac:dyDescent="0.25">
      <c r="X7813" s="37"/>
      <c r="Y7813" s="37"/>
      <c r="Z7813" s="37"/>
      <c r="AA7813" s="37"/>
      <c r="AB7813" s="37"/>
    </row>
    <row r="7814" spans="24:28" x14ac:dyDescent="0.25">
      <c r="X7814" s="37"/>
      <c r="Y7814" s="37"/>
      <c r="Z7814" s="37"/>
      <c r="AA7814" s="37"/>
      <c r="AB7814" s="37"/>
    </row>
    <row r="7815" spans="24:28" x14ac:dyDescent="0.25">
      <c r="X7815" s="37"/>
      <c r="Y7815" s="37"/>
      <c r="Z7815" s="37"/>
      <c r="AA7815" s="37"/>
      <c r="AB7815" s="37"/>
    </row>
    <row r="7816" spans="24:28" x14ac:dyDescent="0.25">
      <c r="X7816" s="37"/>
      <c r="Y7816" s="37"/>
      <c r="Z7816" s="37"/>
      <c r="AA7816" s="37"/>
      <c r="AB7816" s="37"/>
    </row>
    <row r="7817" spans="24:28" x14ac:dyDescent="0.25">
      <c r="X7817" s="37"/>
      <c r="Y7817" s="37"/>
      <c r="Z7817" s="37"/>
      <c r="AA7817" s="37"/>
      <c r="AB7817" s="37"/>
    </row>
    <row r="7818" spans="24:28" x14ac:dyDescent="0.25">
      <c r="X7818" s="37"/>
      <c r="Y7818" s="37"/>
      <c r="Z7818" s="37"/>
      <c r="AA7818" s="37"/>
      <c r="AB7818" s="37"/>
    </row>
    <row r="7819" spans="24:28" x14ac:dyDescent="0.25">
      <c r="X7819" s="37"/>
      <c r="Y7819" s="37"/>
      <c r="Z7819" s="37"/>
      <c r="AA7819" s="37"/>
      <c r="AB7819" s="37"/>
    </row>
    <row r="7820" spans="24:28" x14ac:dyDescent="0.25">
      <c r="X7820" s="37"/>
      <c r="Y7820" s="37"/>
      <c r="Z7820" s="37"/>
      <c r="AA7820" s="37"/>
      <c r="AB7820" s="37"/>
    </row>
    <row r="7821" spans="24:28" x14ac:dyDescent="0.25">
      <c r="X7821" s="37"/>
      <c r="Y7821" s="37"/>
      <c r="Z7821" s="37"/>
      <c r="AA7821" s="37"/>
      <c r="AB7821" s="37"/>
    </row>
    <row r="7822" spans="24:28" x14ac:dyDescent="0.25">
      <c r="X7822" s="37"/>
      <c r="Y7822" s="37"/>
      <c r="Z7822" s="37"/>
      <c r="AA7822" s="37"/>
      <c r="AB7822" s="37"/>
    </row>
    <row r="7823" spans="24:28" x14ac:dyDescent="0.25">
      <c r="X7823" s="37"/>
      <c r="Y7823" s="37"/>
      <c r="Z7823" s="37"/>
      <c r="AA7823" s="37"/>
      <c r="AB7823" s="37"/>
    </row>
    <row r="7824" spans="24:28" x14ac:dyDescent="0.25">
      <c r="X7824" s="37"/>
      <c r="Y7824" s="37"/>
      <c r="Z7824" s="37"/>
      <c r="AA7824" s="37"/>
      <c r="AB7824" s="37"/>
    </row>
    <row r="7825" spans="24:28" x14ac:dyDescent="0.25">
      <c r="X7825" s="37"/>
      <c r="Y7825" s="37"/>
      <c r="Z7825" s="37"/>
      <c r="AA7825" s="37"/>
      <c r="AB7825" s="37"/>
    </row>
    <row r="7826" spans="24:28" x14ac:dyDescent="0.25">
      <c r="X7826" s="37"/>
      <c r="Y7826" s="37"/>
      <c r="Z7826" s="37"/>
      <c r="AA7826" s="37"/>
      <c r="AB7826" s="37"/>
    </row>
    <row r="7827" spans="24:28" x14ac:dyDescent="0.25">
      <c r="X7827" s="37"/>
      <c r="Y7827" s="37"/>
      <c r="Z7827" s="37"/>
      <c r="AA7827" s="37"/>
      <c r="AB7827" s="37"/>
    </row>
    <row r="7828" spans="24:28" x14ac:dyDescent="0.25">
      <c r="X7828" s="37"/>
      <c r="Y7828" s="37"/>
      <c r="Z7828" s="37"/>
      <c r="AA7828" s="37"/>
      <c r="AB7828" s="37"/>
    </row>
    <row r="7829" spans="24:28" x14ac:dyDescent="0.25">
      <c r="X7829" s="37"/>
      <c r="Y7829" s="37"/>
      <c r="Z7829" s="37"/>
      <c r="AA7829" s="37"/>
      <c r="AB7829" s="37"/>
    </row>
    <row r="7830" spans="24:28" x14ac:dyDescent="0.25">
      <c r="X7830" s="37"/>
      <c r="Y7830" s="37"/>
      <c r="Z7830" s="37"/>
      <c r="AA7830" s="37"/>
      <c r="AB7830" s="37"/>
    </row>
    <row r="7831" spans="24:28" x14ac:dyDescent="0.25">
      <c r="X7831" s="37"/>
      <c r="Y7831" s="37"/>
      <c r="Z7831" s="37"/>
      <c r="AA7831" s="37"/>
      <c r="AB7831" s="37"/>
    </row>
    <row r="7832" spans="24:28" x14ac:dyDescent="0.25">
      <c r="X7832" s="37"/>
      <c r="Y7832" s="37"/>
      <c r="Z7832" s="37"/>
      <c r="AA7832" s="37"/>
      <c r="AB7832" s="37"/>
    </row>
    <row r="7833" spans="24:28" x14ac:dyDescent="0.25">
      <c r="X7833" s="37"/>
      <c r="Y7833" s="37"/>
      <c r="Z7833" s="37"/>
      <c r="AA7833" s="37"/>
      <c r="AB7833" s="37"/>
    </row>
    <row r="7834" spans="24:28" x14ac:dyDescent="0.25">
      <c r="X7834" s="37"/>
      <c r="Y7834" s="37"/>
      <c r="Z7834" s="37"/>
      <c r="AA7834" s="37"/>
      <c r="AB7834" s="37"/>
    </row>
    <row r="7835" spans="24:28" x14ac:dyDescent="0.25">
      <c r="X7835" s="37"/>
      <c r="Y7835" s="37"/>
      <c r="Z7835" s="37"/>
      <c r="AA7835" s="37"/>
      <c r="AB7835" s="37"/>
    </row>
    <row r="7836" spans="24:28" x14ac:dyDescent="0.25">
      <c r="X7836" s="37"/>
      <c r="Y7836" s="37"/>
      <c r="Z7836" s="37"/>
      <c r="AA7836" s="37"/>
      <c r="AB7836" s="37"/>
    </row>
    <row r="7837" spans="24:28" x14ac:dyDescent="0.25">
      <c r="X7837" s="37"/>
      <c r="Y7837" s="37"/>
      <c r="Z7837" s="37"/>
      <c r="AA7837" s="37"/>
      <c r="AB7837" s="37"/>
    </row>
    <row r="7838" spans="24:28" x14ac:dyDescent="0.25">
      <c r="X7838" s="37"/>
      <c r="Y7838" s="37"/>
      <c r="Z7838" s="37"/>
      <c r="AA7838" s="37"/>
      <c r="AB7838" s="37"/>
    </row>
    <row r="7839" spans="24:28" x14ac:dyDescent="0.25">
      <c r="X7839" s="37"/>
      <c r="Y7839" s="37"/>
      <c r="Z7839" s="37"/>
      <c r="AA7839" s="37"/>
      <c r="AB7839" s="37"/>
    </row>
    <row r="7840" spans="24:28" x14ac:dyDescent="0.25">
      <c r="X7840" s="37"/>
      <c r="Y7840" s="37"/>
      <c r="Z7840" s="37"/>
      <c r="AA7840" s="37"/>
      <c r="AB7840" s="37"/>
    </row>
    <row r="7841" spans="24:28" x14ac:dyDescent="0.25">
      <c r="X7841" s="37"/>
      <c r="Y7841" s="37"/>
      <c r="Z7841" s="37"/>
      <c r="AA7841" s="37"/>
      <c r="AB7841" s="37"/>
    </row>
    <row r="7842" spans="24:28" x14ac:dyDescent="0.25">
      <c r="X7842" s="37"/>
      <c r="Y7842" s="37"/>
      <c r="Z7842" s="37"/>
      <c r="AA7842" s="37"/>
      <c r="AB7842" s="37"/>
    </row>
    <row r="7843" spans="24:28" x14ac:dyDescent="0.25">
      <c r="X7843" s="37"/>
      <c r="Y7843" s="37"/>
      <c r="Z7843" s="37"/>
      <c r="AA7843" s="37"/>
      <c r="AB7843" s="37"/>
    </row>
    <row r="7844" spans="24:28" x14ac:dyDescent="0.25">
      <c r="X7844" s="37"/>
      <c r="Y7844" s="37"/>
      <c r="Z7844" s="37"/>
      <c r="AA7844" s="37"/>
      <c r="AB7844" s="37"/>
    </row>
    <row r="7845" spans="24:28" x14ac:dyDescent="0.25">
      <c r="X7845" s="37"/>
      <c r="Y7845" s="37"/>
      <c r="Z7845" s="37"/>
      <c r="AA7845" s="37"/>
      <c r="AB7845" s="37"/>
    </row>
    <row r="7846" spans="24:28" x14ac:dyDescent="0.25">
      <c r="X7846" s="37"/>
      <c r="Y7846" s="37"/>
      <c r="Z7846" s="37"/>
      <c r="AA7846" s="37"/>
      <c r="AB7846" s="37"/>
    </row>
    <row r="7847" spans="24:28" x14ac:dyDescent="0.25">
      <c r="X7847" s="37"/>
      <c r="Y7847" s="37"/>
      <c r="Z7847" s="37"/>
      <c r="AA7847" s="37"/>
      <c r="AB7847" s="37"/>
    </row>
    <row r="7848" spans="24:28" x14ac:dyDescent="0.25">
      <c r="X7848" s="37"/>
      <c r="Y7848" s="37"/>
      <c r="Z7848" s="37"/>
      <c r="AA7848" s="37"/>
      <c r="AB7848" s="37"/>
    </row>
    <row r="7849" spans="24:28" x14ac:dyDescent="0.25">
      <c r="X7849" s="37"/>
      <c r="Y7849" s="37"/>
      <c r="Z7849" s="37"/>
      <c r="AA7849" s="37"/>
      <c r="AB7849" s="37"/>
    </row>
    <row r="7850" spans="24:28" x14ac:dyDescent="0.25">
      <c r="X7850" s="37"/>
      <c r="Y7850" s="37"/>
      <c r="Z7850" s="37"/>
      <c r="AA7850" s="37"/>
      <c r="AB7850" s="37"/>
    </row>
    <row r="7851" spans="24:28" x14ac:dyDescent="0.25">
      <c r="X7851" s="37"/>
      <c r="Y7851" s="37"/>
      <c r="Z7851" s="37"/>
      <c r="AA7851" s="37"/>
      <c r="AB7851" s="37"/>
    </row>
    <row r="7852" spans="24:28" x14ac:dyDescent="0.25">
      <c r="X7852" s="37"/>
      <c r="Y7852" s="37"/>
      <c r="Z7852" s="37"/>
      <c r="AA7852" s="37"/>
      <c r="AB7852" s="37"/>
    </row>
    <row r="7853" spans="24:28" x14ac:dyDescent="0.25">
      <c r="X7853" s="37"/>
      <c r="Y7853" s="37"/>
      <c r="Z7853" s="37"/>
      <c r="AA7853" s="37"/>
      <c r="AB7853" s="37"/>
    </row>
    <row r="7854" spans="24:28" x14ac:dyDescent="0.25">
      <c r="X7854" s="37"/>
      <c r="Y7854" s="37"/>
      <c r="Z7854" s="37"/>
      <c r="AA7854" s="37"/>
      <c r="AB7854" s="37"/>
    </row>
    <row r="7855" spans="24:28" x14ac:dyDescent="0.25">
      <c r="X7855" s="37"/>
      <c r="Y7855" s="37"/>
      <c r="Z7855" s="37"/>
      <c r="AA7855" s="37"/>
      <c r="AB7855" s="37"/>
    </row>
    <row r="7856" spans="24:28" x14ac:dyDescent="0.25">
      <c r="X7856" s="37"/>
      <c r="Y7856" s="37"/>
      <c r="Z7856" s="37"/>
      <c r="AA7856" s="37"/>
      <c r="AB7856" s="37"/>
    </row>
    <row r="7857" spans="24:28" x14ac:dyDescent="0.25">
      <c r="X7857" s="37"/>
      <c r="Y7857" s="37"/>
      <c r="Z7857" s="37"/>
      <c r="AA7857" s="37"/>
      <c r="AB7857" s="37"/>
    </row>
    <row r="7858" spans="24:28" x14ac:dyDescent="0.25">
      <c r="X7858" s="37"/>
      <c r="Y7858" s="37"/>
      <c r="Z7858" s="37"/>
      <c r="AA7858" s="37"/>
      <c r="AB7858" s="37"/>
    </row>
    <row r="7859" spans="24:28" x14ac:dyDescent="0.25">
      <c r="X7859" s="37"/>
      <c r="Y7859" s="37"/>
      <c r="Z7859" s="37"/>
      <c r="AA7859" s="37"/>
      <c r="AB7859" s="37"/>
    </row>
    <row r="7860" spans="24:28" x14ac:dyDescent="0.25">
      <c r="X7860" s="37"/>
      <c r="Y7860" s="37"/>
      <c r="Z7860" s="37"/>
      <c r="AA7860" s="37"/>
      <c r="AB7860" s="37"/>
    </row>
    <row r="7861" spans="24:28" x14ac:dyDescent="0.25">
      <c r="X7861" s="37"/>
      <c r="Y7861" s="37"/>
      <c r="Z7861" s="37"/>
      <c r="AA7861" s="37"/>
      <c r="AB7861" s="37"/>
    </row>
    <row r="7862" spans="24:28" x14ac:dyDescent="0.25">
      <c r="X7862" s="37"/>
      <c r="Y7862" s="37"/>
      <c r="Z7862" s="37"/>
      <c r="AA7862" s="37"/>
      <c r="AB7862" s="37"/>
    </row>
    <row r="7863" spans="24:28" x14ac:dyDescent="0.25">
      <c r="X7863" s="37"/>
      <c r="Y7863" s="37"/>
      <c r="Z7863" s="37"/>
      <c r="AA7863" s="37"/>
      <c r="AB7863" s="37"/>
    </row>
    <row r="7864" spans="24:28" x14ac:dyDescent="0.25">
      <c r="X7864" s="37"/>
      <c r="Y7864" s="37"/>
      <c r="Z7864" s="37"/>
      <c r="AA7864" s="37"/>
      <c r="AB7864" s="37"/>
    </row>
    <row r="7865" spans="24:28" x14ac:dyDescent="0.25">
      <c r="X7865" s="37"/>
      <c r="Y7865" s="37"/>
      <c r="Z7865" s="37"/>
      <c r="AA7865" s="37"/>
      <c r="AB7865" s="37"/>
    </row>
    <row r="7866" spans="24:28" x14ac:dyDescent="0.25">
      <c r="X7866" s="37"/>
      <c r="Y7866" s="37"/>
      <c r="Z7866" s="37"/>
      <c r="AA7866" s="37"/>
      <c r="AB7866" s="37"/>
    </row>
    <row r="7867" spans="24:28" x14ac:dyDescent="0.25">
      <c r="X7867" s="37"/>
      <c r="Y7867" s="37"/>
      <c r="Z7867" s="37"/>
      <c r="AA7867" s="37"/>
      <c r="AB7867" s="37"/>
    </row>
    <row r="7868" spans="24:28" x14ac:dyDescent="0.25">
      <c r="X7868" s="37"/>
      <c r="Y7868" s="37"/>
      <c r="Z7868" s="37"/>
      <c r="AA7868" s="37"/>
      <c r="AB7868" s="37"/>
    </row>
    <row r="7869" spans="24:28" x14ac:dyDescent="0.25">
      <c r="X7869" s="37"/>
      <c r="Y7869" s="37"/>
      <c r="Z7869" s="37"/>
      <c r="AA7869" s="37"/>
      <c r="AB7869" s="37"/>
    </row>
    <row r="7870" spans="24:28" x14ac:dyDescent="0.25">
      <c r="X7870" s="37"/>
      <c r="Y7870" s="37"/>
      <c r="Z7870" s="37"/>
      <c r="AA7870" s="37"/>
      <c r="AB7870" s="37"/>
    </row>
    <row r="7871" spans="24:28" x14ac:dyDescent="0.25">
      <c r="X7871" s="37"/>
      <c r="Y7871" s="37"/>
      <c r="Z7871" s="37"/>
      <c r="AA7871" s="37"/>
      <c r="AB7871" s="37"/>
    </row>
    <row r="7872" spans="24:28" x14ac:dyDescent="0.25">
      <c r="X7872" s="37"/>
      <c r="Y7872" s="37"/>
      <c r="Z7872" s="37"/>
      <c r="AA7872" s="37"/>
      <c r="AB7872" s="37"/>
    </row>
    <row r="7873" spans="24:28" x14ac:dyDescent="0.25">
      <c r="X7873" s="37"/>
      <c r="Y7873" s="37"/>
      <c r="Z7873" s="37"/>
      <c r="AA7873" s="37"/>
      <c r="AB7873" s="37"/>
    </row>
    <row r="7874" spans="24:28" x14ac:dyDescent="0.25">
      <c r="X7874" s="37"/>
      <c r="Y7874" s="37"/>
      <c r="Z7874" s="37"/>
      <c r="AA7874" s="37"/>
      <c r="AB7874" s="37"/>
    </row>
    <row r="7875" spans="24:28" x14ac:dyDescent="0.25">
      <c r="X7875" s="37"/>
      <c r="Y7875" s="37"/>
      <c r="Z7875" s="37"/>
      <c r="AA7875" s="37"/>
      <c r="AB7875" s="37"/>
    </row>
    <row r="7876" spans="24:28" x14ac:dyDescent="0.25">
      <c r="X7876" s="37"/>
      <c r="Y7876" s="37"/>
      <c r="Z7876" s="37"/>
      <c r="AA7876" s="37"/>
      <c r="AB7876" s="37"/>
    </row>
    <row r="7877" spans="24:28" x14ac:dyDescent="0.25">
      <c r="X7877" s="37"/>
      <c r="Y7877" s="37"/>
      <c r="Z7877" s="37"/>
      <c r="AA7877" s="37"/>
      <c r="AB7877" s="37"/>
    </row>
    <row r="7878" spans="24:28" x14ac:dyDescent="0.25">
      <c r="X7878" s="37"/>
      <c r="Y7878" s="37"/>
      <c r="Z7878" s="37"/>
      <c r="AA7878" s="37"/>
      <c r="AB7878" s="37"/>
    </row>
    <row r="7879" spans="24:28" x14ac:dyDescent="0.25">
      <c r="X7879" s="37"/>
      <c r="Y7879" s="37"/>
      <c r="Z7879" s="37"/>
      <c r="AA7879" s="37"/>
      <c r="AB7879" s="37"/>
    </row>
    <row r="7880" spans="24:28" x14ac:dyDescent="0.25">
      <c r="X7880" s="37"/>
      <c r="Y7880" s="37"/>
      <c r="Z7880" s="37"/>
      <c r="AA7880" s="37"/>
      <c r="AB7880" s="37"/>
    </row>
    <row r="7881" spans="24:28" x14ac:dyDescent="0.25">
      <c r="X7881" s="37"/>
      <c r="Y7881" s="37"/>
      <c r="Z7881" s="37"/>
      <c r="AA7881" s="37"/>
      <c r="AB7881" s="37"/>
    </row>
    <row r="7882" spans="24:28" x14ac:dyDescent="0.25">
      <c r="X7882" s="37"/>
      <c r="Y7882" s="37"/>
      <c r="Z7882" s="37"/>
      <c r="AA7882" s="37"/>
      <c r="AB7882" s="37"/>
    </row>
    <row r="7883" spans="24:28" x14ac:dyDescent="0.25">
      <c r="X7883" s="37"/>
      <c r="Y7883" s="37"/>
      <c r="Z7883" s="37"/>
      <c r="AA7883" s="37"/>
      <c r="AB7883" s="37"/>
    </row>
    <row r="7884" spans="24:28" x14ac:dyDescent="0.25">
      <c r="X7884" s="37"/>
      <c r="Y7884" s="37"/>
      <c r="Z7884" s="37"/>
      <c r="AA7884" s="37"/>
      <c r="AB7884" s="37"/>
    </row>
    <row r="7885" spans="24:28" x14ac:dyDescent="0.25">
      <c r="X7885" s="37"/>
      <c r="Y7885" s="37"/>
      <c r="Z7885" s="37"/>
      <c r="AA7885" s="37"/>
      <c r="AB7885" s="37"/>
    </row>
    <row r="7886" spans="24:28" x14ac:dyDescent="0.25">
      <c r="X7886" s="37"/>
      <c r="Y7886" s="37"/>
      <c r="Z7886" s="37"/>
      <c r="AA7886" s="37"/>
      <c r="AB7886" s="37"/>
    </row>
    <row r="7887" spans="24:28" x14ac:dyDescent="0.25">
      <c r="X7887" s="37"/>
      <c r="Y7887" s="37"/>
      <c r="Z7887" s="37"/>
      <c r="AA7887" s="37"/>
      <c r="AB7887" s="37"/>
    </row>
    <row r="7888" spans="24:28" x14ac:dyDescent="0.25">
      <c r="X7888" s="37"/>
      <c r="Y7888" s="37"/>
      <c r="Z7888" s="37"/>
      <c r="AA7888" s="37"/>
      <c r="AB7888" s="37"/>
    </row>
    <row r="7889" spans="24:28" x14ac:dyDescent="0.25">
      <c r="X7889" s="37"/>
      <c r="Y7889" s="37"/>
      <c r="Z7889" s="37"/>
      <c r="AA7889" s="37"/>
      <c r="AB7889" s="37"/>
    </row>
    <row r="7890" spans="24:28" x14ac:dyDescent="0.25">
      <c r="X7890" s="37"/>
      <c r="Y7890" s="37"/>
      <c r="Z7890" s="37"/>
      <c r="AA7890" s="37"/>
      <c r="AB7890" s="37"/>
    </row>
    <row r="7891" spans="24:28" x14ac:dyDescent="0.25">
      <c r="X7891" s="37"/>
      <c r="Y7891" s="37"/>
      <c r="Z7891" s="37"/>
      <c r="AA7891" s="37"/>
      <c r="AB7891" s="37"/>
    </row>
    <row r="7892" spans="24:28" x14ac:dyDescent="0.25">
      <c r="X7892" s="37"/>
      <c r="Y7892" s="37"/>
      <c r="Z7892" s="37"/>
      <c r="AA7892" s="37"/>
      <c r="AB7892" s="37"/>
    </row>
    <row r="7893" spans="24:28" x14ac:dyDescent="0.25">
      <c r="X7893" s="37"/>
      <c r="Y7893" s="37"/>
      <c r="Z7893" s="37"/>
      <c r="AA7893" s="37"/>
      <c r="AB7893" s="37"/>
    </row>
    <row r="7894" spans="24:28" x14ac:dyDescent="0.25">
      <c r="X7894" s="37"/>
      <c r="Y7894" s="37"/>
      <c r="Z7894" s="37"/>
      <c r="AA7894" s="37"/>
      <c r="AB7894" s="37"/>
    </row>
    <row r="7895" spans="24:28" x14ac:dyDescent="0.25">
      <c r="X7895" s="37"/>
      <c r="Y7895" s="37"/>
      <c r="Z7895" s="37"/>
      <c r="AA7895" s="37"/>
      <c r="AB7895" s="37"/>
    </row>
    <row r="7896" spans="24:28" x14ac:dyDescent="0.25">
      <c r="X7896" s="37"/>
      <c r="Y7896" s="37"/>
      <c r="Z7896" s="37"/>
      <c r="AA7896" s="37"/>
      <c r="AB7896" s="37"/>
    </row>
    <row r="7897" spans="24:28" x14ac:dyDescent="0.25">
      <c r="X7897" s="37"/>
      <c r="Y7897" s="37"/>
      <c r="Z7897" s="37"/>
      <c r="AA7897" s="37"/>
      <c r="AB7897" s="37"/>
    </row>
    <row r="7898" spans="24:28" x14ac:dyDescent="0.25">
      <c r="X7898" s="37"/>
      <c r="Y7898" s="37"/>
      <c r="Z7898" s="37"/>
      <c r="AA7898" s="37"/>
      <c r="AB7898" s="37"/>
    </row>
    <row r="7899" spans="24:28" x14ac:dyDescent="0.25">
      <c r="X7899" s="37"/>
      <c r="Y7899" s="37"/>
      <c r="Z7899" s="37"/>
      <c r="AA7899" s="37"/>
      <c r="AB7899" s="37"/>
    </row>
    <row r="7900" spans="24:28" x14ac:dyDescent="0.25">
      <c r="X7900" s="37"/>
      <c r="Y7900" s="37"/>
      <c r="Z7900" s="37"/>
      <c r="AA7900" s="37"/>
      <c r="AB7900" s="37"/>
    </row>
    <row r="7901" spans="24:28" x14ac:dyDescent="0.25">
      <c r="X7901" s="37"/>
      <c r="Y7901" s="37"/>
      <c r="Z7901" s="37"/>
      <c r="AA7901" s="37"/>
      <c r="AB7901" s="37"/>
    </row>
    <row r="7902" spans="24:28" x14ac:dyDescent="0.25">
      <c r="X7902" s="37"/>
      <c r="Y7902" s="37"/>
      <c r="Z7902" s="37"/>
      <c r="AA7902" s="37"/>
      <c r="AB7902" s="37"/>
    </row>
    <row r="7903" spans="24:28" x14ac:dyDescent="0.25">
      <c r="X7903" s="37"/>
      <c r="Y7903" s="37"/>
      <c r="Z7903" s="37"/>
      <c r="AA7903" s="37"/>
      <c r="AB7903" s="37"/>
    </row>
    <row r="7904" spans="24:28" x14ac:dyDescent="0.25">
      <c r="X7904" s="37"/>
      <c r="Y7904" s="37"/>
      <c r="Z7904" s="37"/>
      <c r="AA7904" s="37"/>
      <c r="AB7904" s="37"/>
    </row>
    <row r="7905" spans="24:28" x14ac:dyDescent="0.25">
      <c r="X7905" s="37"/>
      <c r="Y7905" s="37"/>
      <c r="Z7905" s="37"/>
      <c r="AA7905" s="37"/>
      <c r="AB7905" s="37"/>
    </row>
    <row r="7906" spans="24:28" x14ac:dyDescent="0.25">
      <c r="X7906" s="37"/>
      <c r="Y7906" s="37"/>
      <c r="Z7906" s="37"/>
      <c r="AA7906" s="37"/>
      <c r="AB7906" s="37"/>
    </row>
    <row r="7907" spans="24:28" x14ac:dyDescent="0.25">
      <c r="X7907" s="37"/>
      <c r="Y7907" s="37"/>
      <c r="Z7907" s="37"/>
      <c r="AA7907" s="37"/>
      <c r="AB7907" s="37"/>
    </row>
    <row r="7908" spans="24:28" x14ac:dyDescent="0.25">
      <c r="X7908" s="37"/>
      <c r="Y7908" s="37"/>
      <c r="Z7908" s="37"/>
      <c r="AA7908" s="37"/>
      <c r="AB7908" s="37"/>
    </row>
    <row r="7909" spans="24:28" x14ac:dyDescent="0.25">
      <c r="X7909" s="37"/>
      <c r="Y7909" s="37"/>
      <c r="Z7909" s="37"/>
      <c r="AA7909" s="37"/>
      <c r="AB7909" s="37"/>
    </row>
    <row r="7910" spans="24:28" x14ac:dyDescent="0.25">
      <c r="X7910" s="37"/>
      <c r="Y7910" s="37"/>
      <c r="Z7910" s="37"/>
      <c r="AA7910" s="37"/>
      <c r="AB7910" s="37"/>
    </row>
    <row r="7911" spans="24:28" x14ac:dyDescent="0.25">
      <c r="X7911" s="37"/>
      <c r="Y7911" s="37"/>
      <c r="Z7911" s="37"/>
      <c r="AA7911" s="37"/>
      <c r="AB7911" s="37"/>
    </row>
    <row r="7912" spans="24:28" x14ac:dyDescent="0.25">
      <c r="X7912" s="37"/>
      <c r="Y7912" s="37"/>
      <c r="Z7912" s="37"/>
      <c r="AA7912" s="37"/>
      <c r="AB7912" s="37"/>
    </row>
    <row r="7913" spans="24:28" x14ac:dyDescent="0.25">
      <c r="X7913" s="37"/>
      <c r="Y7913" s="37"/>
      <c r="Z7913" s="37"/>
      <c r="AA7913" s="37"/>
      <c r="AB7913" s="37"/>
    </row>
    <row r="7914" spans="24:28" x14ac:dyDescent="0.25">
      <c r="X7914" s="37"/>
      <c r="Y7914" s="37"/>
      <c r="Z7914" s="37"/>
      <c r="AA7914" s="37"/>
      <c r="AB7914" s="37"/>
    </row>
    <row r="7915" spans="24:28" x14ac:dyDescent="0.25">
      <c r="X7915" s="37"/>
      <c r="Y7915" s="37"/>
      <c r="Z7915" s="37"/>
      <c r="AA7915" s="37"/>
      <c r="AB7915" s="37"/>
    </row>
    <row r="7916" spans="24:28" x14ac:dyDescent="0.25">
      <c r="X7916" s="37"/>
      <c r="Y7916" s="37"/>
      <c r="Z7916" s="37"/>
      <c r="AA7916" s="37"/>
      <c r="AB7916" s="37"/>
    </row>
    <row r="7917" spans="24:28" x14ac:dyDescent="0.25">
      <c r="X7917" s="37"/>
      <c r="Y7917" s="37"/>
      <c r="Z7917" s="37"/>
      <c r="AA7917" s="37"/>
      <c r="AB7917" s="37"/>
    </row>
    <row r="7918" spans="24:28" x14ac:dyDescent="0.25">
      <c r="X7918" s="37"/>
      <c r="Y7918" s="37"/>
      <c r="Z7918" s="37"/>
      <c r="AA7918" s="37"/>
      <c r="AB7918" s="37"/>
    </row>
    <row r="7919" spans="24:28" x14ac:dyDescent="0.25">
      <c r="X7919" s="37"/>
      <c r="Y7919" s="37"/>
      <c r="Z7919" s="37"/>
      <c r="AA7919" s="37"/>
      <c r="AB7919" s="37"/>
    </row>
    <row r="7920" spans="24:28" x14ac:dyDescent="0.25">
      <c r="X7920" s="37"/>
      <c r="Y7920" s="37"/>
      <c r="Z7920" s="37"/>
      <c r="AA7920" s="37"/>
      <c r="AB7920" s="37"/>
    </row>
    <row r="7921" spans="24:28" x14ac:dyDescent="0.25">
      <c r="X7921" s="37"/>
      <c r="Y7921" s="37"/>
      <c r="Z7921" s="37"/>
      <c r="AA7921" s="37"/>
      <c r="AB7921" s="37"/>
    </row>
    <row r="7922" spans="24:28" x14ac:dyDescent="0.25">
      <c r="X7922" s="37"/>
      <c r="Y7922" s="37"/>
      <c r="Z7922" s="37"/>
      <c r="AA7922" s="37"/>
      <c r="AB7922" s="37"/>
    </row>
    <row r="7923" spans="24:28" x14ac:dyDescent="0.25">
      <c r="X7923" s="37"/>
      <c r="Y7923" s="37"/>
      <c r="Z7923" s="37"/>
      <c r="AA7923" s="37"/>
      <c r="AB7923" s="37"/>
    </row>
    <row r="7924" spans="24:28" x14ac:dyDescent="0.25">
      <c r="X7924" s="37"/>
      <c r="Y7924" s="37"/>
      <c r="Z7924" s="37"/>
      <c r="AA7924" s="37"/>
      <c r="AB7924" s="37"/>
    </row>
    <row r="7925" spans="24:28" x14ac:dyDescent="0.25">
      <c r="X7925" s="37"/>
      <c r="Y7925" s="37"/>
      <c r="Z7925" s="37"/>
      <c r="AA7925" s="37"/>
      <c r="AB7925" s="37"/>
    </row>
    <row r="7926" spans="24:28" x14ac:dyDescent="0.25">
      <c r="X7926" s="37"/>
      <c r="Y7926" s="37"/>
      <c r="Z7926" s="37"/>
      <c r="AA7926" s="37"/>
      <c r="AB7926" s="37"/>
    </row>
    <row r="7927" spans="24:28" x14ac:dyDescent="0.25">
      <c r="X7927" s="37"/>
      <c r="Y7927" s="37"/>
      <c r="Z7927" s="37"/>
      <c r="AA7927" s="37"/>
      <c r="AB7927" s="37"/>
    </row>
    <row r="7928" spans="24:28" x14ac:dyDescent="0.25">
      <c r="X7928" s="37"/>
      <c r="Y7928" s="37"/>
      <c r="Z7928" s="37"/>
      <c r="AA7928" s="37"/>
      <c r="AB7928" s="37"/>
    </row>
    <row r="7929" spans="24:28" x14ac:dyDescent="0.25">
      <c r="X7929" s="37"/>
      <c r="Y7929" s="37"/>
      <c r="Z7929" s="37"/>
      <c r="AA7929" s="37"/>
      <c r="AB7929" s="37"/>
    </row>
    <row r="7930" spans="24:28" x14ac:dyDescent="0.25">
      <c r="X7930" s="37"/>
      <c r="Y7930" s="37"/>
      <c r="Z7930" s="37"/>
      <c r="AA7930" s="37"/>
      <c r="AB7930" s="37"/>
    </row>
    <row r="7931" spans="24:28" x14ac:dyDescent="0.25">
      <c r="X7931" s="37"/>
      <c r="Y7931" s="37"/>
      <c r="Z7931" s="37"/>
      <c r="AA7931" s="37"/>
      <c r="AB7931" s="37"/>
    </row>
    <row r="7932" spans="24:28" x14ac:dyDescent="0.25">
      <c r="X7932" s="37"/>
      <c r="Y7932" s="37"/>
      <c r="Z7932" s="37"/>
      <c r="AA7932" s="37"/>
      <c r="AB7932" s="37"/>
    </row>
    <row r="7933" spans="24:28" x14ac:dyDescent="0.25">
      <c r="X7933" s="37"/>
      <c r="Y7933" s="37"/>
      <c r="Z7933" s="37"/>
      <c r="AA7933" s="37"/>
      <c r="AB7933" s="37"/>
    </row>
    <row r="7934" spans="24:28" x14ac:dyDescent="0.25">
      <c r="X7934" s="37"/>
      <c r="Y7934" s="37"/>
      <c r="Z7934" s="37"/>
      <c r="AA7934" s="37"/>
      <c r="AB7934" s="37"/>
    </row>
    <row r="7935" spans="24:28" x14ac:dyDescent="0.25">
      <c r="X7935" s="37"/>
      <c r="Y7935" s="37"/>
      <c r="Z7935" s="37"/>
      <c r="AA7935" s="37"/>
      <c r="AB7935" s="37"/>
    </row>
    <row r="7936" spans="24:28" x14ac:dyDescent="0.25">
      <c r="X7936" s="37"/>
      <c r="Y7936" s="37"/>
      <c r="Z7936" s="37"/>
      <c r="AA7936" s="37"/>
      <c r="AB7936" s="37"/>
    </row>
    <row r="7937" spans="24:28" x14ac:dyDescent="0.25">
      <c r="X7937" s="37"/>
      <c r="Y7937" s="37"/>
      <c r="Z7937" s="37"/>
      <c r="AA7937" s="37"/>
      <c r="AB7937" s="37"/>
    </row>
    <row r="7938" spans="24:28" x14ac:dyDescent="0.25">
      <c r="X7938" s="37"/>
      <c r="Y7938" s="37"/>
      <c r="Z7938" s="37"/>
      <c r="AA7938" s="37"/>
      <c r="AB7938" s="37"/>
    </row>
    <row r="7939" spans="24:28" x14ac:dyDescent="0.25">
      <c r="X7939" s="37"/>
      <c r="Y7939" s="37"/>
      <c r="Z7939" s="37"/>
      <c r="AA7939" s="37"/>
      <c r="AB7939" s="37"/>
    </row>
    <row r="7940" spans="24:28" x14ac:dyDescent="0.25">
      <c r="X7940" s="37"/>
      <c r="Y7940" s="37"/>
      <c r="Z7940" s="37"/>
      <c r="AA7940" s="37"/>
      <c r="AB7940" s="37"/>
    </row>
    <row r="7941" spans="24:28" x14ac:dyDescent="0.25">
      <c r="X7941" s="37"/>
      <c r="Y7941" s="37"/>
      <c r="Z7941" s="37"/>
      <c r="AA7941" s="37"/>
      <c r="AB7941" s="37"/>
    </row>
    <row r="7942" spans="24:28" x14ac:dyDescent="0.25">
      <c r="X7942" s="37"/>
      <c r="Y7942" s="37"/>
      <c r="Z7942" s="37"/>
      <c r="AA7942" s="37"/>
      <c r="AB7942" s="37"/>
    </row>
    <row r="7943" spans="24:28" x14ac:dyDescent="0.25">
      <c r="X7943" s="37"/>
      <c r="Y7943" s="37"/>
      <c r="Z7943" s="37"/>
      <c r="AA7943" s="37"/>
      <c r="AB7943" s="37"/>
    </row>
    <row r="7944" spans="24:28" x14ac:dyDescent="0.25">
      <c r="X7944" s="37"/>
      <c r="Y7944" s="37"/>
      <c r="Z7944" s="37"/>
      <c r="AA7944" s="37"/>
      <c r="AB7944" s="37"/>
    </row>
    <row r="7945" spans="24:28" x14ac:dyDescent="0.25">
      <c r="X7945" s="37"/>
      <c r="Y7945" s="37"/>
      <c r="Z7945" s="37"/>
      <c r="AA7945" s="37"/>
      <c r="AB7945" s="37"/>
    </row>
    <row r="7946" spans="24:28" x14ac:dyDescent="0.25">
      <c r="X7946" s="37"/>
      <c r="Y7946" s="37"/>
      <c r="Z7946" s="37"/>
      <c r="AA7946" s="37"/>
      <c r="AB7946" s="37"/>
    </row>
    <row r="7947" spans="24:28" x14ac:dyDescent="0.25">
      <c r="X7947" s="37"/>
      <c r="Y7947" s="37"/>
      <c r="Z7947" s="37"/>
      <c r="AA7947" s="37"/>
      <c r="AB7947" s="37"/>
    </row>
    <row r="7948" spans="24:28" x14ac:dyDescent="0.25">
      <c r="X7948" s="37"/>
      <c r="Y7948" s="37"/>
      <c r="Z7948" s="37"/>
      <c r="AA7948" s="37"/>
      <c r="AB7948" s="37"/>
    </row>
    <row r="7949" spans="24:28" x14ac:dyDescent="0.25">
      <c r="X7949" s="37"/>
      <c r="Y7949" s="37"/>
      <c r="Z7949" s="37"/>
      <c r="AA7949" s="37"/>
      <c r="AB7949" s="37"/>
    </row>
    <row r="7950" spans="24:28" x14ac:dyDescent="0.25">
      <c r="X7950" s="37"/>
      <c r="Y7950" s="37"/>
      <c r="Z7950" s="37"/>
      <c r="AA7950" s="37"/>
      <c r="AB7950" s="37"/>
    </row>
    <row r="7951" spans="24:28" x14ac:dyDescent="0.25">
      <c r="X7951" s="37"/>
      <c r="Y7951" s="37"/>
      <c r="Z7951" s="37"/>
      <c r="AA7951" s="37"/>
      <c r="AB7951" s="37"/>
    </row>
    <row r="7952" spans="24:28" x14ac:dyDescent="0.25">
      <c r="X7952" s="37"/>
      <c r="Y7952" s="37"/>
      <c r="Z7952" s="37"/>
      <c r="AA7952" s="37"/>
      <c r="AB7952" s="37"/>
    </row>
    <row r="7953" spans="24:28" x14ac:dyDescent="0.25">
      <c r="X7953" s="37"/>
      <c r="Y7953" s="37"/>
      <c r="Z7953" s="37"/>
      <c r="AA7953" s="37"/>
      <c r="AB7953" s="37"/>
    </row>
    <row r="7954" spans="24:28" x14ac:dyDescent="0.25">
      <c r="X7954" s="37"/>
      <c r="Y7954" s="37"/>
      <c r="Z7954" s="37"/>
      <c r="AA7954" s="37"/>
      <c r="AB7954" s="37"/>
    </row>
    <row r="7955" spans="24:28" x14ac:dyDescent="0.25">
      <c r="X7955" s="37"/>
      <c r="Y7955" s="37"/>
      <c r="Z7955" s="37"/>
      <c r="AA7955" s="37"/>
      <c r="AB7955" s="37"/>
    </row>
    <row r="7956" spans="24:28" x14ac:dyDescent="0.25">
      <c r="X7956" s="37"/>
      <c r="Y7956" s="37"/>
      <c r="Z7956" s="37"/>
      <c r="AA7956" s="37"/>
      <c r="AB7956" s="37"/>
    </row>
    <row r="7957" spans="24:28" x14ac:dyDescent="0.25">
      <c r="X7957" s="37"/>
      <c r="Y7957" s="37"/>
      <c r="Z7957" s="37"/>
      <c r="AA7957" s="37"/>
      <c r="AB7957" s="37"/>
    </row>
    <row r="7958" spans="24:28" x14ac:dyDescent="0.25">
      <c r="X7958" s="37"/>
      <c r="Y7958" s="37"/>
      <c r="Z7958" s="37"/>
      <c r="AA7958" s="37"/>
      <c r="AB7958" s="37"/>
    </row>
    <row r="7959" spans="24:28" x14ac:dyDescent="0.25">
      <c r="X7959" s="37"/>
      <c r="Y7959" s="37"/>
      <c r="Z7959" s="37"/>
      <c r="AA7959" s="37"/>
      <c r="AB7959" s="37"/>
    </row>
    <row r="7960" spans="24:28" x14ac:dyDescent="0.25">
      <c r="X7960" s="37"/>
      <c r="Y7960" s="37"/>
      <c r="Z7960" s="37"/>
      <c r="AA7960" s="37"/>
      <c r="AB7960" s="37"/>
    </row>
    <row r="7961" spans="24:28" x14ac:dyDescent="0.25">
      <c r="X7961" s="37"/>
      <c r="Y7961" s="37"/>
      <c r="Z7961" s="37"/>
      <c r="AA7961" s="37"/>
      <c r="AB7961" s="37"/>
    </row>
    <row r="7962" spans="24:28" x14ac:dyDescent="0.25">
      <c r="X7962" s="37"/>
      <c r="Y7962" s="37"/>
      <c r="Z7962" s="37"/>
      <c r="AA7962" s="37"/>
      <c r="AB7962" s="37"/>
    </row>
    <row r="7963" spans="24:28" x14ac:dyDescent="0.25">
      <c r="X7963" s="37"/>
      <c r="Y7963" s="37"/>
      <c r="Z7963" s="37"/>
      <c r="AA7963" s="37"/>
      <c r="AB7963" s="37"/>
    </row>
    <row r="7964" spans="24:28" x14ac:dyDescent="0.25">
      <c r="X7964" s="37"/>
      <c r="Y7964" s="37"/>
      <c r="Z7964" s="37"/>
      <c r="AA7964" s="37"/>
      <c r="AB7964" s="37"/>
    </row>
    <row r="7965" spans="24:28" x14ac:dyDescent="0.25">
      <c r="X7965" s="37"/>
      <c r="Y7965" s="37"/>
      <c r="Z7965" s="37"/>
      <c r="AA7965" s="37"/>
      <c r="AB7965" s="37"/>
    </row>
    <row r="7966" spans="24:28" x14ac:dyDescent="0.25">
      <c r="X7966" s="37"/>
      <c r="Y7966" s="37"/>
      <c r="Z7966" s="37"/>
      <c r="AA7966" s="37"/>
      <c r="AB7966" s="37"/>
    </row>
    <row r="7967" spans="24:28" x14ac:dyDescent="0.25">
      <c r="X7967" s="37"/>
      <c r="Y7967" s="37"/>
      <c r="Z7967" s="37"/>
      <c r="AA7967" s="37"/>
      <c r="AB7967" s="37"/>
    </row>
    <row r="7968" spans="24:28" x14ac:dyDescent="0.25">
      <c r="X7968" s="37"/>
      <c r="Y7968" s="37"/>
      <c r="Z7968" s="37"/>
      <c r="AA7968" s="37"/>
      <c r="AB7968" s="37"/>
    </row>
    <row r="7969" spans="24:28" x14ac:dyDescent="0.25">
      <c r="X7969" s="37"/>
      <c r="Y7969" s="37"/>
      <c r="Z7969" s="37"/>
      <c r="AA7969" s="37"/>
      <c r="AB7969" s="37"/>
    </row>
    <row r="7970" spans="24:28" x14ac:dyDescent="0.25">
      <c r="X7970" s="37"/>
      <c r="Y7970" s="37"/>
      <c r="Z7970" s="37"/>
      <c r="AA7970" s="37"/>
      <c r="AB7970" s="37"/>
    </row>
    <row r="7971" spans="24:28" x14ac:dyDescent="0.25">
      <c r="X7971" s="37"/>
      <c r="Y7971" s="37"/>
      <c r="Z7971" s="37"/>
      <c r="AA7971" s="37"/>
      <c r="AB7971" s="37"/>
    </row>
    <row r="7972" spans="24:28" x14ac:dyDescent="0.25">
      <c r="X7972" s="37"/>
      <c r="Y7972" s="37"/>
      <c r="Z7972" s="37"/>
      <c r="AA7972" s="37"/>
      <c r="AB7972" s="37"/>
    </row>
    <row r="7973" spans="24:28" x14ac:dyDescent="0.25">
      <c r="X7973" s="37"/>
      <c r="Y7973" s="37"/>
      <c r="Z7973" s="37"/>
      <c r="AA7973" s="37"/>
      <c r="AB7973" s="37"/>
    </row>
    <row r="7974" spans="24:28" x14ac:dyDescent="0.25">
      <c r="X7974" s="37"/>
      <c r="Y7974" s="37"/>
      <c r="Z7974" s="37"/>
      <c r="AA7974" s="37"/>
      <c r="AB7974" s="37"/>
    </row>
    <row r="7975" spans="24:28" x14ac:dyDescent="0.25">
      <c r="X7975" s="37"/>
      <c r="Y7975" s="37"/>
      <c r="Z7975" s="37"/>
      <c r="AA7975" s="37"/>
      <c r="AB7975" s="37"/>
    </row>
    <row r="7976" spans="24:28" x14ac:dyDescent="0.25">
      <c r="X7976" s="37"/>
      <c r="Y7976" s="37"/>
      <c r="Z7976" s="37"/>
      <c r="AA7976" s="37"/>
      <c r="AB7976" s="37"/>
    </row>
    <row r="7977" spans="24:28" x14ac:dyDescent="0.25">
      <c r="X7977" s="37"/>
      <c r="Y7977" s="37"/>
      <c r="Z7977" s="37"/>
      <c r="AA7977" s="37"/>
      <c r="AB7977" s="37"/>
    </row>
    <row r="7978" spans="24:28" x14ac:dyDescent="0.25">
      <c r="X7978" s="37"/>
      <c r="Y7978" s="37"/>
      <c r="Z7978" s="37"/>
      <c r="AA7978" s="37"/>
      <c r="AB7978" s="37"/>
    </row>
    <row r="7979" spans="24:28" x14ac:dyDescent="0.25">
      <c r="X7979" s="37"/>
      <c r="Y7979" s="37"/>
      <c r="Z7979" s="37"/>
      <c r="AA7979" s="37"/>
      <c r="AB7979" s="37"/>
    </row>
    <row r="7980" spans="24:28" x14ac:dyDescent="0.25">
      <c r="X7980" s="37"/>
      <c r="Y7980" s="37"/>
      <c r="Z7980" s="37"/>
      <c r="AA7980" s="37"/>
      <c r="AB7980" s="37"/>
    </row>
    <row r="7981" spans="24:28" x14ac:dyDescent="0.25">
      <c r="X7981" s="37"/>
      <c r="Y7981" s="37"/>
      <c r="Z7981" s="37"/>
      <c r="AA7981" s="37"/>
      <c r="AB7981" s="37"/>
    </row>
    <row r="7982" spans="24:28" x14ac:dyDescent="0.25">
      <c r="X7982" s="37"/>
      <c r="Y7982" s="37"/>
      <c r="Z7982" s="37"/>
      <c r="AA7982" s="37"/>
      <c r="AB7982" s="37"/>
    </row>
    <row r="7983" spans="24:28" x14ac:dyDescent="0.25">
      <c r="X7983" s="37"/>
      <c r="Y7983" s="37"/>
      <c r="Z7983" s="37"/>
      <c r="AA7983" s="37"/>
      <c r="AB7983" s="37"/>
    </row>
    <row r="7984" spans="24:28" x14ac:dyDescent="0.25">
      <c r="X7984" s="37"/>
      <c r="Y7984" s="37"/>
      <c r="Z7984" s="37"/>
      <c r="AA7984" s="37"/>
      <c r="AB7984" s="37"/>
    </row>
    <row r="7985" spans="24:28" x14ac:dyDescent="0.25">
      <c r="X7985" s="37"/>
      <c r="Y7985" s="37"/>
      <c r="Z7985" s="37"/>
      <c r="AA7985" s="37"/>
      <c r="AB7985" s="37"/>
    </row>
    <row r="7986" spans="24:28" x14ac:dyDescent="0.25">
      <c r="X7986" s="37"/>
      <c r="Y7986" s="37"/>
      <c r="Z7986" s="37"/>
      <c r="AA7986" s="37"/>
      <c r="AB7986" s="37"/>
    </row>
    <row r="7987" spans="24:28" x14ac:dyDescent="0.25">
      <c r="X7987" s="37"/>
      <c r="Y7987" s="37"/>
      <c r="Z7987" s="37"/>
      <c r="AA7987" s="37"/>
      <c r="AB7987" s="37"/>
    </row>
    <row r="7988" spans="24:28" x14ac:dyDescent="0.25">
      <c r="X7988" s="37"/>
      <c r="Y7988" s="37"/>
      <c r="Z7988" s="37"/>
      <c r="AA7988" s="37"/>
      <c r="AB7988" s="37"/>
    </row>
    <row r="7989" spans="24:28" x14ac:dyDescent="0.25">
      <c r="X7989" s="37"/>
      <c r="Y7989" s="37"/>
      <c r="Z7989" s="37"/>
      <c r="AA7989" s="37"/>
      <c r="AB7989" s="37"/>
    </row>
    <row r="7990" spans="24:28" x14ac:dyDescent="0.25">
      <c r="X7990" s="37"/>
      <c r="Y7990" s="37"/>
      <c r="Z7990" s="37"/>
      <c r="AA7990" s="37"/>
      <c r="AB7990" s="37"/>
    </row>
    <row r="7991" spans="24:28" x14ac:dyDescent="0.25">
      <c r="X7991" s="37"/>
      <c r="Y7991" s="37"/>
      <c r="Z7991" s="37"/>
      <c r="AA7991" s="37"/>
      <c r="AB7991" s="37"/>
    </row>
    <row r="7992" spans="24:28" x14ac:dyDescent="0.25">
      <c r="X7992" s="37"/>
      <c r="Y7992" s="37"/>
      <c r="Z7992" s="37"/>
      <c r="AA7992" s="37"/>
      <c r="AB7992" s="37"/>
    </row>
    <row r="7993" spans="24:28" x14ac:dyDescent="0.25">
      <c r="X7993" s="37"/>
      <c r="Y7993" s="37"/>
      <c r="Z7993" s="37"/>
      <c r="AA7993" s="37"/>
      <c r="AB7993" s="37"/>
    </row>
    <row r="7994" spans="24:28" x14ac:dyDescent="0.25">
      <c r="X7994" s="37"/>
      <c r="Y7994" s="37"/>
      <c r="Z7994" s="37"/>
      <c r="AA7994" s="37"/>
      <c r="AB7994" s="37"/>
    </row>
    <row r="7995" spans="24:28" x14ac:dyDescent="0.25">
      <c r="X7995" s="37"/>
      <c r="Y7995" s="37"/>
      <c r="Z7995" s="37"/>
      <c r="AA7995" s="37"/>
      <c r="AB7995" s="37"/>
    </row>
    <row r="7996" spans="24:28" x14ac:dyDescent="0.25">
      <c r="X7996" s="37"/>
      <c r="Y7996" s="37"/>
      <c r="Z7996" s="37"/>
      <c r="AA7996" s="37"/>
      <c r="AB7996" s="37"/>
    </row>
    <row r="7997" spans="24:28" x14ac:dyDescent="0.25">
      <c r="X7997" s="37"/>
      <c r="Y7997" s="37"/>
      <c r="Z7997" s="37"/>
      <c r="AA7997" s="37"/>
      <c r="AB7997" s="37"/>
    </row>
    <row r="7998" spans="24:28" x14ac:dyDescent="0.25">
      <c r="X7998" s="37"/>
      <c r="Y7998" s="37"/>
      <c r="Z7998" s="37"/>
      <c r="AA7998" s="37"/>
      <c r="AB7998" s="37"/>
    </row>
    <row r="7999" spans="24:28" x14ac:dyDescent="0.25">
      <c r="X7999" s="37"/>
      <c r="Y7999" s="37"/>
      <c r="Z7999" s="37"/>
      <c r="AA7999" s="37"/>
      <c r="AB7999" s="37"/>
    </row>
    <row r="8000" spans="24:28" x14ac:dyDescent="0.25">
      <c r="X8000" s="37"/>
      <c r="Y8000" s="37"/>
      <c r="Z8000" s="37"/>
      <c r="AA8000" s="37"/>
      <c r="AB8000" s="37"/>
    </row>
    <row r="8001" spans="24:28" x14ac:dyDescent="0.25">
      <c r="X8001" s="37"/>
      <c r="Y8001" s="37"/>
      <c r="Z8001" s="37"/>
      <c r="AA8001" s="37"/>
      <c r="AB8001" s="37"/>
    </row>
    <row r="8002" spans="24:28" x14ac:dyDescent="0.25">
      <c r="X8002" s="37"/>
      <c r="Y8002" s="37"/>
      <c r="Z8002" s="37"/>
      <c r="AA8002" s="37"/>
      <c r="AB8002" s="37"/>
    </row>
    <row r="8003" spans="24:28" x14ac:dyDescent="0.25">
      <c r="X8003" s="37"/>
      <c r="Y8003" s="37"/>
      <c r="Z8003" s="37"/>
      <c r="AA8003" s="37"/>
      <c r="AB8003" s="37"/>
    </row>
    <row r="8004" spans="24:28" x14ac:dyDescent="0.25">
      <c r="X8004" s="37"/>
      <c r="Y8004" s="37"/>
      <c r="Z8004" s="37"/>
      <c r="AA8004" s="37"/>
      <c r="AB8004" s="37"/>
    </row>
    <row r="8005" spans="24:28" x14ac:dyDescent="0.25">
      <c r="X8005" s="37"/>
      <c r="Y8005" s="37"/>
      <c r="Z8005" s="37"/>
      <c r="AA8005" s="37"/>
      <c r="AB8005" s="37"/>
    </row>
    <row r="8006" spans="24:28" x14ac:dyDescent="0.25">
      <c r="X8006" s="37"/>
      <c r="Y8006" s="37"/>
      <c r="Z8006" s="37"/>
      <c r="AA8006" s="37"/>
      <c r="AB8006" s="37"/>
    </row>
    <row r="8007" spans="24:28" x14ac:dyDescent="0.25">
      <c r="X8007" s="37"/>
      <c r="Y8007" s="37"/>
      <c r="Z8007" s="37"/>
      <c r="AA8007" s="37"/>
      <c r="AB8007" s="37"/>
    </row>
    <row r="8008" spans="24:28" x14ac:dyDescent="0.25">
      <c r="X8008" s="37"/>
      <c r="Y8008" s="37"/>
      <c r="Z8008" s="37"/>
      <c r="AA8008" s="37"/>
      <c r="AB8008" s="37"/>
    </row>
    <row r="8009" spans="24:28" x14ac:dyDescent="0.25">
      <c r="X8009" s="37"/>
      <c r="Y8009" s="37"/>
      <c r="Z8009" s="37"/>
      <c r="AA8009" s="37"/>
      <c r="AB8009" s="37"/>
    </row>
    <row r="8010" spans="24:28" x14ac:dyDescent="0.25">
      <c r="X8010" s="37"/>
      <c r="Y8010" s="37"/>
      <c r="Z8010" s="37"/>
      <c r="AA8010" s="37"/>
      <c r="AB8010" s="37"/>
    </row>
    <row r="8011" spans="24:28" x14ac:dyDescent="0.25">
      <c r="X8011" s="37"/>
      <c r="Y8011" s="37"/>
      <c r="Z8011" s="37"/>
      <c r="AA8011" s="37"/>
      <c r="AB8011" s="37"/>
    </row>
    <row r="8012" spans="24:28" x14ac:dyDescent="0.25">
      <c r="X8012" s="37"/>
      <c r="Y8012" s="37"/>
      <c r="Z8012" s="37"/>
      <c r="AA8012" s="37"/>
      <c r="AB8012" s="37"/>
    </row>
    <row r="8013" spans="24:28" x14ac:dyDescent="0.25">
      <c r="X8013" s="37"/>
      <c r="Y8013" s="37"/>
      <c r="Z8013" s="37"/>
      <c r="AA8013" s="37"/>
      <c r="AB8013" s="37"/>
    </row>
    <row r="8014" spans="24:28" x14ac:dyDescent="0.25">
      <c r="X8014" s="37"/>
      <c r="Y8014" s="37"/>
      <c r="Z8014" s="37"/>
      <c r="AA8014" s="37"/>
      <c r="AB8014" s="37"/>
    </row>
    <row r="8015" spans="24:28" x14ac:dyDescent="0.25">
      <c r="X8015" s="37"/>
      <c r="Y8015" s="37"/>
      <c r="Z8015" s="37"/>
      <c r="AA8015" s="37"/>
      <c r="AB8015" s="37"/>
    </row>
    <row r="8016" spans="24:28" x14ac:dyDescent="0.25">
      <c r="X8016" s="37"/>
      <c r="Y8016" s="37"/>
      <c r="Z8016" s="37"/>
      <c r="AA8016" s="37"/>
      <c r="AB8016" s="37"/>
    </row>
    <row r="8017" spans="24:28" x14ac:dyDescent="0.25">
      <c r="X8017" s="37"/>
      <c r="Y8017" s="37"/>
      <c r="Z8017" s="37"/>
      <c r="AA8017" s="37"/>
      <c r="AB8017" s="37"/>
    </row>
    <row r="8018" spans="24:28" x14ac:dyDescent="0.25">
      <c r="X8018" s="37"/>
      <c r="Y8018" s="37"/>
      <c r="Z8018" s="37"/>
      <c r="AA8018" s="37"/>
      <c r="AB8018" s="37"/>
    </row>
    <row r="8019" spans="24:28" x14ac:dyDescent="0.25">
      <c r="X8019" s="37"/>
      <c r="Y8019" s="37"/>
      <c r="Z8019" s="37"/>
      <c r="AA8019" s="37"/>
      <c r="AB8019" s="37"/>
    </row>
    <row r="8020" spans="24:28" x14ac:dyDescent="0.25">
      <c r="X8020" s="37"/>
      <c r="Y8020" s="37"/>
      <c r="Z8020" s="37"/>
      <c r="AA8020" s="37"/>
      <c r="AB8020" s="37"/>
    </row>
    <row r="8021" spans="24:28" x14ac:dyDescent="0.25">
      <c r="X8021" s="37"/>
      <c r="Y8021" s="37"/>
      <c r="Z8021" s="37"/>
      <c r="AA8021" s="37"/>
      <c r="AB8021" s="37"/>
    </row>
    <row r="8022" spans="24:28" x14ac:dyDescent="0.25">
      <c r="X8022" s="37"/>
      <c r="Y8022" s="37"/>
      <c r="Z8022" s="37"/>
      <c r="AA8022" s="37"/>
      <c r="AB8022" s="37"/>
    </row>
    <row r="8023" spans="24:28" x14ac:dyDescent="0.25">
      <c r="X8023" s="37"/>
      <c r="Y8023" s="37"/>
      <c r="Z8023" s="37"/>
      <c r="AA8023" s="37"/>
      <c r="AB8023" s="37"/>
    </row>
    <row r="8024" spans="24:28" x14ac:dyDescent="0.25">
      <c r="X8024" s="37"/>
      <c r="Y8024" s="37"/>
      <c r="Z8024" s="37"/>
      <c r="AA8024" s="37"/>
      <c r="AB8024" s="37"/>
    </row>
    <row r="8025" spans="24:28" x14ac:dyDescent="0.25">
      <c r="X8025" s="37"/>
      <c r="Y8025" s="37"/>
      <c r="Z8025" s="37"/>
      <c r="AA8025" s="37"/>
      <c r="AB8025" s="37"/>
    </row>
    <row r="8026" spans="24:28" x14ac:dyDescent="0.25">
      <c r="X8026" s="37"/>
      <c r="Y8026" s="37"/>
      <c r="Z8026" s="37"/>
      <c r="AA8026" s="37"/>
      <c r="AB8026" s="37"/>
    </row>
    <row r="8027" spans="24:28" x14ac:dyDescent="0.25">
      <c r="X8027" s="37"/>
      <c r="Y8027" s="37"/>
      <c r="Z8027" s="37"/>
      <c r="AA8027" s="37"/>
      <c r="AB8027" s="37"/>
    </row>
    <row r="8028" spans="24:28" x14ac:dyDescent="0.25">
      <c r="X8028" s="37"/>
      <c r="Y8028" s="37"/>
      <c r="Z8028" s="37"/>
      <c r="AA8028" s="37"/>
      <c r="AB8028" s="37"/>
    </row>
    <row r="8029" spans="24:28" x14ac:dyDescent="0.25">
      <c r="X8029" s="37"/>
      <c r="Y8029" s="37"/>
      <c r="Z8029" s="37"/>
      <c r="AA8029" s="37"/>
      <c r="AB8029" s="37"/>
    </row>
    <row r="8030" spans="24:28" x14ac:dyDescent="0.25">
      <c r="X8030" s="37"/>
      <c r="Y8030" s="37"/>
      <c r="Z8030" s="37"/>
      <c r="AA8030" s="37"/>
      <c r="AB8030" s="37"/>
    </row>
    <row r="8031" spans="24:28" x14ac:dyDescent="0.25">
      <c r="X8031" s="37"/>
      <c r="Y8031" s="37"/>
      <c r="Z8031" s="37"/>
      <c r="AA8031" s="37"/>
      <c r="AB8031" s="37"/>
    </row>
    <row r="8032" spans="24:28" x14ac:dyDescent="0.25">
      <c r="X8032" s="37"/>
      <c r="Y8032" s="37"/>
      <c r="Z8032" s="37"/>
      <c r="AA8032" s="37"/>
      <c r="AB8032" s="37"/>
    </row>
    <row r="8033" spans="24:28" x14ac:dyDescent="0.25">
      <c r="X8033" s="37"/>
      <c r="Y8033" s="37"/>
      <c r="Z8033" s="37"/>
      <c r="AA8033" s="37"/>
      <c r="AB8033" s="37"/>
    </row>
    <row r="8034" spans="24:28" x14ac:dyDescent="0.25">
      <c r="X8034" s="37"/>
      <c r="Y8034" s="37"/>
      <c r="Z8034" s="37"/>
      <c r="AA8034" s="37"/>
      <c r="AB8034" s="37"/>
    </row>
    <row r="8035" spans="24:28" x14ac:dyDescent="0.25">
      <c r="X8035" s="37"/>
      <c r="Y8035" s="37"/>
      <c r="Z8035" s="37"/>
      <c r="AA8035" s="37"/>
      <c r="AB8035" s="37"/>
    </row>
    <row r="8036" spans="24:28" x14ac:dyDescent="0.25">
      <c r="X8036" s="37"/>
      <c r="Y8036" s="37"/>
      <c r="Z8036" s="37"/>
      <c r="AA8036" s="37"/>
      <c r="AB8036" s="37"/>
    </row>
    <row r="8037" spans="24:28" x14ac:dyDescent="0.25">
      <c r="X8037" s="37"/>
      <c r="Y8037" s="37"/>
      <c r="Z8037" s="37"/>
      <c r="AA8037" s="37"/>
      <c r="AB8037" s="37"/>
    </row>
    <row r="8038" spans="24:28" x14ac:dyDescent="0.25">
      <c r="X8038" s="37"/>
      <c r="Y8038" s="37"/>
      <c r="Z8038" s="37"/>
      <c r="AA8038" s="37"/>
      <c r="AB8038" s="37"/>
    </row>
    <row r="8039" spans="24:28" x14ac:dyDescent="0.25">
      <c r="X8039" s="37"/>
      <c r="Y8039" s="37"/>
      <c r="Z8039" s="37"/>
      <c r="AA8039" s="37"/>
      <c r="AB8039" s="37"/>
    </row>
    <row r="8040" spans="24:28" x14ac:dyDescent="0.25">
      <c r="X8040" s="37"/>
      <c r="Y8040" s="37"/>
      <c r="Z8040" s="37"/>
      <c r="AA8040" s="37"/>
      <c r="AB8040" s="37"/>
    </row>
    <row r="8041" spans="24:28" x14ac:dyDescent="0.25">
      <c r="X8041" s="37"/>
      <c r="Y8041" s="37"/>
      <c r="Z8041" s="37"/>
      <c r="AA8041" s="37"/>
      <c r="AB8041" s="37"/>
    </row>
    <row r="8042" spans="24:28" x14ac:dyDescent="0.25">
      <c r="X8042" s="37"/>
      <c r="Y8042" s="37"/>
      <c r="Z8042" s="37"/>
      <c r="AA8042" s="37"/>
      <c r="AB8042" s="37"/>
    </row>
    <row r="8043" spans="24:28" x14ac:dyDescent="0.25">
      <c r="X8043" s="37"/>
      <c r="Y8043" s="37"/>
      <c r="Z8043" s="37"/>
      <c r="AA8043" s="37"/>
      <c r="AB8043" s="37"/>
    </row>
    <row r="8044" spans="24:28" x14ac:dyDescent="0.25">
      <c r="X8044" s="37"/>
      <c r="Y8044" s="37"/>
      <c r="Z8044" s="37"/>
      <c r="AA8044" s="37"/>
      <c r="AB8044" s="37"/>
    </row>
    <row r="8045" spans="24:28" x14ac:dyDescent="0.25">
      <c r="X8045" s="37"/>
      <c r="Y8045" s="37"/>
      <c r="Z8045" s="37"/>
      <c r="AA8045" s="37"/>
      <c r="AB8045" s="37"/>
    </row>
    <row r="8046" spans="24:28" x14ac:dyDescent="0.25">
      <c r="X8046" s="37"/>
      <c r="Y8046" s="37"/>
      <c r="Z8046" s="37"/>
      <c r="AA8046" s="37"/>
      <c r="AB8046" s="37"/>
    </row>
    <row r="8047" spans="24:28" x14ac:dyDescent="0.25">
      <c r="X8047" s="37"/>
      <c r="Y8047" s="37"/>
      <c r="Z8047" s="37"/>
      <c r="AA8047" s="37"/>
      <c r="AB8047" s="37"/>
    </row>
    <row r="8048" spans="24:28" x14ac:dyDescent="0.25">
      <c r="X8048" s="37"/>
      <c r="Y8048" s="37"/>
      <c r="Z8048" s="37"/>
      <c r="AA8048" s="37"/>
      <c r="AB8048" s="37"/>
    </row>
    <row r="8049" spans="24:28" x14ac:dyDescent="0.25">
      <c r="X8049" s="37"/>
      <c r="Y8049" s="37"/>
      <c r="Z8049" s="37"/>
      <c r="AA8049" s="37"/>
      <c r="AB8049" s="37"/>
    </row>
    <row r="8050" spans="24:28" x14ac:dyDescent="0.25">
      <c r="X8050" s="37"/>
      <c r="Y8050" s="37"/>
      <c r="Z8050" s="37"/>
      <c r="AA8050" s="37"/>
      <c r="AB8050" s="37"/>
    </row>
    <row r="8051" spans="24:28" x14ac:dyDescent="0.25">
      <c r="X8051" s="37"/>
      <c r="Y8051" s="37"/>
      <c r="Z8051" s="37"/>
      <c r="AA8051" s="37"/>
      <c r="AB8051" s="37"/>
    </row>
    <row r="8052" spans="24:28" x14ac:dyDescent="0.25">
      <c r="X8052" s="37"/>
      <c r="Y8052" s="37"/>
      <c r="Z8052" s="37"/>
      <c r="AA8052" s="37"/>
      <c r="AB8052" s="37"/>
    </row>
    <row r="8053" spans="24:28" x14ac:dyDescent="0.25">
      <c r="X8053" s="37"/>
      <c r="Y8053" s="37"/>
      <c r="Z8053" s="37"/>
      <c r="AA8053" s="37"/>
      <c r="AB8053" s="37"/>
    </row>
    <row r="8054" spans="24:28" x14ac:dyDescent="0.25">
      <c r="X8054" s="37"/>
      <c r="Y8054" s="37"/>
      <c r="Z8054" s="37"/>
      <c r="AA8054" s="37"/>
      <c r="AB8054" s="37"/>
    </row>
    <row r="8055" spans="24:28" x14ac:dyDescent="0.25">
      <c r="X8055" s="37"/>
      <c r="Y8055" s="37"/>
      <c r="Z8055" s="37"/>
      <c r="AA8055" s="37"/>
      <c r="AB8055" s="37"/>
    </row>
    <row r="8056" spans="24:28" x14ac:dyDescent="0.25">
      <c r="X8056" s="37"/>
      <c r="Y8056" s="37"/>
      <c r="Z8056" s="37"/>
      <c r="AA8056" s="37"/>
      <c r="AB8056" s="37"/>
    </row>
    <row r="8057" spans="24:28" x14ac:dyDescent="0.25">
      <c r="X8057" s="37"/>
      <c r="Y8057" s="37"/>
      <c r="Z8057" s="37"/>
      <c r="AA8057" s="37"/>
      <c r="AB8057" s="37"/>
    </row>
    <row r="8058" spans="24:28" x14ac:dyDescent="0.25">
      <c r="X8058" s="37"/>
      <c r="Y8058" s="37"/>
      <c r="Z8058" s="37"/>
      <c r="AA8058" s="37"/>
      <c r="AB8058" s="37"/>
    </row>
    <row r="8059" spans="24:28" x14ac:dyDescent="0.25">
      <c r="X8059" s="37"/>
      <c r="Y8059" s="37"/>
      <c r="Z8059" s="37"/>
      <c r="AA8059" s="37"/>
      <c r="AB8059" s="37"/>
    </row>
    <row r="8060" spans="24:28" x14ac:dyDescent="0.25">
      <c r="X8060" s="37"/>
      <c r="Y8060" s="37"/>
      <c r="Z8060" s="37"/>
      <c r="AA8060" s="37"/>
      <c r="AB8060" s="37"/>
    </row>
    <row r="8061" spans="24:28" x14ac:dyDescent="0.25">
      <c r="X8061" s="37"/>
      <c r="Y8061" s="37"/>
      <c r="Z8061" s="37"/>
      <c r="AA8061" s="37"/>
      <c r="AB8061" s="37"/>
    </row>
    <row r="8062" spans="24:28" x14ac:dyDescent="0.25">
      <c r="X8062" s="37"/>
      <c r="Y8062" s="37"/>
      <c r="Z8062" s="37"/>
      <c r="AA8062" s="37"/>
      <c r="AB8062" s="37"/>
    </row>
    <row r="8063" spans="24:28" x14ac:dyDescent="0.25">
      <c r="X8063" s="37"/>
      <c r="Y8063" s="37"/>
      <c r="Z8063" s="37"/>
      <c r="AA8063" s="37"/>
      <c r="AB8063" s="37"/>
    </row>
    <row r="8064" spans="24:28" x14ac:dyDescent="0.25">
      <c r="X8064" s="37"/>
      <c r="Y8064" s="37"/>
      <c r="Z8064" s="37"/>
      <c r="AA8064" s="37"/>
      <c r="AB8064" s="37"/>
    </row>
    <row r="8065" spans="24:28" x14ac:dyDescent="0.25">
      <c r="X8065" s="37"/>
      <c r="Y8065" s="37"/>
      <c r="Z8065" s="37"/>
      <c r="AA8065" s="37"/>
      <c r="AB8065" s="37"/>
    </row>
    <row r="8066" spans="24:28" x14ac:dyDescent="0.25">
      <c r="X8066" s="37"/>
      <c r="Y8066" s="37"/>
      <c r="Z8066" s="37"/>
      <c r="AA8066" s="37"/>
      <c r="AB8066" s="37"/>
    </row>
    <row r="8067" spans="24:28" x14ac:dyDescent="0.25">
      <c r="X8067" s="37"/>
      <c r="Y8067" s="37"/>
      <c r="Z8067" s="37"/>
      <c r="AA8067" s="37"/>
      <c r="AB8067" s="37"/>
    </row>
    <row r="8068" spans="24:28" x14ac:dyDescent="0.25">
      <c r="X8068" s="37"/>
      <c r="Y8068" s="37"/>
      <c r="Z8068" s="37"/>
      <c r="AA8068" s="37"/>
      <c r="AB8068" s="37"/>
    </row>
    <row r="8069" spans="24:28" x14ac:dyDescent="0.25">
      <c r="X8069" s="37"/>
      <c r="Y8069" s="37"/>
      <c r="Z8069" s="37"/>
      <c r="AA8069" s="37"/>
      <c r="AB8069" s="37"/>
    </row>
    <row r="8070" spans="24:28" x14ac:dyDescent="0.25">
      <c r="X8070" s="37"/>
      <c r="Y8070" s="37"/>
      <c r="Z8070" s="37"/>
      <c r="AA8070" s="37"/>
      <c r="AB8070" s="37"/>
    </row>
    <row r="8071" spans="24:28" x14ac:dyDescent="0.25">
      <c r="X8071" s="37"/>
      <c r="Y8071" s="37"/>
      <c r="Z8071" s="37"/>
      <c r="AA8071" s="37"/>
      <c r="AB8071" s="37"/>
    </row>
    <row r="8072" spans="24:28" x14ac:dyDescent="0.25">
      <c r="X8072" s="37"/>
      <c r="Y8072" s="37"/>
      <c r="Z8072" s="37"/>
      <c r="AA8072" s="37"/>
      <c r="AB8072" s="37"/>
    </row>
    <row r="8073" spans="24:28" x14ac:dyDescent="0.25">
      <c r="X8073" s="37"/>
      <c r="Y8073" s="37"/>
      <c r="Z8073" s="37"/>
      <c r="AA8073" s="37"/>
      <c r="AB8073" s="37"/>
    </row>
    <row r="8074" spans="24:28" x14ac:dyDescent="0.25">
      <c r="X8074" s="37"/>
      <c r="Y8074" s="37"/>
      <c r="Z8074" s="37"/>
      <c r="AA8074" s="37"/>
      <c r="AB8074" s="37"/>
    </row>
    <row r="8075" spans="24:28" x14ac:dyDescent="0.25">
      <c r="X8075" s="37"/>
      <c r="Y8075" s="37"/>
      <c r="Z8075" s="37"/>
      <c r="AA8075" s="37"/>
      <c r="AB8075" s="37"/>
    </row>
    <row r="8076" spans="24:28" x14ac:dyDescent="0.25">
      <c r="X8076" s="37"/>
      <c r="Y8076" s="37"/>
      <c r="Z8076" s="37"/>
      <c r="AA8076" s="37"/>
      <c r="AB8076" s="37"/>
    </row>
    <row r="8077" spans="24:28" x14ac:dyDescent="0.25">
      <c r="X8077" s="37"/>
      <c r="Y8077" s="37"/>
      <c r="Z8077" s="37"/>
      <c r="AA8077" s="37"/>
      <c r="AB8077" s="37"/>
    </row>
    <row r="8078" spans="24:28" x14ac:dyDescent="0.25">
      <c r="X8078" s="37"/>
      <c r="Y8078" s="37"/>
      <c r="Z8078" s="37"/>
      <c r="AA8078" s="37"/>
      <c r="AB8078" s="37"/>
    </row>
    <row r="8079" spans="24:28" x14ac:dyDescent="0.25">
      <c r="X8079" s="37"/>
      <c r="Y8079" s="37"/>
      <c r="Z8079" s="37"/>
      <c r="AA8079" s="37"/>
      <c r="AB8079" s="37"/>
    </row>
    <row r="8080" spans="24:28" x14ac:dyDescent="0.25">
      <c r="X8080" s="37"/>
      <c r="Y8080" s="37"/>
      <c r="Z8080" s="37"/>
      <c r="AA8080" s="37"/>
      <c r="AB8080" s="37"/>
    </row>
    <row r="8081" spans="24:28" x14ac:dyDescent="0.25">
      <c r="X8081" s="37"/>
      <c r="Y8081" s="37"/>
      <c r="Z8081" s="37"/>
      <c r="AA8081" s="37"/>
      <c r="AB8081" s="37"/>
    </row>
    <row r="8082" spans="24:28" x14ac:dyDescent="0.25">
      <c r="X8082" s="37"/>
      <c r="Y8082" s="37"/>
      <c r="Z8082" s="37"/>
      <c r="AA8082" s="37"/>
      <c r="AB8082" s="37"/>
    </row>
    <row r="8083" spans="24:28" x14ac:dyDescent="0.25">
      <c r="X8083" s="37"/>
      <c r="Y8083" s="37"/>
      <c r="Z8083" s="37"/>
      <c r="AA8083" s="37"/>
      <c r="AB8083" s="37"/>
    </row>
    <row r="8084" spans="24:28" x14ac:dyDescent="0.25">
      <c r="X8084" s="37"/>
      <c r="Y8084" s="37"/>
      <c r="Z8084" s="37"/>
      <c r="AA8084" s="37"/>
      <c r="AB8084" s="37"/>
    </row>
    <row r="8085" spans="24:28" x14ac:dyDescent="0.25">
      <c r="X8085" s="37"/>
      <c r="Y8085" s="37"/>
      <c r="Z8085" s="37"/>
      <c r="AA8085" s="37"/>
      <c r="AB8085" s="37"/>
    </row>
    <row r="8086" spans="24:28" x14ac:dyDescent="0.25">
      <c r="X8086" s="37"/>
      <c r="Y8086" s="37"/>
      <c r="Z8086" s="37"/>
      <c r="AA8086" s="37"/>
      <c r="AB8086" s="37"/>
    </row>
    <row r="8087" spans="24:28" x14ac:dyDescent="0.25">
      <c r="X8087" s="37"/>
      <c r="Y8087" s="37"/>
      <c r="Z8087" s="37"/>
      <c r="AA8087" s="37"/>
      <c r="AB8087" s="37"/>
    </row>
    <row r="8088" spans="24:28" x14ac:dyDescent="0.25">
      <c r="X8088" s="37"/>
      <c r="Y8088" s="37"/>
      <c r="Z8088" s="37"/>
      <c r="AA8088" s="37"/>
      <c r="AB8088" s="37"/>
    </row>
    <row r="8089" spans="24:28" x14ac:dyDescent="0.25">
      <c r="X8089" s="37"/>
      <c r="Y8089" s="37"/>
      <c r="Z8089" s="37"/>
      <c r="AA8089" s="37"/>
      <c r="AB8089" s="37"/>
    </row>
    <row r="8090" spans="24:28" x14ac:dyDescent="0.25">
      <c r="X8090" s="37"/>
      <c r="Y8090" s="37"/>
      <c r="Z8090" s="37"/>
      <c r="AA8090" s="37"/>
      <c r="AB8090" s="37"/>
    </row>
    <row r="8091" spans="24:28" x14ac:dyDescent="0.25">
      <c r="X8091" s="37"/>
      <c r="Y8091" s="37"/>
      <c r="Z8091" s="37"/>
      <c r="AA8091" s="37"/>
      <c r="AB8091" s="37"/>
    </row>
    <row r="8092" spans="24:28" x14ac:dyDescent="0.25">
      <c r="X8092" s="37"/>
      <c r="Y8092" s="37"/>
      <c r="Z8092" s="37"/>
      <c r="AA8092" s="37"/>
      <c r="AB8092" s="37"/>
    </row>
    <row r="8093" spans="24:28" x14ac:dyDescent="0.25">
      <c r="X8093" s="37"/>
      <c r="Y8093" s="37"/>
      <c r="Z8093" s="37"/>
      <c r="AA8093" s="37"/>
      <c r="AB8093" s="37"/>
    </row>
    <row r="8094" spans="24:28" x14ac:dyDescent="0.25">
      <c r="X8094" s="37"/>
      <c r="Y8094" s="37"/>
      <c r="Z8094" s="37"/>
      <c r="AA8094" s="37"/>
      <c r="AB8094" s="37"/>
    </row>
    <row r="8095" spans="24:28" x14ac:dyDescent="0.25">
      <c r="X8095" s="37"/>
      <c r="Y8095" s="37"/>
      <c r="Z8095" s="37"/>
      <c r="AA8095" s="37"/>
      <c r="AB8095" s="37"/>
    </row>
    <row r="8096" spans="24:28" x14ac:dyDescent="0.25">
      <c r="X8096" s="37"/>
      <c r="Y8096" s="37"/>
      <c r="Z8096" s="37"/>
      <c r="AA8096" s="37"/>
      <c r="AB8096" s="37"/>
    </row>
    <row r="8097" spans="24:28" x14ac:dyDescent="0.25">
      <c r="X8097" s="37"/>
      <c r="Y8097" s="37"/>
      <c r="Z8097" s="37"/>
      <c r="AA8097" s="37"/>
      <c r="AB8097" s="37"/>
    </row>
    <row r="8098" spans="24:28" x14ac:dyDescent="0.25">
      <c r="X8098" s="37"/>
      <c r="Y8098" s="37"/>
      <c r="Z8098" s="37"/>
      <c r="AA8098" s="37"/>
      <c r="AB8098" s="37"/>
    </row>
    <row r="8099" spans="24:28" x14ac:dyDescent="0.25">
      <c r="X8099" s="37"/>
      <c r="Y8099" s="37"/>
      <c r="Z8099" s="37"/>
      <c r="AA8099" s="37"/>
      <c r="AB8099" s="37"/>
    </row>
    <row r="8100" spans="24:28" x14ac:dyDescent="0.25">
      <c r="X8100" s="37"/>
      <c r="Y8100" s="37"/>
      <c r="Z8100" s="37"/>
      <c r="AA8100" s="37"/>
      <c r="AB8100" s="37"/>
    </row>
    <row r="8101" spans="24:28" x14ac:dyDescent="0.25">
      <c r="X8101" s="37"/>
      <c r="Y8101" s="37"/>
      <c r="Z8101" s="37"/>
      <c r="AA8101" s="37"/>
      <c r="AB8101" s="37"/>
    </row>
    <row r="8102" spans="24:28" x14ac:dyDescent="0.25">
      <c r="X8102" s="37"/>
      <c r="Y8102" s="37"/>
      <c r="Z8102" s="37"/>
      <c r="AA8102" s="37"/>
      <c r="AB8102" s="37"/>
    </row>
    <row r="8103" spans="24:28" x14ac:dyDescent="0.25">
      <c r="X8103" s="37"/>
      <c r="Y8103" s="37"/>
      <c r="Z8103" s="37"/>
      <c r="AA8103" s="37"/>
      <c r="AB8103" s="37"/>
    </row>
    <row r="8104" spans="24:28" x14ac:dyDescent="0.25">
      <c r="X8104" s="37"/>
      <c r="Y8104" s="37"/>
      <c r="Z8104" s="37"/>
      <c r="AA8104" s="37"/>
      <c r="AB8104" s="37"/>
    </row>
    <row r="8105" spans="24:28" x14ac:dyDescent="0.25">
      <c r="X8105" s="37"/>
      <c r="Y8105" s="37"/>
      <c r="Z8105" s="37"/>
      <c r="AA8105" s="37"/>
      <c r="AB8105" s="37"/>
    </row>
    <row r="8106" spans="24:28" x14ac:dyDescent="0.25">
      <c r="X8106" s="37"/>
      <c r="Y8106" s="37"/>
      <c r="Z8106" s="37"/>
      <c r="AA8106" s="37"/>
      <c r="AB8106" s="37"/>
    </row>
    <row r="8107" spans="24:28" x14ac:dyDescent="0.25">
      <c r="X8107" s="37"/>
      <c r="Y8107" s="37"/>
      <c r="Z8107" s="37"/>
      <c r="AA8107" s="37"/>
      <c r="AB8107" s="37"/>
    </row>
    <row r="8108" spans="24:28" x14ac:dyDescent="0.25">
      <c r="X8108" s="37"/>
      <c r="Y8108" s="37"/>
      <c r="Z8108" s="37"/>
      <c r="AA8108" s="37"/>
      <c r="AB8108" s="37"/>
    </row>
    <row r="8109" spans="24:28" x14ac:dyDescent="0.25">
      <c r="X8109" s="37"/>
      <c r="Y8109" s="37"/>
      <c r="Z8109" s="37"/>
      <c r="AA8109" s="37"/>
      <c r="AB8109" s="37"/>
    </row>
    <row r="8110" spans="24:28" x14ac:dyDescent="0.25">
      <c r="X8110" s="37"/>
      <c r="Y8110" s="37"/>
      <c r="Z8110" s="37"/>
      <c r="AA8110" s="37"/>
      <c r="AB8110" s="37"/>
    </row>
    <row r="8111" spans="24:28" x14ac:dyDescent="0.25">
      <c r="X8111" s="37"/>
      <c r="Y8111" s="37"/>
      <c r="Z8111" s="37"/>
      <c r="AA8111" s="37"/>
      <c r="AB8111" s="37"/>
    </row>
    <row r="8112" spans="24:28" x14ac:dyDescent="0.25">
      <c r="X8112" s="37"/>
      <c r="Y8112" s="37"/>
      <c r="Z8112" s="37"/>
      <c r="AA8112" s="37"/>
      <c r="AB8112" s="37"/>
    </row>
    <row r="8113" spans="24:28" x14ac:dyDescent="0.25">
      <c r="X8113" s="37"/>
      <c r="Y8113" s="37"/>
      <c r="Z8113" s="37"/>
      <c r="AA8113" s="37"/>
      <c r="AB8113" s="37"/>
    </row>
    <row r="8114" spans="24:28" x14ac:dyDescent="0.25">
      <c r="X8114" s="37"/>
      <c r="Y8114" s="37"/>
      <c r="Z8114" s="37"/>
      <c r="AA8114" s="37"/>
      <c r="AB8114" s="37"/>
    </row>
    <row r="8115" spans="24:28" x14ac:dyDescent="0.25">
      <c r="X8115" s="37"/>
      <c r="Y8115" s="37"/>
      <c r="Z8115" s="37"/>
      <c r="AA8115" s="37"/>
      <c r="AB8115" s="37"/>
    </row>
    <row r="8116" spans="24:28" x14ac:dyDescent="0.25">
      <c r="X8116" s="37"/>
      <c r="Y8116" s="37"/>
      <c r="Z8116" s="37"/>
      <c r="AA8116" s="37"/>
      <c r="AB8116" s="37"/>
    </row>
    <row r="8117" spans="24:28" x14ac:dyDescent="0.25">
      <c r="X8117" s="37"/>
      <c r="Y8117" s="37"/>
      <c r="Z8117" s="37"/>
      <c r="AA8117" s="37"/>
      <c r="AB8117" s="37"/>
    </row>
    <row r="8118" spans="24:28" x14ac:dyDescent="0.25">
      <c r="X8118" s="37"/>
      <c r="Y8118" s="37"/>
      <c r="Z8118" s="37"/>
      <c r="AA8118" s="37"/>
      <c r="AB8118" s="37"/>
    </row>
    <row r="8119" spans="24:28" x14ac:dyDescent="0.25">
      <c r="X8119" s="37"/>
      <c r="Y8119" s="37"/>
      <c r="Z8119" s="37"/>
      <c r="AA8119" s="37"/>
      <c r="AB8119" s="37"/>
    </row>
    <row r="8120" spans="24:28" x14ac:dyDescent="0.25">
      <c r="X8120" s="37"/>
      <c r="Y8120" s="37"/>
      <c r="Z8120" s="37"/>
      <c r="AA8120" s="37"/>
      <c r="AB8120" s="37"/>
    </row>
    <row r="8121" spans="24:28" x14ac:dyDescent="0.25">
      <c r="X8121" s="37"/>
      <c r="Y8121" s="37"/>
      <c r="Z8121" s="37"/>
      <c r="AA8121" s="37"/>
      <c r="AB8121" s="37"/>
    </row>
    <row r="8122" spans="24:28" x14ac:dyDescent="0.25">
      <c r="X8122" s="37"/>
      <c r="Y8122" s="37"/>
      <c r="Z8122" s="37"/>
      <c r="AA8122" s="37"/>
      <c r="AB8122" s="37"/>
    </row>
    <row r="8123" spans="24:28" x14ac:dyDescent="0.25">
      <c r="X8123" s="37"/>
      <c r="Y8123" s="37"/>
      <c r="Z8123" s="37"/>
      <c r="AA8123" s="37"/>
      <c r="AB8123" s="37"/>
    </row>
    <row r="8124" spans="24:28" x14ac:dyDescent="0.25">
      <c r="X8124" s="37"/>
      <c r="Y8124" s="37"/>
      <c r="Z8124" s="37"/>
      <c r="AA8124" s="37"/>
      <c r="AB8124" s="37"/>
    </row>
    <row r="8125" spans="24:28" x14ac:dyDescent="0.25">
      <c r="X8125" s="37"/>
      <c r="Y8125" s="37"/>
      <c r="Z8125" s="37"/>
      <c r="AA8125" s="37"/>
      <c r="AB8125" s="37"/>
    </row>
    <row r="8126" spans="24:28" x14ac:dyDescent="0.25">
      <c r="X8126" s="37"/>
      <c r="Y8126" s="37"/>
      <c r="Z8126" s="37"/>
      <c r="AA8126" s="37"/>
      <c r="AB8126" s="37"/>
    </row>
    <row r="8127" spans="24:28" x14ac:dyDescent="0.25">
      <c r="X8127" s="37"/>
      <c r="Y8127" s="37"/>
      <c r="Z8127" s="37"/>
      <c r="AA8127" s="37"/>
      <c r="AB8127" s="37"/>
    </row>
    <row r="8128" spans="24:28" x14ac:dyDescent="0.25">
      <c r="X8128" s="37"/>
      <c r="Y8128" s="37"/>
      <c r="Z8128" s="37"/>
      <c r="AA8128" s="37"/>
      <c r="AB8128" s="37"/>
    </row>
    <row r="8129" spans="24:28" x14ac:dyDescent="0.25">
      <c r="X8129" s="37"/>
      <c r="Y8129" s="37"/>
      <c r="Z8129" s="37"/>
      <c r="AA8129" s="37"/>
      <c r="AB8129" s="37"/>
    </row>
    <row r="8130" spans="24:28" x14ac:dyDescent="0.25">
      <c r="X8130" s="37"/>
      <c r="Y8130" s="37"/>
      <c r="Z8130" s="37"/>
      <c r="AA8130" s="37"/>
      <c r="AB8130" s="37"/>
    </row>
    <row r="8131" spans="24:28" x14ac:dyDescent="0.25">
      <c r="X8131" s="37"/>
      <c r="Y8131" s="37"/>
      <c r="Z8131" s="37"/>
      <c r="AA8131" s="37"/>
      <c r="AB8131" s="37"/>
    </row>
    <row r="8132" spans="24:28" x14ac:dyDescent="0.25">
      <c r="X8132" s="37"/>
      <c r="Y8132" s="37"/>
      <c r="Z8132" s="37"/>
      <c r="AA8132" s="37"/>
      <c r="AB8132" s="37"/>
    </row>
    <row r="8133" spans="24:28" x14ac:dyDescent="0.25">
      <c r="X8133" s="37"/>
      <c r="Y8133" s="37"/>
      <c r="Z8133" s="37"/>
      <c r="AA8133" s="37"/>
      <c r="AB8133" s="37"/>
    </row>
    <row r="8134" spans="24:28" x14ac:dyDescent="0.25">
      <c r="X8134" s="37"/>
      <c r="Y8134" s="37"/>
      <c r="Z8134" s="37"/>
      <c r="AA8134" s="37"/>
      <c r="AB8134" s="37"/>
    </row>
    <row r="8135" spans="24:28" x14ac:dyDescent="0.25">
      <c r="X8135" s="37"/>
      <c r="Y8135" s="37"/>
      <c r="Z8135" s="37"/>
      <c r="AA8135" s="37"/>
      <c r="AB8135" s="37"/>
    </row>
    <row r="8136" spans="24:28" x14ac:dyDescent="0.25">
      <c r="X8136" s="37"/>
      <c r="Y8136" s="37"/>
      <c r="Z8136" s="37"/>
      <c r="AA8136" s="37"/>
      <c r="AB8136" s="37"/>
    </row>
    <row r="8137" spans="24:28" x14ac:dyDescent="0.25">
      <c r="X8137" s="37"/>
      <c r="Y8137" s="37"/>
      <c r="Z8137" s="37"/>
      <c r="AA8137" s="37"/>
      <c r="AB8137" s="37"/>
    </row>
    <row r="8138" spans="24:28" x14ac:dyDescent="0.25">
      <c r="X8138" s="37"/>
      <c r="Y8138" s="37"/>
      <c r="Z8138" s="37"/>
      <c r="AA8138" s="37"/>
      <c r="AB8138" s="37"/>
    </row>
    <row r="8139" spans="24:28" x14ac:dyDescent="0.25">
      <c r="X8139" s="37"/>
      <c r="Y8139" s="37"/>
      <c r="Z8139" s="37"/>
      <c r="AA8139" s="37"/>
      <c r="AB8139" s="37"/>
    </row>
    <row r="8140" spans="24:28" x14ac:dyDescent="0.25">
      <c r="X8140" s="37"/>
      <c r="Y8140" s="37"/>
      <c r="Z8140" s="37"/>
      <c r="AA8140" s="37"/>
      <c r="AB8140" s="37"/>
    </row>
    <row r="8141" spans="24:28" x14ac:dyDescent="0.25">
      <c r="X8141" s="37"/>
      <c r="Y8141" s="37"/>
      <c r="Z8141" s="37"/>
      <c r="AA8141" s="37"/>
      <c r="AB8141" s="37"/>
    </row>
    <row r="8142" spans="24:28" x14ac:dyDescent="0.25">
      <c r="X8142" s="37"/>
      <c r="Y8142" s="37"/>
      <c r="Z8142" s="37"/>
      <c r="AA8142" s="37"/>
      <c r="AB8142" s="37"/>
    </row>
    <row r="8143" spans="24:28" x14ac:dyDescent="0.25">
      <c r="X8143" s="37"/>
      <c r="Y8143" s="37"/>
      <c r="Z8143" s="37"/>
      <c r="AA8143" s="37"/>
      <c r="AB8143" s="37"/>
    </row>
    <row r="8144" spans="24:28" x14ac:dyDescent="0.25">
      <c r="X8144" s="37"/>
      <c r="Y8144" s="37"/>
      <c r="Z8144" s="37"/>
      <c r="AA8144" s="37"/>
      <c r="AB8144" s="37"/>
    </row>
    <row r="8145" spans="24:28" x14ac:dyDescent="0.25">
      <c r="X8145" s="37"/>
      <c r="Y8145" s="37"/>
      <c r="Z8145" s="37"/>
      <c r="AA8145" s="37"/>
      <c r="AB8145" s="37"/>
    </row>
    <row r="8146" spans="24:28" x14ac:dyDescent="0.25">
      <c r="X8146" s="37"/>
      <c r="Y8146" s="37"/>
      <c r="Z8146" s="37"/>
      <c r="AA8146" s="37"/>
      <c r="AB8146" s="37"/>
    </row>
    <row r="8147" spans="24:28" x14ac:dyDescent="0.25">
      <c r="X8147" s="37"/>
      <c r="Y8147" s="37"/>
      <c r="Z8147" s="37"/>
      <c r="AA8147" s="37"/>
      <c r="AB8147" s="37"/>
    </row>
    <row r="8148" spans="24:28" x14ac:dyDescent="0.25">
      <c r="X8148" s="37"/>
      <c r="Y8148" s="37"/>
      <c r="Z8148" s="37"/>
      <c r="AA8148" s="37"/>
      <c r="AB8148" s="37"/>
    </row>
    <row r="8149" spans="24:28" x14ac:dyDescent="0.25">
      <c r="X8149" s="37"/>
      <c r="Y8149" s="37"/>
      <c r="Z8149" s="37"/>
      <c r="AA8149" s="37"/>
      <c r="AB8149" s="37"/>
    </row>
    <row r="8150" spans="24:28" x14ac:dyDescent="0.25">
      <c r="X8150" s="37"/>
      <c r="Y8150" s="37"/>
      <c r="Z8150" s="37"/>
      <c r="AA8150" s="37"/>
      <c r="AB8150" s="37"/>
    </row>
    <row r="8151" spans="24:28" x14ac:dyDescent="0.25">
      <c r="X8151" s="37"/>
      <c r="Y8151" s="37"/>
      <c r="Z8151" s="37"/>
      <c r="AA8151" s="37"/>
      <c r="AB8151" s="37"/>
    </row>
    <row r="8152" spans="24:28" x14ac:dyDescent="0.25">
      <c r="X8152" s="37"/>
      <c r="Y8152" s="37"/>
      <c r="Z8152" s="37"/>
      <c r="AA8152" s="37"/>
      <c r="AB8152" s="37"/>
    </row>
    <row r="8153" spans="24:28" x14ac:dyDescent="0.25">
      <c r="X8153" s="37"/>
      <c r="Y8153" s="37"/>
      <c r="Z8153" s="37"/>
      <c r="AA8153" s="37"/>
      <c r="AB8153" s="37"/>
    </row>
    <row r="8154" spans="24:28" x14ac:dyDescent="0.25">
      <c r="X8154" s="37"/>
      <c r="Y8154" s="37"/>
      <c r="Z8154" s="37"/>
      <c r="AA8154" s="37"/>
      <c r="AB8154" s="37"/>
    </row>
    <row r="8155" spans="24:28" x14ac:dyDescent="0.25">
      <c r="X8155" s="37"/>
      <c r="Y8155" s="37"/>
      <c r="Z8155" s="37"/>
      <c r="AA8155" s="37"/>
      <c r="AB8155" s="37"/>
    </row>
    <row r="8156" spans="24:28" x14ac:dyDescent="0.25">
      <c r="X8156" s="37"/>
      <c r="Y8156" s="37"/>
      <c r="Z8156" s="37"/>
      <c r="AA8156" s="37"/>
      <c r="AB8156" s="37"/>
    </row>
    <row r="8157" spans="24:28" x14ac:dyDescent="0.25">
      <c r="X8157" s="37"/>
      <c r="Y8157" s="37"/>
      <c r="Z8157" s="37"/>
      <c r="AA8157" s="37"/>
      <c r="AB8157" s="37"/>
    </row>
    <row r="8158" spans="24:28" x14ac:dyDescent="0.25">
      <c r="X8158" s="37"/>
      <c r="Y8158" s="37"/>
      <c r="Z8158" s="37"/>
      <c r="AA8158" s="37"/>
      <c r="AB8158" s="37"/>
    </row>
    <row r="8159" spans="24:28" x14ac:dyDescent="0.25">
      <c r="X8159" s="37"/>
      <c r="Y8159" s="37"/>
      <c r="Z8159" s="37"/>
      <c r="AA8159" s="37"/>
      <c r="AB8159" s="37"/>
    </row>
    <row r="8160" spans="24:28" x14ac:dyDescent="0.25">
      <c r="X8160" s="37"/>
      <c r="Y8160" s="37"/>
      <c r="Z8160" s="37"/>
      <c r="AA8160" s="37"/>
      <c r="AB8160" s="37"/>
    </row>
    <row r="8161" spans="24:28" x14ac:dyDescent="0.25">
      <c r="X8161" s="37"/>
      <c r="Y8161" s="37"/>
      <c r="Z8161" s="37"/>
      <c r="AA8161" s="37"/>
      <c r="AB8161" s="37"/>
    </row>
    <row r="8162" spans="24:28" x14ac:dyDescent="0.25">
      <c r="X8162" s="37"/>
      <c r="Y8162" s="37"/>
      <c r="Z8162" s="37"/>
      <c r="AA8162" s="37"/>
      <c r="AB8162" s="37"/>
    </row>
    <row r="8163" spans="24:28" x14ac:dyDescent="0.25">
      <c r="X8163" s="37"/>
      <c r="Y8163" s="37"/>
      <c r="Z8163" s="37"/>
      <c r="AA8163" s="37"/>
      <c r="AB8163" s="37"/>
    </row>
    <row r="8164" spans="24:28" x14ac:dyDescent="0.25">
      <c r="X8164" s="37"/>
      <c r="Y8164" s="37"/>
      <c r="Z8164" s="37"/>
      <c r="AA8164" s="37"/>
      <c r="AB8164" s="37"/>
    </row>
    <row r="8165" spans="24:28" x14ac:dyDescent="0.25">
      <c r="X8165" s="37"/>
      <c r="Y8165" s="37"/>
      <c r="Z8165" s="37"/>
      <c r="AA8165" s="37"/>
      <c r="AB8165" s="37"/>
    </row>
    <row r="8166" spans="24:28" x14ac:dyDescent="0.25">
      <c r="X8166" s="37"/>
      <c r="Y8166" s="37"/>
      <c r="Z8166" s="37"/>
      <c r="AA8166" s="37"/>
      <c r="AB8166" s="37"/>
    </row>
    <row r="8167" spans="24:28" x14ac:dyDescent="0.25">
      <c r="X8167" s="37"/>
      <c r="Y8167" s="37"/>
      <c r="Z8167" s="37"/>
      <c r="AA8167" s="37"/>
      <c r="AB8167" s="37"/>
    </row>
    <row r="8168" spans="24:28" x14ac:dyDescent="0.25">
      <c r="X8168" s="37"/>
      <c r="Y8168" s="37"/>
      <c r="Z8168" s="37"/>
      <c r="AA8168" s="37"/>
      <c r="AB8168" s="37"/>
    </row>
    <row r="8169" spans="24:28" x14ac:dyDescent="0.25">
      <c r="X8169" s="37"/>
      <c r="Y8169" s="37"/>
      <c r="Z8169" s="37"/>
      <c r="AA8169" s="37"/>
      <c r="AB8169" s="37"/>
    </row>
    <row r="8170" spans="24:28" x14ac:dyDescent="0.25">
      <c r="X8170" s="37"/>
      <c r="Y8170" s="37"/>
      <c r="Z8170" s="37"/>
      <c r="AA8170" s="37"/>
      <c r="AB8170" s="37"/>
    </row>
    <row r="8171" spans="24:28" x14ac:dyDescent="0.25">
      <c r="X8171" s="37"/>
      <c r="Y8171" s="37"/>
      <c r="Z8171" s="37"/>
      <c r="AA8171" s="37"/>
      <c r="AB8171" s="37"/>
    </row>
    <row r="8172" spans="24:28" x14ac:dyDescent="0.25">
      <c r="X8172" s="37"/>
      <c r="Y8172" s="37"/>
      <c r="Z8172" s="37"/>
      <c r="AA8172" s="37"/>
      <c r="AB8172" s="37"/>
    </row>
    <row r="8173" spans="24:28" x14ac:dyDescent="0.25">
      <c r="X8173" s="37"/>
      <c r="Y8173" s="37"/>
      <c r="Z8173" s="37"/>
      <c r="AA8173" s="37"/>
      <c r="AB8173" s="37"/>
    </row>
    <row r="8174" spans="24:28" x14ac:dyDescent="0.25">
      <c r="X8174" s="37"/>
      <c r="Y8174" s="37"/>
      <c r="Z8174" s="37"/>
      <c r="AA8174" s="37"/>
      <c r="AB8174" s="37"/>
    </row>
    <row r="8175" spans="24:28" x14ac:dyDescent="0.25">
      <c r="X8175" s="37"/>
      <c r="Y8175" s="37"/>
      <c r="Z8175" s="37"/>
      <c r="AA8175" s="37"/>
      <c r="AB8175" s="37"/>
    </row>
    <row r="8176" spans="24:28" x14ac:dyDescent="0.25">
      <c r="X8176" s="37"/>
      <c r="Y8176" s="37"/>
      <c r="Z8176" s="37"/>
      <c r="AA8176" s="37"/>
      <c r="AB8176" s="37"/>
    </row>
    <row r="8177" spans="24:28" x14ac:dyDescent="0.25">
      <c r="X8177" s="37"/>
      <c r="Y8177" s="37"/>
      <c r="Z8177" s="37"/>
      <c r="AA8177" s="37"/>
      <c r="AB8177" s="37"/>
    </row>
    <row r="8178" spans="24:28" x14ac:dyDescent="0.25">
      <c r="X8178" s="37"/>
      <c r="Y8178" s="37"/>
      <c r="Z8178" s="37"/>
      <c r="AA8178" s="37"/>
      <c r="AB8178" s="37"/>
    </row>
    <row r="8179" spans="24:28" x14ac:dyDescent="0.25">
      <c r="X8179" s="37"/>
      <c r="Y8179" s="37"/>
      <c r="Z8179" s="37"/>
      <c r="AA8179" s="37"/>
      <c r="AB8179" s="37"/>
    </row>
    <row r="8180" spans="24:28" x14ac:dyDescent="0.25">
      <c r="X8180" s="37"/>
      <c r="Y8180" s="37"/>
      <c r="Z8180" s="37"/>
      <c r="AA8180" s="37"/>
      <c r="AB8180" s="37"/>
    </row>
    <row r="8181" spans="24:28" x14ac:dyDescent="0.25">
      <c r="X8181" s="37"/>
      <c r="Y8181" s="37"/>
      <c r="Z8181" s="37"/>
      <c r="AA8181" s="37"/>
      <c r="AB8181" s="37"/>
    </row>
    <row r="8182" spans="24:28" x14ac:dyDescent="0.25">
      <c r="X8182" s="37"/>
      <c r="Y8182" s="37"/>
      <c r="Z8182" s="37"/>
      <c r="AA8182" s="37"/>
      <c r="AB8182" s="37"/>
    </row>
    <row r="8183" spans="24:28" x14ac:dyDescent="0.25">
      <c r="X8183" s="37"/>
      <c r="Y8183" s="37"/>
      <c r="Z8183" s="37"/>
      <c r="AA8183" s="37"/>
      <c r="AB8183" s="37"/>
    </row>
    <row r="8184" spans="24:28" x14ac:dyDescent="0.25">
      <c r="X8184" s="37"/>
      <c r="Y8184" s="37"/>
      <c r="Z8184" s="37"/>
      <c r="AA8184" s="37"/>
      <c r="AB8184" s="37"/>
    </row>
    <row r="8185" spans="24:28" x14ac:dyDescent="0.25">
      <c r="X8185" s="37"/>
      <c r="Y8185" s="37"/>
      <c r="Z8185" s="37"/>
      <c r="AA8185" s="37"/>
      <c r="AB8185" s="37"/>
    </row>
    <row r="8186" spans="24:28" x14ac:dyDescent="0.25">
      <c r="X8186" s="37"/>
      <c r="Y8186" s="37"/>
      <c r="Z8186" s="37"/>
      <c r="AA8186" s="37"/>
      <c r="AB8186" s="37"/>
    </row>
    <row r="8187" spans="24:28" x14ac:dyDescent="0.25">
      <c r="X8187" s="37"/>
      <c r="Y8187" s="37"/>
      <c r="Z8187" s="37"/>
      <c r="AA8187" s="37"/>
      <c r="AB8187" s="37"/>
    </row>
    <row r="8188" spans="24:28" x14ac:dyDescent="0.25">
      <c r="X8188" s="37"/>
      <c r="Y8188" s="37"/>
      <c r="Z8188" s="37"/>
      <c r="AA8188" s="37"/>
      <c r="AB8188" s="37"/>
    </row>
    <row r="8189" spans="24:28" x14ac:dyDescent="0.25">
      <c r="X8189" s="37"/>
      <c r="Y8189" s="37"/>
      <c r="Z8189" s="37"/>
      <c r="AA8189" s="37"/>
      <c r="AB8189" s="37"/>
    </row>
    <row r="8190" spans="24:28" x14ac:dyDescent="0.25">
      <c r="X8190" s="37"/>
      <c r="Y8190" s="37"/>
      <c r="Z8190" s="37"/>
      <c r="AA8190" s="37"/>
      <c r="AB8190" s="37"/>
    </row>
    <row r="8191" spans="24:28" x14ac:dyDescent="0.25">
      <c r="X8191" s="37"/>
      <c r="Y8191" s="37"/>
      <c r="Z8191" s="37"/>
      <c r="AA8191" s="37"/>
      <c r="AB8191" s="37"/>
    </row>
    <row r="8192" spans="24:28" x14ac:dyDescent="0.25">
      <c r="X8192" s="37"/>
      <c r="Y8192" s="37"/>
      <c r="Z8192" s="37"/>
      <c r="AA8192" s="37"/>
      <c r="AB8192" s="37"/>
    </row>
    <row r="8193" spans="24:28" x14ac:dyDescent="0.25">
      <c r="X8193" s="37"/>
      <c r="Y8193" s="37"/>
      <c r="Z8193" s="37"/>
      <c r="AA8193" s="37"/>
      <c r="AB8193" s="37"/>
    </row>
    <row r="8194" spans="24:28" x14ac:dyDescent="0.25">
      <c r="X8194" s="37"/>
      <c r="Y8194" s="37"/>
      <c r="Z8194" s="37"/>
      <c r="AA8194" s="37"/>
      <c r="AB8194" s="37"/>
    </row>
    <row r="8195" spans="24:28" x14ac:dyDescent="0.25">
      <c r="X8195" s="37"/>
      <c r="Y8195" s="37"/>
      <c r="Z8195" s="37"/>
      <c r="AA8195" s="37"/>
      <c r="AB8195" s="37"/>
    </row>
    <row r="8196" spans="24:28" x14ac:dyDescent="0.25">
      <c r="X8196" s="37"/>
      <c r="Y8196" s="37"/>
      <c r="Z8196" s="37"/>
      <c r="AA8196" s="37"/>
      <c r="AB8196" s="37"/>
    </row>
    <row r="8197" spans="24:28" x14ac:dyDescent="0.25">
      <c r="X8197" s="37"/>
      <c r="Y8197" s="37"/>
      <c r="Z8197" s="37"/>
      <c r="AA8197" s="37"/>
      <c r="AB8197" s="37"/>
    </row>
    <row r="8198" spans="24:28" x14ac:dyDescent="0.25">
      <c r="X8198" s="37"/>
      <c r="Y8198" s="37"/>
      <c r="Z8198" s="37"/>
      <c r="AA8198" s="37"/>
      <c r="AB8198" s="37"/>
    </row>
    <row r="8199" spans="24:28" x14ac:dyDescent="0.25">
      <c r="X8199" s="37"/>
      <c r="Y8199" s="37"/>
      <c r="Z8199" s="37"/>
      <c r="AA8199" s="37"/>
      <c r="AB8199" s="37"/>
    </row>
    <row r="8200" spans="24:28" x14ac:dyDescent="0.25">
      <c r="X8200" s="37"/>
      <c r="Y8200" s="37"/>
      <c r="Z8200" s="37"/>
      <c r="AA8200" s="37"/>
      <c r="AB8200" s="37"/>
    </row>
    <row r="8201" spans="24:28" x14ac:dyDescent="0.25">
      <c r="X8201" s="37"/>
      <c r="Y8201" s="37"/>
      <c r="Z8201" s="37"/>
      <c r="AA8201" s="37"/>
      <c r="AB8201" s="37"/>
    </row>
    <row r="8202" spans="24:28" x14ac:dyDescent="0.25">
      <c r="X8202" s="37"/>
      <c r="Y8202" s="37"/>
      <c r="Z8202" s="37"/>
      <c r="AA8202" s="37"/>
      <c r="AB8202" s="37"/>
    </row>
    <row r="8203" spans="24:28" x14ac:dyDescent="0.25">
      <c r="X8203" s="37"/>
      <c r="Y8203" s="37"/>
      <c r="Z8203" s="37"/>
      <c r="AA8203" s="37"/>
      <c r="AB8203" s="37"/>
    </row>
    <row r="8204" spans="24:28" x14ac:dyDescent="0.25">
      <c r="X8204" s="37"/>
      <c r="Y8204" s="37"/>
      <c r="Z8204" s="37"/>
      <c r="AA8204" s="37"/>
      <c r="AB8204" s="37"/>
    </row>
    <row r="8205" spans="24:28" x14ac:dyDescent="0.25">
      <c r="X8205" s="37"/>
      <c r="Y8205" s="37"/>
      <c r="Z8205" s="37"/>
      <c r="AA8205" s="37"/>
      <c r="AB8205" s="37"/>
    </row>
    <row r="8206" spans="24:28" x14ac:dyDescent="0.25">
      <c r="X8206" s="37"/>
      <c r="Y8206" s="37"/>
      <c r="Z8206" s="37"/>
      <c r="AA8206" s="37"/>
      <c r="AB8206" s="37"/>
    </row>
    <row r="8207" spans="24:28" x14ac:dyDescent="0.25">
      <c r="X8207" s="37"/>
      <c r="Y8207" s="37"/>
      <c r="Z8207" s="37"/>
      <c r="AA8207" s="37"/>
      <c r="AB8207" s="37"/>
    </row>
    <row r="8208" spans="24:28" x14ac:dyDescent="0.25">
      <c r="X8208" s="37"/>
      <c r="Y8208" s="37"/>
      <c r="Z8208" s="37"/>
      <c r="AA8208" s="37"/>
      <c r="AB8208" s="37"/>
    </row>
    <row r="8209" spans="24:28" x14ac:dyDescent="0.25">
      <c r="X8209" s="37"/>
      <c r="Y8209" s="37"/>
      <c r="Z8209" s="37"/>
      <c r="AA8209" s="37"/>
      <c r="AB8209" s="37"/>
    </row>
    <row r="8210" spans="24:28" x14ac:dyDescent="0.25">
      <c r="X8210" s="37"/>
      <c r="Y8210" s="37"/>
      <c r="Z8210" s="37"/>
      <c r="AA8210" s="37"/>
      <c r="AB8210" s="37"/>
    </row>
    <row r="8211" spans="24:28" x14ac:dyDescent="0.25">
      <c r="X8211" s="37"/>
      <c r="Y8211" s="37"/>
      <c r="Z8211" s="37"/>
      <c r="AA8211" s="37"/>
      <c r="AB8211" s="37"/>
    </row>
    <row r="8212" spans="24:28" x14ac:dyDescent="0.25">
      <c r="X8212" s="37"/>
      <c r="Y8212" s="37"/>
      <c r="Z8212" s="37"/>
      <c r="AA8212" s="37"/>
      <c r="AB8212" s="37"/>
    </row>
    <row r="8213" spans="24:28" x14ac:dyDescent="0.25">
      <c r="X8213" s="37"/>
      <c r="Y8213" s="37"/>
      <c r="Z8213" s="37"/>
      <c r="AA8213" s="37"/>
      <c r="AB8213" s="37"/>
    </row>
    <row r="8214" spans="24:28" x14ac:dyDescent="0.25">
      <c r="X8214" s="37"/>
      <c r="Y8214" s="37"/>
      <c r="Z8214" s="37"/>
      <c r="AA8214" s="37"/>
      <c r="AB8214" s="37"/>
    </row>
    <row r="8215" spans="24:28" x14ac:dyDescent="0.25">
      <c r="X8215" s="37"/>
      <c r="Y8215" s="37"/>
      <c r="Z8215" s="37"/>
      <c r="AA8215" s="37"/>
      <c r="AB8215" s="37"/>
    </row>
    <row r="8216" spans="24:28" x14ac:dyDescent="0.25">
      <c r="X8216" s="37"/>
      <c r="Y8216" s="37"/>
      <c r="Z8216" s="37"/>
      <c r="AA8216" s="37"/>
      <c r="AB8216" s="37"/>
    </row>
    <row r="8217" spans="24:28" x14ac:dyDescent="0.25">
      <c r="X8217" s="37"/>
      <c r="Y8217" s="37"/>
      <c r="Z8217" s="37"/>
      <c r="AA8217" s="37"/>
      <c r="AB8217" s="37"/>
    </row>
    <row r="8218" spans="24:28" x14ac:dyDescent="0.25">
      <c r="X8218" s="37"/>
      <c r="Y8218" s="37"/>
      <c r="Z8218" s="37"/>
      <c r="AA8218" s="37"/>
      <c r="AB8218" s="37"/>
    </row>
    <row r="8219" spans="24:28" x14ac:dyDescent="0.25">
      <c r="X8219" s="37"/>
      <c r="Y8219" s="37"/>
      <c r="Z8219" s="37"/>
      <c r="AA8219" s="37"/>
      <c r="AB8219" s="37"/>
    </row>
    <row r="8220" spans="24:28" x14ac:dyDescent="0.25">
      <c r="X8220" s="37"/>
      <c r="Y8220" s="37"/>
      <c r="Z8220" s="37"/>
      <c r="AA8220" s="37"/>
      <c r="AB8220" s="37"/>
    </row>
    <row r="8221" spans="24:28" x14ac:dyDescent="0.25">
      <c r="X8221" s="37"/>
      <c r="Y8221" s="37"/>
      <c r="Z8221" s="37"/>
      <c r="AA8221" s="37"/>
      <c r="AB8221" s="37"/>
    </row>
    <row r="8222" spans="24:28" x14ac:dyDescent="0.25">
      <c r="X8222" s="37"/>
      <c r="Y8222" s="37"/>
      <c r="Z8222" s="37"/>
      <c r="AA8222" s="37"/>
      <c r="AB8222" s="37"/>
    </row>
    <row r="8223" spans="24:28" x14ac:dyDescent="0.25">
      <c r="X8223" s="37"/>
      <c r="Y8223" s="37"/>
      <c r="Z8223" s="37"/>
      <c r="AA8223" s="37"/>
      <c r="AB8223" s="37"/>
    </row>
    <row r="8224" spans="24:28" x14ac:dyDescent="0.25">
      <c r="X8224" s="37"/>
      <c r="Y8224" s="37"/>
      <c r="Z8224" s="37"/>
      <c r="AA8224" s="37"/>
      <c r="AB8224" s="37"/>
    </row>
    <row r="8225" spans="24:28" x14ac:dyDescent="0.25">
      <c r="X8225" s="37"/>
      <c r="Y8225" s="37"/>
      <c r="Z8225" s="37"/>
      <c r="AA8225" s="37"/>
      <c r="AB8225" s="37"/>
    </row>
    <row r="8226" spans="24:28" x14ac:dyDescent="0.25">
      <c r="X8226" s="37"/>
      <c r="Y8226" s="37"/>
      <c r="Z8226" s="37"/>
      <c r="AA8226" s="37"/>
      <c r="AB8226" s="37"/>
    </row>
    <row r="8227" spans="24:28" x14ac:dyDescent="0.25">
      <c r="X8227" s="37"/>
      <c r="Y8227" s="37"/>
      <c r="Z8227" s="37"/>
      <c r="AA8227" s="37"/>
      <c r="AB8227" s="37"/>
    </row>
    <row r="8228" spans="24:28" x14ac:dyDescent="0.25">
      <c r="X8228" s="37"/>
      <c r="Y8228" s="37"/>
      <c r="Z8228" s="37"/>
      <c r="AA8228" s="37"/>
      <c r="AB8228" s="37"/>
    </row>
    <row r="8229" spans="24:28" x14ac:dyDescent="0.25">
      <c r="X8229" s="37"/>
      <c r="Y8229" s="37"/>
      <c r="Z8229" s="37"/>
      <c r="AA8229" s="37"/>
      <c r="AB8229" s="37"/>
    </row>
    <row r="8230" spans="24:28" x14ac:dyDescent="0.25">
      <c r="X8230" s="37"/>
      <c r="Y8230" s="37"/>
      <c r="Z8230" s="37"/>
      <c r="AA8230" s="37"/>
      <c r="AB8230" s="37"/>
    </row>
    <row r="8231" spans="24:28" x14ac:dyDescent="0.25">
      <c r="X8231" s="37"/>
      <c r="Y8231" s="37"/>
      <c r="Z8231" s="37"/>
      <c r="AA8231" s="37"/>
      <c r="AB8231" s="37"/>
    </row>
    <row r="8232" spans="24:28" x14ac:dyDescent="0.25">
      <c r="X8232" s="37"/>
      <c r="Y8232" s="37"/>
      <c r="Z8232" s="37"/>
      <c r="AA8232" s="37"/>
      <c r="AB8232" s="37"/>
    </row>
    <row r="8233" spans="24:28" x14ac:dyDescent="0.25">
      <c r="X8233" s="37"/>
      <c r="Y8233" s="37"/>
      <c r="Z8233" s="37"/>
      <c r="AA8233" s="37"/>
      <c r="AB8233" s="37"/>
    </row>
    <row r="8234" spans="24:28" x14ac:dyDescent="0.25">
      <c r="X8234" s="37"/>
      <c r="Y8234" s="37"/>
      <c r="Z8234" s="37"/>
      <c r="AA8234" s="37"/>
      <c r="AB8234" s="37"/>
    </row>
    <row r="8235" spans="24:28" x14ac:dyDescent="0.25">
      <c r="X8235" s="37"/>
      <c r="Y8235" s="37"/>
      <c r="Z8235" s="37"/>
      <c r="AA8235" s="37"/>
      <c r="AB8235" s="37"/>
    </row>
    <row r="8236" spans="24:28" x14ac:dyDescent="0.25">
      <c r="X8236" s="37"/>
      <c r="Y8236" s="37"/>
      <c r="Z8236" s="37"/>
      <c r="AA8236" s="37"/>
      <c r="AB8236" s="37"/>
    </row>
    <row r="8237" spans="24:28" x14ac:dyDescent="0.25">
      <c r="X8237" s="37"/>
      <c r="Y8237" s="37"/>
      <c r="Z8237" s="37"/>
      <c r="AA8237" s="37"/>
      <c r="AB8237" s="37"/>
    </row>
    <row r="8238" spans="24:28" x14ac:dyDescent="0.25">
      <c r="X8238" s="37"/>
      <c r="Y8238" s="37"/>
      <c r="Z8238" s="37"/>
      <c r="AA8238" s="37"/>
      <c r="AB8238" s="37"/>
    </row>
    <row r="8239" spans="24:28" x14ac:dyDescent="0.25">
      <c r="X8239" s="37"/>
      <c r="Y8239" s="37"/>
      <c r="Z8239" s="37"/>
      <c r="AA8239" s="37"/>
      <c r="AB8239" s="37"/>
    </row>
    <row r="8240" spans="24:28" x14ac:dyDescent="0.25">
      <c r="X8240" s="37"/>
      <c r="Y8240" s="37"/>
      <c r="Z8240" s="37"/>
      <c r="AA8240" s="37"/>
      <c r="AB8240" s="37"/>
    </row>
    <row r="8241" spans="24:28" x14ac:dyDescent="0.25">
      <c r="X8241" s="37"/>
      <c r="Y8241" s="37"/>
      <c r="Z8241" s="37"/>
      <c r="AA8241" s="37"/>
      <c r="AB8241" s="37"/>
    </row>
    <row r="8242" spans="24:28" x14ac:dyDescent="0.25">
      <c r="X8242" s="37"/>
      <c r="Y8242" s="37"/>
      <c r="Z8242" s="37"/>
      <c r="AA8242" s="37"/>
      <c r="AB8242" s="37"/>
    </row>
    <row r="8243" spans="24:28" x14ac:dyDescent="0.25">
      <c r="X8243" s="37"/>
      <c r="Y8243" s="37"/>
      <c r="Z8243" s="37"/>
      <c r="AA8243" s="37"/>
      <c r="AB8243" s="37"/>
    </row>
    <row r="8244" spans="24:28" x14ac:dyDescent="0.25">
      <c r="X8244" s="37"/>
      <c r="Y8244" s="37"/>
      <c r="Z8244" s="37"/>
      <c r="AA8244" s="37"/>
      <c r="AB8244" s="37"/>
    </row>
    <row r="8245" spans="24:28" x14ac:dyDescent="0.25">
      <c r="X8245" s="37"/>
      <c r="Y8245" s="37"/>
      <c r="Z8245" s="37"/>
      <c r="AA8245" s="37"/>
      <c r="AB8245" s="37"/>
    </row>
    <row r="8246" spans="24:28" x14ac:dyDescent="0.25">
      <c r="X8246" s="37"/>
      <c r="Y8246" s="37"/>
      <c r="Z8246" s="37"/>
      <c r="AA8246" s="37"/>
      <c r="AB8246" s="37"/>
    </row>
    <row r="8247" spans="24:28" x14ac:dyDescent="0.25">
      <c r="X8247" s="37"/>
      <c r="Y8247" s="37"/>
      <c r="Z8247" s="37"/>
      <c r="AA8247" s="37"/>
      <c r="AB8247" s="37"/>
    </row>
    <row r="8248" spans="24:28" x14ac:dyDescent="0.25">
      <c r="X8248" s="37"/>
      <c r="Y8248" s="37"/>
      <c r="Z8248" s="37"/>
      <c r="AA8248" s="37"/>
      <c r="AB8248" s="37"/>
    </row>
    <row r="8249" spans="24:28" x14ac:dyDescent="0.25">
      <c r="X8249" s="37"/>
      <c r="Y8249" s="37"/>
      <c r="Z8249" s="37"/>
      <c r="AA8249" s="37"/>
      <c r="AB8249" s="37"/>
    </row>
    <row r="8250" spans="24:28" x14ac:dyDescent="0.25">
      <c r="X8250" s="37"/>
      <c r="Y8250" s="37"/>
      <c r="Z8250" s="37"/>
      <c r="AA8250" s="37"/>
      <c r="AB8250" s="37"/>
    </row>
    <row r="8251" spans="24:28" x14ac:dyDescent="0.25">
      <c r="X8251" s="37"/>
      <c r="Y8251" s="37"/>
      <c r="Z8251" s="37"/>
      <c r="AA8251" s="37"/>
      <c r="AB8251" s="37"/>
    </row>
    <row r="8252" spans="24:28" x14ac:dyDescent="0.25">
      <c r="X8252" s="37"/>
      <c r="Y8252" s="37"/>
      <c r="Z8252" s="37"/>
      <c r="AA8252" s="37"/>
      <c r="AB8252" s="37"/>
    </row>
    <row r="8253" spans="24:28" x14ac:dyDescent="0.25">
      <c r="X8253" s="37"/>
      <c r="Y8253" s="37"/>
      <c r="Z8253" s="37"/>
      <c r="AA8253" s="37"/>
      <c r="AB8253" s="37"/>
    </row>
    <row r="8254" spans="24:28" x14ac:dyDescent="0.25">
      <c r="X8254" s="37"/>
      <c r="Y8254" s="37"/>
      <c r="Z8254" s="37"/>
      <c r="AA8254" s="37"/>
      <c r="AB8254" s="37"/>
    </row>
    <row r="8255" spans="24:28" x14ac:dyDescent="0.25">
      <c r="X8255" s="37"/>
      <c r="Y8255" s="37"/>
      <c r="Z8255" s="37"/>
      <c r="AA8255" s="37"/>
      <c r="AB8255" s="37"/>
    </row>
    <row r="8256" spans="24:28" x14ac:dyDescent="0.25">
      <c r="X8256" s="37"/>
      <c r="Y8256" s="37"/>
      <c r="Z8256" s="37"/>
      <c r="AA8256" s="37"/>
      <c r="AB8256" s="37"/>
    </row>
    <row r="8257" spans="24:28" x14ac:dyDescent="0.25">
      <c r="X8257" s="37"/>
      <c r="Y8257" s="37"/>
      <c r="Z8257" s="37"/>
      <c r="AA8257" s="37"/>
      <c r="AB8257" s="37"/>
    </row>
    <row r="8258" spans="24:28" x14ac:dyDescent="0.25">
      <c r="X8258" s="37"/>
      <c r="Y8258" s="37"/>
      <c r="Z8258" s="37"/>
      <c r="AA8258" s="37"/>
      <c r="AB8258" s="37"/>
    </row>
    <row r="8259" spans="24:28" x14ac:dyDescent="0.25">
      <c r="X8259" s="37"/>
      <c r="Y8259" s="37"/>
      <c r="Z8259" s="37"/>
      <c r="AA8259" s="37"/>
      <c r="AB8259" s="37"/>
    </row>
    <row r="8260" spans="24:28" x14ac:dyDescent="0.25">
      <c r="X8260" s="37"/>
      <c r="Y8260" s="37"/>
      <c r="Z8260" s="37"/>
      <c r="AA8260" s="37"/>
      <c r="AB8260" s="37"/>
    </row>
    <row r="8261" spans="24:28" x14ac:dyDescent="0.25">
      <c r="X8261" s="37"/>
      <c r="Y8261" s="37"/>
      <c r="Z8261" s="37"/>
      <c r="AA8261" s="37"/>
      <c r="AB8261" s="37"/>
    </row>
    <row r="8262" spans="24:28" x14ac:dyDescent="0.25">
      <c r="X8262" s="37"/>
      <c r="Y8262" s="37"/>
      <c r="Z8262" s="37"/>
      <c r="AA8262" s="37"/>
      <c r="AB8262" s="37"/>
    </row>
    <row r="8263" spans="24:28" x14ac:dyDescent="0.25">
      <c r="X8263" s="37"/>
      <c r="Y8263" s="37"/>
      <c r="Z8263" s="37"/>
      <c r="AA8263" s="37"/>
      <c r="AB8263" s="37"/>
    </row>
    <row r="8264" spans="24:28" x14ac:dyDescent="0.25">
      <c r="X8264" s="37"/>
      <c r="Y8264" s="37"/>
      <c r="Z8264" s="37"/>
      <c r="AA8264" s="37"/>
      <c r="AB8264" s="37"/>
    </row>
    <row r="8265" spans="24:28" x14ac:dyDescent="0.25">
      <c r="X8265" s="37"/>
      <c r="Y8265" s="37"/>
      <c r="Z8265" s="37"/>
      <c r="AA8265" s="37"/>
      <c r="AB8265" s="37"/>
    </row>
    <row r="8266" spans="24:28" x14ac:dyDescent="0.25">
      <c r="X8266" s="37"/>
      <c r="Y8266" s="37"/>
      <c r="Z8266" s="37"/>
      <c r="AA8266" s="37"/>
      <c r="AB8266" s="37"/>
    </row>
    <row r="8267" spans="24:28" x14ac:dyDescent="0.25">
      <c r="X8267" s="37"/>
      <c r="Y8267" s="37"/>
      <c r="Z8267" s="37"/>
      <c r="AA8267" s="37"/>
      <c r="AB8267" s="37"/>
    </row>
    <row r="8268" spans="24:28" x14ac:dyDescent="0.25">
      <c r="X8268" s="37"/>
      <c r="Y8268" s="37"/>
      <c r="Z8268" s="37"/>
      <c r="AA8268" s="37"/>
      <c r="AB8268" s="37"/>
    </row>
    <row r="8269" spans="24:28" x14ac:dyDescent="0.25">
      <c r="X8269" s="37"/>
      <c r="Y8269" s="37"/>
      <c r="Z8269" s="37"/>
      <c r="AA8269" s="37"/>
      <c r="AB8269" s="37"/>
    </row>
    <row r="8270" spans="24:28" x14ac:dyDescent="0.25">
      <c r="X8270" s="37"/>
      <c r="Y8270" s="37"/>
      <c r="Z8270" s="37"/>
      <c r="AA8270" s="37"/>
      <c r="AB8270" s="37"/>
    </row>
    <row r="8271" spans="24:28" x14ac:dyDescent="0.25">
      <c r="X8271" s="37"/>
      <c r="Y8271" s="37"/>
      <c r="Z8271" s="37"/>
      <c r="AA8271" s="37"/>
      <c r="AB8271" s="37"/>
    </row>
    <row r="8272" spans="24:28" x14ac:dyDescent="0.25">
      <c r="X8272" s="37"/>
      <c r="Y8272" s="37"/>
      <c r="Z8272" s="37"/>
      <c r="AA8272" s="37"/>
      <c r="AB8272" s="37"/>
    </row>
    <row r="8273" spans="24:28" x14ac:dyDescent="0.25">
      <c r="X8273" s="37"/>
      <c r="Y8273" s="37"/>
      <c r="Z8273" s="37"/>
      <c r="AA8273" s="37"/>
      <c r="AB8273" s="37"/>
    </row>
    <row r="8274" spans="24:28" x14ac:dyDescent="0.25">
      <c r="X8274" s="37"/>
      <c r="Y8274" s="37"/>
      <c r="Z8274" s="37"/>
      <c r="AA8274" s="37"/>
      <c r="AB8274" s="37"/>
    </row>
    <row r="8275" spans="24:28" x14ac:dyDescent="0.25">
      <c r="X8275" s="37"/>
      <c r="Y8275" s="37"/>
      <c r="Z8275" s="37"/>
      <c r="AA8275" s="37"/>
      <c r="AB8275" s="37"/>
    </row>
    <row r="8276" spans="24:28" x14ac:dyDescent="0.25">
      <c r="X8276" s="37"/>
      <c r="Y8276" s="37"/>
      <c r="Z8276" s="37"/>
      <c r="AA8276" s="37"/>
      <c r="AB8276" s="37"/>
    </row>
    <row r="8277" spans="24:28" x14ac:dyDescent="0.25">
      <c r="X8277" s="37"/>
      <c r="Y8277" s="37"/>
      <c r="Z8277" s="37"/>
      <c r="AA8277" s="37"/>
      <c r="AB8277" s="37"/>
    </row>
    <row r="8278" spans="24:28" x14ac:dyDescent="0.25">
      <c r="X8278" s="37"/>
      <c r="Y8278" s="37"/>
      <c r="Z8278" s="37"/>
      <c r="AA8278" s="37"/>
      <c r="AB8278" s="37"/>
    </row>
    <row r="8279" spans="24:28" x14ac:dyDescent="0.25">
      <c r="X8279" s="37"/>
      <c r="Y8279" s="37"/>
      <c r="Z8279" s="37"/>
      <c r="AA8279" s="37"/>
      <c r="AB8279" s="37"/>
    </row>
    <row r="8280" spans="24:28" x14ac:dyDescent="0.25">
      <c r="X8280" s="37"/>
      <c r="Y8280" s="37"/>
      <c r="Z8280" s="37"/>
      <c r="AA8280" s="37"/>
      <c r="AB8280" s="37"/>
    </row>
    <row r="8281" spans="24:28" x14ac:dyDescent="0.25">
      <c r="X8281" s="37"/>
      <c r="Y8281" s="37"/>
      <c r="Z8281" s="37"/>
      <c r="AA8281" s="37"/>
      <c r="AB8281" s="37"/>
    </row>
    <row r="8282" spans="24:28" x14ac:dyDescent="0.25">
      <c r="X8282" s="37"/>
      <c r="Y8282" s="37"/>
      <c r="Z8282" s="37"/>
      <c r="AA8282" s="37"/>
      <c r="AB8282" s="37"/>
    </row>
    <row r="8283" spans="24:28" x14ac:dyDescent="0.25">
      <c r="X8283" s="37"/>
      <c r="Y8283" s="37"/>
      <c r="Z8283" s="37"/>
      <c r="AA8283" s="37"/>
      <c r="AB8283" s="37"/>
    </row>
    <row r="8284" spans="24:28" x14ac:dyDescent="0.25">
      <c r="X8284" s="37"/>
      <c r="Y8284" s="37"/>
      <c r="Z8284" s="37"/>
      <c r="AA8284" s="37"/>
      <c r="AB8284" s="37"/>
    </row>
    <row r="8285" spans="24:28" x14ac:dyDescent="0.25">
      <c r="X8285" s="37"/>
      <c r="Y8285" s="37"/>
      <c r="Z8285" s="37"/>
      <c r="AA8285" s="37"/>
      <c r="AB8285" s="37"/>
    </row>
    <row r="8286" spans="24:28" x14ac:dyDescent="0.25">
      <c r="X8286" s="37"/>
      <c r="Y8286" s="37"/>
      <c r="Z8286" s="37"/>
      <c r="AA8286" s="37"/>
      <c r="AB8286" s="37"/>
    </row>
    <row r="8287" spans="24:28" x14ac:dyDescent="0.25">
      <c r="X8287" s="37"/>
      <c r="Y8287" s="37"/>
      <c r="Z8287" s="37"/>
      <c r="AA8287" s="37"/>
      <c r="AB8287" s="37"/>
    </row>
    <row r="8288" spans="24:28" x14ac:dyDescent="0.25">
      <c r="X8288" s="37"/>
      <c r="Y8288" s="37"/>
      <c r="Z8288" s="37"/>
      <c r="AA8288" s="37"/>
      <c r="AB8288" s="37"/>
    </row>
    <row r="8289" spans="24:28" x14ac:dyDescent="0.25">
      <c r="X8289" s="37"/>
      <c r="Y8289" s="37"/>
      <c r="Z8289" s="37"/>
      <c r="AA8289" s="37"/>
      <c r="AB8289" s="37"/>
    </row>
    <row r="8290" spans="24:28" x14ac:dyDescent="0.25">
      <c r="X8290" s="37"/>
      <c r="Y8290" s="37"/>
      <c r="Z8290" s="37"/>
      <c r="AA8290" s="37"/>
      <c r="AB8290" s="37"/>
    </row>
    <row r="8291" spans="24:28" x14ac:dyDescent="0.25">
      <c r="X8291" s="37"/>
      <c r="Y8291" s="37"/>
      <c r="Z8291" s="37"/>
      <c r="AA8291" s="37"/>
      <c r="AB8291" s="37"/>
    </row>
    <row r="8292" spans="24:28" x14ac:dyDescent="0.25">
      <c r="X8292" s="37"/>
      <c r="Y8292" s="37"/>
      <c r="Z8292" s="37"/>
      <c r="AA8292" s="37"/>
      <c r="AB8292" s="37"/>
    </row>
    <row r="8293" spans="24:28" x14ac:dyDescent="0.25">
      <c r="X8293" s="37"/>
      <c r="Y8293" s="37"/>
      <c r="Z8293" s="37"/>
      <c r="AA8293" s="37"/>
      <c r="AB8293" s="37"/>
    </row>
    <row r="8294" spans="24:28" x14ac:dyDescent="0.25">
      <c r="X8294" s="37"/>
      <c r="Y8294" s="37"/>
      <c r="Z8294" s="37"/>
      <c r="AA8294" s="37"/>
      <c r="AB8294" s="37"/>
    </row>
    <row r="8295" spans="24:28" x14ac:dyDescent="0.25">
      <c r="X8295" s="37"/>
      <c r="Y8295" s="37"/>
      <c r="Z8295" s="37"/>
      <c r="AA8295" s="37"/>
      <c r="AB8295" s="37"/>
    </row>
    <row r="8296" spans="24:28" x14ac:dyDescent="0.25">
      <c r="X8296" s="37"/>
      <c r="Y8296" s="37"/>
      <c r="Z8296" s="37"/>
      <c r="AA8296" s="37"/>
      <c r="AB8296" s="37"/>
    </row>
    <row r="8297" spans="24:28" x14ac:dyDescent="0.25">
      <c r="X8297" s="37"/>
      <c r="Y8297" s="37"/>
      <c r="Z8297" s="37"/>
      <c r="AA8297" s="37"/>
      <c r="AB8297" s="37"/>
    </row>
    <row r="8298" spans="24:28" x14ac:dyDescent="0.25">
      <c r="X8298" s="37"/>
      <c r="Y8298" s="37"/>
      <c r="Z8298" s="37"/>
      <c r="AA8298" s="37"/>
      <c r="AB8298" s="37"/>
    </row>
    <row r="8299" spans="24:28" x14ac:dyDescent="0.25">
      <c r="X8299" s="37"/>
      <c r="Y8299" s="37"/>
      <c r="Z8299" s="37"/>
      <c r="AA8299" s="37"/>
      <c r="AB8299" s="37"/>
    </row>
    <row r="8300" spans="24:28" x14ac:dyDescent="0.25">
      <c r="X8300" s="37"/>
      <c r="Y8300" s="37"/>
      <c r="Z8300" s="37"/>
      <c r="AA8300" s="37"/>
      <c r="AB8300" s="37"/>
    </row>
    <row r="8301" spans="24:28" x14ac:dyDescent="0.25">
      <c r="X8301" s="37"/>
      <c r="Y8301" s="37"/>
      <c r="Z8301" s="37"/>
      <c r="AA8301" s="37"/>
      <c r="AB8301" s="37"/>
    </row>
    <row r="8302" spans="24:28" x14ac:dyDescent="0.25">
      <c r="X8302" s="37"/>
      <c r="Y8302" s="37"/>
      <c r="Z8302" s="37"/>
      <c r="AA8302" s="37"/>
      <c r="AB8302" s="37"/>
    </row>
    <row r="8303" spans="24:28" x14ac:dyDescent="0.25">
      <c r="X8303" s="37"/>
      <c r="Y8303" s="37"/>
      <c r="Z8303" s="37"/>
      <c r="AA8303" s="37"/>
      <c r="AB8303" s="37"/>
    </row>
    <row r="8304" spans="24:28" x14ac:dyDescent="0.25">
      <c r="X8304" s="37"/>
      <c r="Y8304" s="37"/>
      <c r="Z8304" s="37"/>
      <c r="AA8304" s="37"/>
      <c r="AB8304" s="37"/>
    </row>
    <row r="8305" spans="24:28" x14ac:dyDescent="0.25">
      <c r="X8305" s="37"/>
      <c r="Y8305" s="37"/>
      <c r="Z8305" s="37"/>
      <c r="AA8305" s="37"/>
      <c r="AB8305" s="37"/>
    </row>
    <row r="8306" spans="24:28" x14ac:dyDescent="0.25">
      <c r="X8306" s="37"/>
      <c r="Y8306" s="37"/>
      <c r="Z8306" s="37"/>
      <c r="AA8306" s="37"/>
      <c r="AB8306" s="37"/>
    </row>
    <row r="8307" spans="24:28" x14ac:dyDescent="0.25">
      <c r="X8307" s="37"/>
      <c r="Y8307" s="37"/>
      <c r="Z8307" s="37"/>
      <c r="AA8307" s="37"/>
      <c r="AB8307" s="37"/>
    </row>
    <row r="8308" spans="24:28" x14ac:dyDescent="0.25">
      <c r="X8308" s="37"/>
      <c r="Y8308" s="37"/>
      <c r="Z8308" s="37"/>
      <c r="AA8308" s="37"/>
      <c r="AB8308" s="37"/>
    </row>
    <row r="8309" spans="24:28" x14ac:dyDescent="0.25">
      <c r="X8309" s="37"/>
      <c r="Y8309" s="37"/>
      <c r="Z8309" s="37"/>
      <c r="AA8309" s="37"/>
      <c r="AB8309" s="37"/>
    </row>
    <row r="8310" spans="24:28" x14ac:dyDescent="0.25">
      <c r="X8310" s="37"/>
      <c r="Y8310" s="37"/>
      <c r="Z8310" s="37"/>
      <c r="AA8310" s="37"/>
      <c r="AB8310" s="37"/>
    </row>
    <row r="8311" spans="24:28" x14ac:dyDescent="0.25">
      <c r="X8311" s="37"/>
      <c r="Y8311" s="37"/>
      <c r="Z8311" s="37"/>
      <c r="AA8311" s="37"/>
      <c r="AB8311" s="37"/>
    </row>
    <row r="8312" spans="24:28" x14ac:dyDescent="0.25">
      <c r="X8312" s="37"/>
      <c r="Y8312" s="37"/>
      <c r="Z8312" s="37"/>
      <c r="AA8312" s="37"/>
      <c r="AB8312" s="37"/>
    </row>
    <row r="8313" spans="24:28" x14ac:dyDescent="0.25">
      <c r="X8313" s="37"/>
      <c r="Y8313" s="37"/>
      <c r="Z8313" s="37"/>
      <c r="AA8313" s="37"/>
      <c r="AB8313" s="37"/>
    </row>
    <row r="8314" spans="24:28" x14ac:dyDescent="0.25">
      <c r="X8314" s="37"/>
      <c r="Y8314" s="37"/>
      <c r="Z8314" s="37"/>
      <c r="AA8314" s="37"/>
      <c r="AB8314" s="37"/>
    </row>
    <row r="8315" spans="24:28" x14ac:dyDescent="0.25">
      <c r="X8315" s="37"/>
      <c r="Y8315" s="37"/>
      <c r="Z8315" s="37"/>
      <c r="AA8315" s="37"/>
      <c r="AB8315" s="37"/>
    </row>
    <row r="8316" spans="24:28" x14ac:dyDescent="0.25">
      <c r="X8316" s="37"/>
      <c r="Y8316" s="37"/>
      <c r="Z8316" s="37"/>
      <c r="AA8316" s="37"/>
      <c r="AB8316" s="37"/>
    </row>
    <row r="8317" spans="24:28" x14ac:dyDescent="0.25">
      <c r="X8317" s="37"/>
      <c r="Y8317" s="37"/>
      <c r="Z8317" s="37"/>
      <c r="AA8317" s="37"/>
      <c r="AB8317" s="37"/>
    </row>
    <row r="8318" spans="24:28" x14ac:dyDescent="0.25">
      <c r="X8318" s="37"/>
      <c r="Y8318" s="37"/>
      <c r="Z8318" s="37"/>
      <c r="AA8318" s="37"/>
      <c r="AB8318" s="37"/>
    </row>
    <row r="8319" spans="24:28" x14ac:dyDescent="0.25">
      <c r="X8319" s="37"/>
      <c r="Y8319" s="37"/>
      <c r="Z8319" s="37"/>
      <c r="AA8319" s="37"/>
      <c r="AB8319" s="37"/>
    </row>
    <row r="8320" spans="24:28" x14ac:dyDescent="0.25">
      <c r="X8320" s="37"/>
      <c r="Y8320" s="37"/>
      <c r="Z8320" s="37"/>
      <c r="AA8320" s="37"/>
      <c r="AB8320" s="37"/>
    </row>
    <row r="8321" spans="24:28" x14ac:dyDescent="0.25">
      <c r="X8321" s="37"/>
      <c r="Y8321" s="37"/>
      <c r="Z8321" s="37"/>
      <c r="AA8321" s="37"/>
      <c r="AB8321" s="37"/>
    </row>
    <row r="8322" spans="24:28" x14ac:dyDescent="0.25">
      <c r="X8322" s="37"/>
      <c r="Y8322" s="37"/>
      <c r="Z8322" s="37"/>
      <c r="AA8322" s="37"/>
      <c r="AB8322" s="37"/>
    </row>
    <row r="8323" spans="24:28" x14ac:dyDescent="0.25">
      <c r="X8323" s="37"/>
      <c r="Y8323" s="37"/>
      <c r="Z8323" s="37"/>
      <c r="AA8323" s="37"/>
      <c r="AB8323" s="37"/>
    </row>
    <row r="8324" spans="24:28" x14ac:dyDescent="0.25">
      <c r="X8324" s="37"/>
      <c r="Y8324" s="37"/>
      <c r="Z8324" s="37"/>
      <c r="AA8324" s="37"/>
      <c r="AB8324" s="37"/>
    </row>
    <row r="8325" spans="24:28" x14ac:dyDescent="0.25">
      <c r="X8325" s="37"/>
      <c r="Y8325" s="37"/>
      <c r="Z8325" s="37"/>
      <c r="AA8325" s="37"/>
      <c r="AB8325" s="37"/>
    </row>
    <row r="8326" spans="24:28" x14ac:dyDescent="0.25">
      <c r="X8326" s="37"/>
      <c r="Y8326" s="37"/>
      <c r="Z8326" s="37"/>
      <c r="AA8326" s="37"/>
      <c r="AB8326" s="37"/>
    </row>
    <row r="8327" spans="24:28" x14ac:dyDescent="0.25">
      <c r="X8327" s="37"/>
      <c r="Y8327" s="37"/>
      <c r="Z8327" s="37"/>
      <c r="AA8327" s="37"/>
      <c r="AB8327" s="37"/>
    </row>
    <row r="8328" spans="24:28" x14ac:dyDescent="0.25">
      <c r="X8328" s="37"/>
      <c r="Y8328" s="37"/>
      <c r="Z8328" s="37"/>
      <c r="AA8328" s="37"/>
      <c r="AB8328" s="37"/>
    </row>
    <row r="8329" spans="24:28" x14ac:dyDescent="0.25">
      <c r="X8329" s="37"/>
      <c r="Y8329" s="37"/>
      <c r="Z8329" s="37"/>
      <c r="AA8329" s="37"/>
      <c r="AB8329" s="37"/>
    </row>
    <row r="8330" spans="24:28" x14ac:dyDescent="0.25">
      <c r="X8330" s="37"/>
      <c r="Y8330" s="37"/>
      <c r="Z8330" s="37"/>
      <c r="AA8330" s="37"/>
      <c r="AB8330" s="37"/>
    </row>
    <row r="8331" spans="24:28" x14ac:dyDescent="0.25">
      <c r="X8331" s="37"/>
      <c r="Y8331" s="37"/>
      <c r="Z8331" s="37"/>
      <c r="AA8331" s="37"/>
      <c r="AB8331" s="37"/>
    </row>
    <row r="8332" spans="24:28" x14ac:dyDescent="0.25">
      <c r="X8332" s="37"/>
      <c r="Y8332" s="37"/>
      <c r="Z8332" s="37"/>
      <c r="AA8332" s="37"/>
      <c r="AB8332" s="37"/>
    </row>
    <row r="8333" spans="24:28" x14ac:dyDescent="0.25">
      <c r="X8333" s="37"/>
      <c r="Y8333" s="37"/>
      <c r="Z8333" s="37"/>
      <c r="AA8333" s="37"/>
      <c r="AB8333" s="37"/>
    </row>
    <row r="8334" spans="24:28" x14ac:dyDescent="0.25">
      <c r="X8334" s="37"/>
      <c r="Y8334" s="37"/>
      <c r="Z8334" s="37"/>
      <c r="AA8334" s="37"/>
      <c r="AB8334" s="37"/>
    </row>
    <row r="8335" spans="24:28" x14ac:dyDescent="0.25">
      <c r="X8335" s="37"/>
      <c r="Y8335" s="37"/>
      <c r="Z8335" s="37"/>
      <c r="AA8335" s="37"/>
      <c r="AB8335" s="37"/>
    </row>
    <row r="8336" spans="24:28" x14ac:dyDescent="0.25">
      <c r="X8336" s="37"/>
      <c r="Y8336" s="37"/>
      <c r="Z8336" s="37"/>
      <c r="AA8336" s="37"/>
      <c r="AB8336" s="37"/>
    </row>
    <row r="8337" spans="24:28" x14ac:dyDescent="0.25">
      <c r="X8337" s="37"/>
      <c r="Y8337" s="37"/>
      <c r="Z8337" s="37"/>
      <c r="AA8337" s="37"/>
      <c r="AB8337" s="37"/>
    </row>
    <row r="8338" spans="24:28" x14ac:dyDescent="0.25">
      <c r="X8338" s="37"/>
      <c r="Y8338" s="37"/>
      <c r="Z8338" s="37"/>
      <c r="AA8338" s="37"/>
      <c r="AB8338" s="37"/>
    </row>
    <row r="8339" spans="24:28" x14ac:dyDescent="0.25">
      <c r="X8339" s="37"/>
      <c r="Y8339" s="37"/>
      <c r="Z8339" s="37"/>
      <c r="AA8339" s="37"/>
      <c r="AB8339" s="37"/>
    </row>
    <row r="8340" spans="24:28" x14ac:dyDescent="0.25">
      <c r="X8340" s="37"/>
      <c r="Y8340" s="37"/>
      <c r="Z8340" s="37"/>
      <c r="AA8340" s="37"/>
      <c r="AB8340" s="37"/>
    </row>
    <row r="8341" spans="24:28" x14ac:dyDescent="0.25">
      <c r="X8341" s="37"/>
      <c r="Y8341" s="37"/>
      <c r="Z8341" s="37"/>
      <c r="AA8341" s="37"/>
      <c r="AB8341" s="37"/>
    </row>
    <row r="8342" spans="24:28" x14ac:dyDescent="0.25">
      <c r="X8342" s="37"/>
      <c r="Y8342" s="37"/>
      <c r="Z8342" s="37"/>
      <c r="AA8342" s="37"/>
      <c r="AB8342" s="37"/>
    </row>
    <row r="8343" spans="24:28" x14ac:dyDescent="0.25">
      <c r="X8343" s="37"/>
      <c r="Y8343" s="37"/>
      <c r="Z8343" s="37"/>
      <c r="AA8343" s="37"/>
      <c r="AB8343" s="37"/>
    </row>
    <row r="8344" spans="24:28" x14ac:dyDescent="0.25">
      <c r="X8344" s="37"/>
      <c r="Y8344" s="37"/>
      <c r="Z8344" s="37"/>
      <c r="AA8344" s="37"/>
      <c r="AB8344" s="37"/>
    </row>
    <row r="8345" spans="24:28" x14ac:dyDescent="0.25">
      <c r="X8345" s="37"/>
      <c r="Y8345" s="37"/>
      <c r="Z8345" s="37"/>
      <c r="AA8345" s="37"/>
      <c r="AB8345" s="37"/>
    </row>
    <row r="8346" spans="24:28" x14ac:dyDescent="0.25">
      <c r="X8346" s="37"/>
      <c r="Y8346" s="37"/>
      <c r="Z8346" s="37"/>
      <c r="AA8346" s="37"/>
      <c r="AB8346" s="37"/>
    </row>
    <row r="8347" spans="24:28" x14ac:dyDescent="0.25">
      <c r="X8347" s="37"/>
      <c r="Y8347" s="37"/>
      <c r="Z8347" s="37"/>
      <c r="AA8347" s="37"/>
      <c r="AB8347" s="37"/>
    </row>
    <row r="8348" spans="24:28" x14ac:dyDescent="0.25">
      <c r="X8348" s="37"/>
      <c r="Y8348" s="37"/>
      <c r="Z8348" s="37"/>
      <c r="AA8348" s="37"/>
      <c r="AB8348" s="37"/>
    </row>
    <row r="8349" spans="24:28" x14ac:dyDescent="0.25">
      <c r="X8349" s="37"/>
      <c r="Y8349" s="37"/>
      <c r="Z8349" s="37"/>
      <c r="AA8349" s="37"/>
      <c r="AB8349" s="37"/>
    </row>
    <row r="8350" spans="24:28" x14ac:dyDescent="0.25">
      <c r="X8350" s="37"/>
      <c r="Y8350" s="37"/>
      <c r="Z8350" s="37"/>
      <c r="AA8350" s="37"/>
      <c r="AB8350" s="37"/>
    </row>
    <row r="8351" spans="24:28" x14ac:dyDescent="0.25">
      <c r="X8351" s="37"/>
      <c r="Y8351" s="37"/>
      <c r="Z8351" s="37"/>
      <c r="AA8351" s="37"/>
      <c r="AB8351" s="37"/>
    </row>
    <row r="8352" spans="24:28" x14ac:dyDescent="0.25">
      <c r="X8352" s="37"/>
      <c r="Y8352" s="37"/>
      <c r="Z8352" s="37"/>
      <c r="AA8352" s="37"/>
      <c r="AB8352" s="37"/>
    </row>
    <row r="8353" spans="24:28" x14ac:dyDescent="0.25">
      <c r="X8353" s="37"/>
      <c r="Y8353" s="37"/>
      <c r="Z8353" s="37"/>
      <c r="AA8353" s="37"/>
      <c r="AB8353" s="37"/>
    </row>
    <row r="8354" spans="24:28" x14ac:dyDescent="0.25">
      <c r="X8354" s="37"/>
      <c r="Y8354" s="37"/>
      <c r="Z8354" s="37"/>
      <c r="AA8354" s="37"/>
      <c r="AB8354" s="37"/>
    </row>
    <row r="8355" spans="24:28" x14ac:dyDescent="0.25">
      <c r="X8355" s="37"/>
      <c r="Y8355" s="37"/>
      <c r="Z8355" s="37"/>
      <c r="AA8355" s="37"/>
      <c r="AB8355" s="37"/>
    </row>
    <row r="8356" spans="24:28" x14ac:dyDescent="0.25">
      <c r="X8356" s="37"/>
      <c r="Y8356" s="37"/>
      <c r="Z8356" s="37"/>
      <c r="AA8356" s="37"/>
      <c r="AB8356" s="37"/>
    </row>
    <row r="8357" spans="24:28" x14ac:dyDescent="0.25">
      <c r="X8357" s="37"/>
      <c r="Y8357" s="37"/>
      <c r="Z8357" s="37"/>
      <c r="AA8357" s="37"/>
      <c r="AB8357" s="37"/>
    </row>
    <row r="8358" spans="24:28" x14ac:dyDescent="0.25">
      <c r="X8358" s="37"/>
      <c r="Y8358" s="37"/>
      <c r="Z8358" s="37"/>
      <c r="AA8358" s="37"/>
      <c r="AB8358" s="37"/>
    </row>
    <row r="8359" spans="24:28" x14ac:dyDescent="0.25">
      <c r="X8359" s="37"/>
      <c r="Y8359" s="37"/>
      <c r="Z8359" s="37"/>
      <c r="AA8359" s="37"/>
      <c r="AB8359" s="37"/>
    </row>
    <row r="8360" spans="24:28" x14ac:dyDescent="0.25">
      <c r="X8360" s="37"/>
      <c r="Y8360" s="37"/>
      <c r="Z8360" s="37"/>
      <c r="AA8360" s="37"/>
      <c r="AB8360" s="37"/>
    </row>
    <row r="8361" spans="24:28" x14ac:dyDescent="0.25">
      <c r="X8361" s="37"/>
      <c r="Y8361" s="37"/>
      <c r="Z8361" s="37"/>
      <c r="AA8361" s="37"/>
      <c r="AB8361" s="37"/>
    </row>
    <row r="8362" spans="24:28" x14ac:dyDescent="0.25">
      <c r="X8362" s="37"/>
      <c r="Y8362" s="37"/>
      <c r="Z8362" s="37"/>
      <c r="AA8362" s="37"/>
      <c r="AB8362" s="37"/>
    </row>
    <row r="8363" spans="24:28" x14ac:dyDescent="0.25">
      <c r="X8363" s="37"/>
      <c r="Y8363" s="37"/>
      <c r="Z8363" s="37"/>
      <c r="AA8363" s="37"/>
      <c r="AB8363" s="37"/>
    </row>
    <row r="8364" spans="24:28" x14ac:dyDescent="0.25">
      <c r="X8364" s="37"/>
      <c r="Y8364" s="37"/>
      <c r="Z8364" s="37"/>
      <c r="AA8364" s="37"/>
      <c r="AB8364" s="37"/>
    </row>
    <row r="8365" spans="24:28" x14ac:dyDescent="0.25">
      <c r="X8365" s="37"/>
      <c r="Y8365" s="37"/>
      <c r="Z8365" s="37"/>
      <c r="AA8365" s="37"/>
      <c r="AB8365" s="37"/>
    </row>
    <row r="8366" spans="24:28" x14ac:dyDescent="0.25">
      <c r="X8366" s="37"/>
      <c r="Y8366" s="37"/>
      <c r="Z8366" s="37"/>
      <c r="AA8366" s="37"/>
      <c r="AB8366" s="37"/>
    </row>
    <row r="8367" spans="24:28" x14ac:dyDescent="0.25">
      <c r="X8367" s="37"/>
      <c r="Y8367" s="37"/>
      <c r="Z8367" s="37"/>
      <c r="AA8367" s="37"/>
      <c r="AB8367" s="37"/>
    </row>
    <row r="8368" spans="24:28" x14ac:dyDescent="0.25">
      <c r="X8368" s="37"/>
      <c r="Y8368" s="37"/>
      <c r="Z8368" s="37"/>
      <c r="AA8368" s="37"/>
      <c r="AB8368" s="37"/>
    </row>
    <row r="8369" spans="24:28" x14ac:dyDescent="0.25">
      <c r="X8369" s="37"/>
      <c r="Y8369" s="37"/>
      <c r="Z8369" s="37"/>
      <c r="AA8369" s="37"/>
      <c r="AB8369" s="37"/>
    </row>
    <row r="8370" spans="24:28" x14ac:dyDescent="0.25">
      <c r="X8370" s="37"/>
      <c r="Y8370" s="37"/>
      <c r="Z8370" s="37"/>
      <c r="AA8370" s="37"/>
      <c r="AB8370" s="37"/>
    </row>
    <row r="8371" spans="24:28" x14ac:dyDescent="0.25">
      <c r="X8371" s="37"/>
      <c r="Y8371" s="37"/>
      <c r="Z8371" s="37"/>
      <c r="AA8371" s="37"/>
      <c r="AB8371" s="37"/>
    </row>
    <row r="8372" spans="24:28" x14ac:dyDescent="0.25">
      <c r="X8372" s="37"/>
      <c r="Y8372" s="37"/>
      <c r="Z8372" s="37"/>
      <c r="AA8372" s="37"/>
      <c r="AB8372" s="37"/>
    </row>
    <row r="8373" spans="24:28" x14ac:dyDescent="0.25">
      <c r="X8373" s="37"/>
      <c r="Y8373" s="37"/>
      <c r="Z8373" s="37"/>
      <c r="AA8373" s="37"/>
      <c r="AB8373" s="37"/>
    </row>
    <row r="8374" spans="24:28" x14ac:dyDescent="0.25">
      <c r="X8374" s="37"/>
      <c r="Y8374" s="37"/>
      <c r="Z8374" s="37"/>
      <c r="AA8374" s="37"/>
      <c r="AB8374" s="37"/>
    </row>
    <row r="8375" spans="24:28" x14ac:dyDescent="0.25">
      <c r="X8375" s="37"/>
      <c r="Y8375" s="37"/>
      <c r="Z8375" s="37"/>
      <c r="AA8375" s="37"/>
      <c r="AB8375" s="37"/>
    </row>
    <row r="8376" spans="24:28" x14ac:dyDescent="0.25">
      <c r="X8376" s="37"/>
      <c r="Y8376" s="37"/>
      <c r="Z8376" s="37"/>
      <c r="AA8376" s="37"/>
      <c r="AB8376" s="37"/>
    </row>
    <row r="8377" spans="24:28" x14ac:dyDescent="0.25">
      <c r="X8377" s="37"/>
      <c r="Y8377" s="37"/>
      <c r="Z8377" s="37"/>
      <c r="AA8377" s="37"/>
      <c r="AB8377" s="37"/>
    </row>
    <row r="8378" spans="24:28" x14ac:dyDescent="0.25">
      <c r="X8378" s="37"/>
      <c r="Y8378" s="37"/>
      <c r="Z8378" s="37"/>
      <c r="AA8378" s="37"/>
      <c r="AB8378" s="37"/>
    </row>
    <row r="8379" spans="24:28" x14ac:dyDescent="0.25">
      <c r="X8379" s="37"/>
      <c r="Y8379" s="37"/>
      <c r="Z8379" s="37"/>
      <c r="AA8379" s="37"/>
      <c r="AB8379" s="37"/>
    </row>
    <row r="8380" spans="24:28" x14ac:dyDescent="0.25">
      <c r="X8380" s="37"/>
      <c r="Y8380" s="37"/>
      <c r="Z8380" s="37"/>
      <c r="AA8380" s="37"/>
      <c r="AB8380" s="37"/>
    </row>
    <row r="8381" spans="24:28" x14ac:dyDescent="0.25">
      <c r="X8381" s="37"/>
      <c r="Y8381" s="37"/>
      <c r="Z8381" s="37"/>
      <c r="AA8381" s="37"/>
      <c r="AB8381" s="37"/>
    </row>
    <row r="8382" spans="24:28" x14ac:dyDescent="0.25">
      <c r="X8382" s="37"/>
      <c r="Y8382" s="37"/>
      <c r="Z8382" s="37"/>
      <c r="AA8382" s="37"/>
      <c r="AB8382" s="37"/>
    </row>
    <row r="8383" spans="24:28" x14ac:dyDescent="0.25">
      <c r="X8383" s="37"/>
      <c r="Y8383" s="37"/>
      <c r="Z8383" s="37"/>
      <c r="AA8383" s="37"/>
      <c r="AB8383" s="37"/>
    </row>
    <row r="8384" spans="24:28" x14ac:dyDescent="0.25">
      <c r="X8384" s="37"/>
      <c r="Y8384" s="37"/>
      <c r="Z8384" s="37"/>
      <c r="AA8384" s="37"/>
      <c r="AB8384" s="37"/>
    </row>
    <row r="8385" spans="24:28" x14ac:dyDescent="0.25">
      <c r="X8385" s="37"/>
      <c r="Y8385" s="37"/>
      <c r="Z8385" s="37"/>
      <c r="AA8385" s="37"/>
      <c r="AB8385" s="37"/>
    </row>
    <row r="8386" spans="24:28" x14ac:dyDescent="0.25">
      <c r="X8386" s="37"/>
      <c r="Y8386" s="37"/>
      <c r="Z8386" s="37"/>
      <c r="AA8386" s="37"/>
      <c r="AB8386" s="37"/>
    </row>
    <row r="8387" spans="24:28" x14ac:dyDescent="0.25">
      <c r="X8387" s="37"/>
      <c r="Y8387" s="37"/>
      <c r="Z8387" s="37"/>
      <c r="AA8387" s="37"/>
      <c r="AB8387" s="37"/>
    </row>
    <row r="8388" spans="24:28" x14ac:dyDescent="0.25">
      <c r="X8388" s="37"/>
      <c r="Y8388" s="37"/>
      <c r="Z8388" s="37"/>
      <c r="AA8388" s="37"/>
      <c r="AB8388" s="37"/>
    </row>
    <row r="8389" spans="24:28" x14ac:dyDescent="0.25">
      <c r="X8389" s="37"/>
      <c r="Y8389" s="37"/>
      <c r="Z8389" s="37"/>
      <c r="AA8389" s="37"/>
      <c r="AB8389" s="37"/>
    </row>
    <row r="8390" spans="24:28" x14ac:dyDescent="0.25">
      <c r="X8390" s="37"/>
      <c r="Y8390" s="37"/>
      <c r="Z8390" s="37"/>
      <c r="AA8390" s="37"/>
      <c r="AB8390" s="37"/>
    </row>
    <row r="8391" spans="24:28" x14ac:dyDescent="0.25">
      <c r="X8391" s="37"/>
      <c r="Y8391" s="37"/>
      <c r="Z8391" s="37"/>
      <c r="AA8391" s="37"/>
      <c r="AB8391" s="37"/>
    </row>
    <row r="8392" spans="24:28" x14ac:dyDescent="0.25">
      <c r="X8392" s="37"/>
      <c r="Y8392" s="37"/>
      <c r="Z8392" s="37"/>
      <c r="AA8392" s="37"/>
      <c r="AB8392" s="37"/>
    </row>
    <row r="8393" spans="24:28" x14ac:dyDescent="0.25">
      <c r="X8393" s="37"/>
      <c r="Y8393" s="37"/>
      <c r="Z8393" s="37"/>
      <c r="AA8393" s="37"/>
      <c r="AB8393" s="37"/>
    </row>
    <row r="8394" spans="24:28" x14ac:dyDescent="0.25">
      <c r="X8394" s="37"/>
      <c r="Y8394" s="37"/>
      <c r="Z8394" s="37"/>
      <c r="AA8394" s="37"/>
      <c r="AB8394" s="37"/>
    </row>
    <row r="8395" spans="24:28" x14ac:dyDescent="0.25">
      <c r="X8395" s="37"/>
      <c r="Y8395" s="37"/>
      <c r="Z8395" s="37"/>
      <c r="AA8395" s="37"/>
      <c r="AB8395" s="37"/>
    </row>
    <row r="8396" spans="24:28" x14ac:dyDescent="0.25">
      <c r="X8396" s="37"/>
      <c r="Y8396" s="37"/>
      <c r="Z8396" s="37"/>
      <c r="AA8396" s="37"/>
      <c r="AB8396" s="37"/>
    </row>
    <row r="8397" spans="24:28" x14ac:dyDescent="0.25">
      <c r="X8397" s="37"/>
      <c r="Y8397" s="37"/>
      <c r="Z8397" s="37"/>
      <c r="AA8397" s="37"/>
      <c r="AB8397" s="37"/>
    </row>
    <row r="8398" spans="24:28" x14ac:dyDescent="0.25">
      <c r="X8398" s="37"/>
      <c r="Y8398" s="37"/>
      <c r="Z8398" s="37"/>
      <c r="AA8398" s="37"/>
      <c r="AB8398" s="37"/>
    </row>
    <row r="8399" spans="24:28" x14ac:dyDescent="0.25">
      <c r="X8399" s="37"/>
      <c r="Y8399" s="37"/>
      <c r="Z8399" s="37"/>
      <c r="AA8399" s="37"/>
      <c r="AB8399" s="37"/>
    </row>
    <row r="8400" spans="24:28" x14ac:dyDescent="0.25">
      <c r="X8400" s="37"/>
      <c r="Y8400" s="37"/>
      <c r="Z8400" s="37"/>
      <c r="AA8400" s="37"/>
      <c r="AB8400" s="37"/>
    </row>
    <row r="8401" spans="24:28" x14ac:dyDescent="0.25">
      <c r="X8401" s="37"/>
      <c r="Y8401" s="37"/>
      <c r="Z8401" s="37"/>
      <c r="AA8401" s="37"/>
      <c r="AB8401" s="37"/>
    </row>
    <row r="8402" spans="24:28" x14ac:dyDescent="0.25">
      <c r="X8402" s="37"/>
      <c r="Y8402" s="37"/>
      <c r="Z8402" s="37"/>
      <c r="AA8402" s="37"/>
      <c r="AB8402" s="37"/>
    </row>
    <row r="8403" spans="24:28" x14ac:dyDescent="0.25">
      <c r="X8403" s="37"/>
      <c r="Y8403" s="37"/>
      <c r="Z8403" s="37"/>
      <c r="AA8403" s="37"/>
      <c r="AB8403" s="37"/>
    </row>
    <row r="8404" spans="24:28" x14ac:dyDescent="0.25">
      <c r="X8404" s="37"/>
      <c r="Y8404" s="37"/>
      <c r="Z8404" s="37"/>
      <c r="AA8404" s="37"/>
      <c r="AB8404" s="37"/>
    </row>
    <row r="8405" spans="24:28" x14ac:dyDescent="0.25">
      <c r="X8405" s="37"/>
      <c r="Y8405" s="37"/>
      <c r="Z8405" s="37"/>
      <c r="AA8405" s="37"/>
      <c r="AB8405" s="37"/>
    </row>
    <row r="8406" spans="24:28" x14ac:dyDescent="0.25">
      <c r="X8406" s="37"/>
      <c r="Y8406" s="37"/>
      <c r="Z8406" s="37"/>
      <c r="AA8406" s="37"/>
      <c r="AB8406" s="37"/>
    </row>
    <row r="8407" spans="24:28" x14ac:dyDescent="0.25">
      <c r="X8407" s="37"/>
      <c r="Y8407" s="37"/>
      <c r="Z8407" s="37"/>
      <c r="AA8407" s="37"/>
      <c r="AB8407" s="37"/>
    </row>
    <row r="8408" spans="24:28" x14ac:dyDescent="0.25">
      <c r="X8408" s="37"/>
      <c r="Y8408" s="37"/>
      <c r="Z8408" s="37"/>
      <c r="AA8408" s="37"/>
      <c r="AB8408" s="37"/>
    </row>
    <row r="8409" spans="24:28" x14ac:dyDescent="0.25">
      <c r="X8409" s="37"/>
      <c r="Y8409" s="37"/>
      <c r="Z8409" s="37"/>
      <c r="AA8409" s="37"/>
      <c r="AB8409" s="37"/>
    </row>
    <row r="8410" spans="24:28" x14ac:dyDescent="0.25">
      <c r="X8410" s="37"/>
      <c r="Y8410" s="37"/>
      <c r="Z8410" s="37"/>
      <c r="AA8410" s="37"/>
      <c r="AB8410" s="37"/>
    </row>
    <row r="8411" spans="24:28" x14ac:dyDescent="0.25">
      <c r="X8411" s="37"/>
      <c r="Y8411" s="37"/>
      <c r="Z8411" s="37"/>
      <c r="AA8411" s="37"/>
      <c r="AB8411" s="37"/>
    </row>
    <row r="8412" spans="24:28" x14ac:dyDescent="0.25">
      <c r="X8412" s="37"/>
      <c r="Y8412" s="37"/>
      <c r="Z8412" s="37"/>
      <c r="AA8412" s="37"/>
      <c r="AB8412" s="37"/>
    </row>
    <row r="8413" spans="24:28" x14ac:dyDescent="0.25">
      <c r="X8413" s="37"/>
      <c r="Y8413" s="37"/>
      <c r="Z8413" s="37"/>
      <c r="AA8413" s="37"/>
      <c r="AB8413" s="37"/>
    </row>
    <row r="8414" spans="24:28" x14ac:dyDescent="0.25">
      <c r="X8414" s="37"/>
      <c r="Y8414" s="37"/>
      <c r="Z8414" s="37"/>
      <c r="AA8414" s="37"/>
      <c r="AB8414" s="37"/>
    </row>
    <row r="8415" spans="24:28" x14ac:dyDescent="0.25">
      <c r="X8415" s="37"/>
      <c r="Y8415" s="37"/>
      <c r="Z8415" s="37"/>
      <c r="AA8415" s="37"/>
      <c r="AB8415" s="37"/>
    </row>
    <row r="8416" spans="24:28" x14ac:dyDescent="0.25">
      <c r="X8416" s="37"/>
      <c r="Y8416" s="37"/>
      <c r="Z8416" s="37"/>
      <c r="AA8416" s="37"/>
      <c r="AB8416" s="37"/>
    </row>
    <row r="8417" spans="24:28" x14ac:dyDescent="0.25">
      <c r="X8417" s="37"/>
      <c r="Y8417" s="37"/>
      <c r="Z8417" s="37"/>
      <c r="AA8417" s="37"/>
      <c r="AB8417" s="37"/>
    </row>
    <row r="8418" spans="24:28" x14ac:dyDescent="0.25">
      <c r="X8418" s="37"/>
      <c r="Y8418" s="37"/>
      <c r="Z8418" s="37"/>
      <c r="AA8418" s="37"/>
      <c r="AB8418" s="37"/>
    </row>
    <row r="8419" spans="24:28" x14ac:dyDescent="0.25">
      <c r="X8419" s="37"/>
      <c r="Y8419" s="37"/>
      <c r="Z8419" s="37"/>
      <c r="AA8419" s="37"/>
      <c r="AB8419" s="37"/>
    </row>
    <row r="8420" spans="24:28" x14ac:dyDescent="0.25">
      <c r="X8420" s="37"/>
      <c r="Y8420" s="37"/>
      <c r="Z8420" s="37"/>
      <c r="AA8420" s="37"/>
      <c r="AB8420" s="37"/>
    </row>
    <row r="8421" spans="24:28" x14ac:dyDescent="0.25">
      <c r="X8421" s="37"/>
      <c r="Y8421" s="37"/>
      <c r="Z8421" s="37"/>
      <c r="AA8421" s="37"/>
      <c r="AB8421" s="37"/>
    </row>
    <row r="8422" spans="24:28" x14ac:dyDescent="0.25">
      <c r="X8422" s="37"/>
      <c r="Y8422" s="37"/>
      <c r="Z8422" s="37"/>
      <c r="AA8422" s="37"/>
      <c r="AB8422" s="37"/>
    </row>
    <row r="8423" spans="24:28" x14ac:dyDescent="0.25">
      <c r="X8423" s="37"/>
      <c r="Y8423" s="37"/>
      <c r="Z8423" s="37"/>
      <c r="AA8423" s="37"/>
      <c r="AB8423" s="37"/>
    </row>
    <row r="8424" spans="24:28" x14ac:dyDescent="0.25">
      <c r="X8424" s="37"/>
      <c r="Y8424" s="37"/>
      <c r="Z8424" s="37"/>
      <c r="AA8424" s="37"/>
      <c r="AB8424" s="37"/>
    </row>
    <row r="8425" spans="24:28" x14ac:dyDescent="0.25">
      <c r="X8425" s="37"/>
      <c r="Y8425" s="37"/>
      <c r="Z8425" s="37"/>
      <c r="AA8425" s="37"/>
      <c r="AB8425" s="37"/>
    </row>
    <row r="8426" spans="24:28" x14ac:dyDescent="0.25">
      <c r="X8426" s="37"/>
      <c r="Y8426" s="37"/>
      <c r="Z8426" s="37"/>
      <c r="AA8426" s="37"/>
      <c r="AB8426" s="37"/>
    </row>
    <row r="8427" spans="24:28" x14ac:dyDescent="0.25">
      <c r="X8427" s="37"/>
      <c r="Y8427" s="37"/>
      <c r="Z8427" s="37"/>
      <c r="AA8427" s="37"/>
      <c r="AB8427" s="37"/>
    </row>
    <row r="8428" spans="24:28" x14ac:dyDescent="0.25">
      <c r="X8428" s="37"/>
      <c r="Y8428" s="37"/>
      <c r="Z8428" s="37"/>
      <c r="AA8428" s="37"/>
      <c r="AB8428" s="37"/>
    </row>
    <row r="8429" spans="24:28" x14ac:dyDescent="0.25">
      <c r="X8429" s="37"/>
      <c r="Y8429" s="37"/>
      <c r="Z8429" s="37"/>
      <c r="AA8429" s="37"/>
      <c r="AB8429" s="37"/>
    </row>
    <row r="8430" spans="24:28" x14ac:dyDescent="0.25">
      <c r="X8430" s="37"/>
      <c r="Y8430" s="37"/>
      <c r="Z8430" s="37"/>
      <c r="AA8430" s="37"/>
      <c r="AB8430" s="37"/>
    </row>
    <row r="8431" spans="24:28" x14ac:dyDescent="0.25">
      <c r="X8431" s="37"/>
      <c r="Y8431" s="37"/>
      <c r="Z8431" s="37"/>
      <c r="AA8431" s="37"/>
      <c r="AB8431" s="37"/>
    </row>
    <row r="8432" spans="24:28" x14ac:dyDescent="0.25">
      <c r="X8432" s="37"/>
      <c r="Y8432" s="37"/>
      <c r="Z8432" s="37"/>
      <c r="AA8432" s="37"/>
      <c r="AB8432" s="37"/>
    </row>
    <row r="8433" spans="24:28" x14ac:dyDescent="0.25">
      <c r="X8433" s="37"/>
      <c r="Y8433" s="37"/>
      <c r="Z8433" s="37"/>
      <c r="AA8433" s="37"/>
      <c r="AB8433" s="37"/>
    </row>
    <row r="8434" spans="24:28" x14ac:dyDescent="0.25">
      <c r="X8434" s="37"/>
      <c r="Y8434" s="37"/>
      <c r="Z8434" s="37"/>
      <c r="AA8434" s="37"/>
      <c r="AB8434" s="37"/>
    </row>
    <row r="8435" spans="24:28" x14ac:dyDescent="0.25">
      <c r="X8435" s="37"/>
      <c r="Y8435" s="37"/>
      <c r="Z8435" s="37"/>
      <c r="AA8435" s="37"/>
      <c r="AB8435" s="37"/>
    </row>
    <row r="8436" spans="24:28" x14ac:dyDescent="0.25">
      <c r="X8436" s="37"/>
      <c r="Y8436" s="37"/>
      <c r="Z8436" s="37"/>
      <c r="AA8436" s="37"/>
      <c r="AB8436" s="37"/>
    </row>
    <row r="8437" spans="24:28" x14ac:dyDescent="0.25">
      <c r="X8437" s="37"/>
      <c r="Y8437" s="37"/>
      <c r="Z8437" s="37"/>
      <c r="AA8437" s="37"/>
      <c r="AB8437" s="37"/>
    </row>
    <row r="8438" spans="24:28" x14ac:dyDescent="0.25">
      <c r="X8438" s="37"/>
      <c r="Y8438" s="37"/>
      <c r="Z8438" s="37"/>
      <c r="AA8438" s="37"/>
      <c r="AB8438" s="37"/>
    </row>
    <row r="8439" spans="24:28" x14ac:dyDescent="0.25">
      <c r="X8439" s="37"/>
      <c r="Y8439" s="37"/>
      <c r="Z8439" s="37"/>
      <c r="AA8439" s="37"/>
      <c r="AB8439" s="37"/>
    </row>
    <row r="8440" spans="24:28" x14ac:dyDescent="0.25">
      <c r="X8440" s="37"/>
      <c r="Y8440" s="37"/>
      <c r="Z8440" s="37"/>
      <c r="AA8440" s="37"/>
      <c r="AB8440" s="37"/>
    </row>
    <row r="8441" spans="24:28" x14ac:dyDescent="0.25">
      <c r="X8441" s="37"/>
      <c r="Y8441" s="37"/>
      <c r="Z8441" s="37"/>
      <c r="AA8441" s="37"/>
      <c r="AB8441" s="37"/>
    </row>
    <row r="8442" spans="24:28" x14ac:dyDescent="0.25">
      <c r="X8442" s="37"/>
      <c r="Y8442" s="37"/>
      <c r="Z8442" s="37"/>
      <c r="AA8442" s="37"/>
      <c r="AB8442" s="37"/>
    </row>
    <row r="8443" spans="24:28" x14ac:dyDescent="0.25">
      <c r="X8443" s="37"/>
      <c r="Y8443" s="37"/>
      <c r="Z8443" s="37"/>
      <c r="AA8443" s="37"/>
      <c r="AB8443" s="37"/>
    </row>
    <row r="8444" spans="24:28" x14ac:dyDescent="0.25">
      <c r="X8444" s="37"/>
      <c r="Y8444" s="37"/>
      <c r="Z8444" s="37"/>
      <c r="AA8444" s="37"/>
      <c r="AB8444" s="37"/>
    </row>
    <row r="8445" spans="24:28" x14ac:dyDescent="0.25">
      <c r="X8445" s="37"/>
      <c r="Y8445" s="37"/>
      <c r="Z8445" s="37"/>
      <c r="AA8445" s="37"/>
      <c r="AB8445" s="37"/>
    </row>
    <row r="8446" spans="24:28" x14ac:dyDescent="0.25">
      <c r="X8446" s="37"/>
      <c r="Y8446" s="37"/>
      <c r="Z8446" s="37"/>
      <c r="AA8446" s="37"/>
      <c r="AB8446" s="37"/>
    </row>
    <row r="8447" spans="24:28" x14ac:dyDescent="0.25">
      <c r="X8447" s="37"/>
      <c r="Y8447" s="37"/>
      <c r="Z8447" s="37"/>
      <c r="AA8447" s="37"/>
      <c r="AB8447" s="37"/>
    </row>
    <row r="8448" spans="24:28" x14ac:dyDescent="0.25">
      <c r="X8448" s="37"/>
      <c r="Y8448" s="37"/>
      <c r="Z8448" s="37"/>
      <c r="AA8448" s="37"/>
      <c r="AB8448" s="37"/>
    </row>
    <row r="8449" spans="24:28" x14ac:dyDescent="0.25">
      <c r="X8449" s="37"/>
      <c r="Y8449" s="37"/>
      <c r="Z8449" s="37"/>
      <c r="AA8449" s="37"/>
      <c r="AB8449" s="37"/>
    </row>
    <row r="8450" spans="24:28" x14ac:dyDescent="0.25">
      <c r="X8450" s="37"/>
      <c r="Y8450" s="37"/>
      <c r="Z8450" s="37"/>
      <c r="AA8450" s="37"/>
      <c r="AB8450" s="37"/>
    </row>
    <row r="8451" spans="24:28" x14ac:dyDescent="0.25">
      <c r="X8451" s="37"/>
      <c r="Y8451" s="37"/>
      <c r="Z8451" s="37"/>
      <c r="AA8451" s="37"/>
      <c r="AB8451" s="37"/>
    </row>
    <row r="8452" spans="24:28" x14ac:dyDescent="0.25">
      <c r="X8452" s="37"/>
      <c r="Y8452" s="37"/>
      <c r="Z8452" s="37"/>
      <c r="AA8452" s="37"/>
      <c r="AB8452" s="37"/>
    </row>
    <row r="8453" spans="24:28" x14ac:dyDescent="0.25">
      <c r="X8453" s="37"/>
      <c r="Y8453" s="37"/>
      <c r="Z8453" s="37"/>
      <c r="AA8453" s="37"/>
      <c r="AB8453" s="37"/>
    </row>
    <row r="8454" spans="24:28" x14ac:dyDescent="0.25">
      <c r="X8454" s="37"/>
      <c r="Y8454" s="37"/>
      <c r="Z8454" s="37"/>
      <c r="AA8454" s="37"/>
      <c r="AB8454" s="37"/>
    </row>
    <row r="8455" spans="24:28" x14ac:dyDescent="0.25">
      <c r="X8455" s="37"/>
      <c r="Y8455" s="37"/>
      <c r="Z8455" s="37"/>
      <c r="AA8455" s="37"/>
      <c r="AB8455" s="37"/>
    </row>
    <row r="8456" spans="24:28" x14ac:dyDescent="0.25">
      <c r="X8456" s="37"/>
      <c r="Y8456" s="37"/>
      <c r="Z8456" s="37"/>
      <c r="AA8456" s="37"/>
      <c r="AB8456" s="37"/>
    </row>
    <row r="8457" spans="24:28" x14ac:dyDescent="0.25">
      <c r="X8457" s="37"/>
      <c r="Y8457" s="37"/>
      <c r="Z8457" s="37"/>
      <c r="AA8457" s="37"/>
      <c r="AB8457" s="37"/>
    </row>
    <row r="8458" spans="24:28" x14ac:dyDescent="0.25">
      <c r="X8458" s="37"/>
      <c r="Y8458" s="37"/>
      <c r="Z8458" s="37"/>
      <c r="AA8458" s="37"/>
      <c r="AB8458" s="37"/>
    </row>
    <row r="8459" spans="24:28" x14ac:dyDescent="0.25">
      <c r="X8459" s="37"/>
      <c r="Y8459" s="37"/>
      <c r="Z8459" s="37"/>
      <c r="AA8459" s="37"/>
      <c r="AB8459" s="37"/>
    </row>
    <row r="8460" spans="24:28" x14ac:dyDescent="0.25">
      <c r="X8460" s="37"/>
      <c r="Y8460" s="37"/>
      <c r="Z8460" s="37"/>
      <c r="AA8460" s="37"/>
      <c r="AB8460" s="37"/>
    </row>
    <row r="8461" spans="24:28" x14ac:dyDescent="0.25">
      <c r="X8461" s="37"/>
      <c r="Y8461" s="37"/>
      <c r="Z8461" s="37"/>
      <c r="AA8461" s="37"/>
      <c r="AB8461" s="37"/>
    </row>
    <row r="8462" spans="24:28" x14ac:dyDescent="0.25">
      <c r="X8462" s="37"/>
      <c r="Y8462" s="37"/>
      <c r="Z8462" s="37"/>
      <c r="AA8462" s="37"/>
      <c r="AB8462" s="37"/>
    </row>
    <row r="8463" spans="24:28" x14ac:dyDescent="0.25">
      <c r="X8463" s="37"/>
      <c r="Y8463" s="37"/>
      <c r="Z8463" s="37"/>
      <c r="AA8463" s="37"/>
      <c r="AB8463" s="37"/>
    </row>
    <row r="8464" spans="24:28" x14ac:dyDescent="0.25">
      <c r="X8464" s="37"/>
      <c r="Y8464" s="37"/>
      <c r="Z8464" s="37"/>
      <c r="AA8464" s="37"/>
      <c r="AB8464" s="37"/>
    </row>
    <row r="8465" spans="24:28" x14ac:dyDescent="0.25">
      <c r="X8465" s="37"/>
      <c r="Y8465" s="37"/>
      <c r="Z8465" s="37"/>
      <c r="AA8465" s="37"/>
      <c r="AB8465" s="37"/>
    </row>
    <row r="8466" spans="24:28" x14ac:dyDescent="0.25">
      <c r="X8466" s="37"/>
      <c r="Y8466" s="37"/>
      <c r="Z8466" s="37"/>
      <c r="AA8466" s="37"/>
      <c r="AB8466" s="37"/>
    </row>
    <row r="8467" spans="24:28" x14ac:dyDescent="0.25">
      <c r="X8467" s="37"/>
      <c r="Y8467" s="37"/>
      <c r="Z8467" s="37"/>
      <c r="AA8467" s="37"/>
      <c r="AB8467" s="37"/>
    </row>
    <row r="8468" spans="24:28" x14ac:dyDescent="0.25">
      <c r="X8468" s="37"/>
      <c r="Y8468" s="37"/>
      <c r="Z8468" s="37"/>
      <c r="AA8468" s="37"/>
      <c r="AB8468" s="37"/>
    </row>
    <row r="8469" spans="24:28" x14ac:dyDescent="0.25">
      <c r="X8469" s="37"/>
      <c r="Y8469" s="37"/>
      <c r="Z8469" s="37"/>
      <c r="AA8469" s="37"/>
      <c r="AB8469" s="37"/>
    </row>
    <row r="8470" spans="24:28" x14ac:dyDescent="0.25">
      <c r="X8470" s="37"/>
      <c r="Y8470" s="37"/>
      <c r="Z8470" s="37"/>
      <c r="AA8470" s="37"/>
      <c r="AB8470" s="37"/>
    </row>
    <row r="8471" spans="24:28" x14ac:dyDescent="0.25">
      <c r="X8471" s="37"/>
      <c r="Y8471" s="37"/>
      <c r="Z8471" s="37"/>
      <c r="AA8471" s="37"/>
      <c r="AB8471" s="37"/>
    </row>
    <row r="8472" spans="24:28" x14ac:dyDescent="0.25">
      <c r="X8472" s="37"/>
      <c r="Y8472" s="37"/>
      <c r="Z8472" s="37"/>
      <c r="AA8472" s="37"/>
      <c r="AB8472" s="37"/>
    </row>
    <row r="8473" spans="24:28" x14ac:dyDescent="0.25">
      <c r="X8473" s="37"/>
      <c r="Y8473" s="37"/>
      <c r="Z8473" s="37"/>
      <c r="AA8473" s="37"/>
      <c r="AB8473" s="37"/>
    </row>
    <row r="8474" spans="24:28" x14ac:dyDescent="0.25">
      <c r="X8474" s="37"/>
      <c r="Y8474" s="37"/>
      <c r="Z8474" s="37"/>
      <c r="AA8474" s="37"/>
      <c r="AB8474" s="37"/>
    </row>
    <row r="8475" spans="24:28" x14ac:dyDescent="0.25">
      <c r="X8475" s="37"/>
      <c r="Y8475" s="37"/>
      <c r="Z8475" s="37"/>
      <c r="AA8475" s="37"/>
      <c r="AB8475" s="37"/>
    </row>
    <row r="8476" spans="24:28" x14ac:dyDescent="0.25">
      <c r="X8476" s="37"/>
      <c r="Y8476" s="37"/>
      <c r="Z8476" s="37"/>
      <c r="AA8476" s="37"/>
      <c r="AB8476" s="37"/>
    </row>
    <row r="8477" spans="24:28" x14ac:dyDescent="0.25">
      <c r="X8477" s="37"/>
      <c r="Y8477" s="37"/>
      <c r="Z8477" s="37"/>
      <c r="AA8477" s="37"/>
      <c r="AB8477" s="37"/>
    </row>
    <row r="8478" spans="24:28" x14ac:dyDescent="0.25">
      <c r="X8478" s="37"/>
      <c r="Y8478" s="37"/>
      <c r="Z8478" s="37"/>
      <c r="AA8478" s="37"/>
      <c r="AB8478" s="37"/>
    </row>
    <row r="8479" spans="24:28" x14ac:dyDescent="0.25">
      <c r="X8479" s="37"/>
      <c r="Y8479" s="37"/>
      <c r="Z8479" s="37"/>
      <c r="AA8479" s="37"/>
      <c r="AB8479" s="37"/>
    </row>
    <row r="8480" spans="24:28" x14ac:dyDescent="0.25">
      <c r="X8480" s="37"/>
      <c r="Y8480" s="37"/>
      <c r="Z8480" s="37"/>
      <c r="AA8480" s="37"/>
      <c r="AB8480" s="37"/>
    </row>
    <row r="8481" spans="24:28" x14ac:dyDescent="0.25">
      <c r="X8481" s="37"/>
      <c r="Y8481" s="37"/>
      <c r="Z8481" s="37"/>
      <c r="AA8481" s="37"/>
      <c r="AB8481" s="37"/>
    </row>
    <row r="8482" spans="24:28" x14ac:dyDescent="0.25">
      <c r="X8482" s="37"/>
      <c r="Y8482" s="37"/>
      <c r="Z8482" s="37"/>
      <c r="AA8482" s="37"/>
      <c r="AB8482" s="37"/>
    </row>
    <row r="8483" spans="24:28" x14ac:dyDescent="0.25">
      <c r="X8483" s="37"/>
      <c r="Y8483" s="37"/>
      <c r="Z8483" s="37"/>
      <c r="AA8483" s="37"/>
      <c r="AB8483" s="37"/>
    </row>
    <row r="8484" spans="24:28" x14ac:dyDescent="0.25">
      <c r="X8484" s="37"/>
      <c r="Y8484" s="37"/>
      <c r="Z8484" s="37"/>
      <c r="AA8484" s="37"/>
      <c r="AB8484" s="37"/>
    </row>
    <row r="8485" spans="24:28" x14ac:dyDescent="0.25">
      <c r="X8485" s="37"/>
      <c r="Y8485" s="37"/>
      <c r="Z8485" s="37"/>
      <c r="AA8485" s="37"/>
      <c r="AB8485" s="37"/>
    </row>
    <row r="8486" spans="24:28" x14ac:dyDescent="0.25">
      <c r="X8486" s="37"/>
      <c r="Y8486" s="37"/>
      <c r="Z8486" s="37"/>
      <c r="AA8486" s="37"/>
      <c r="AB8486" s="37"/>
    </row>
    <row r="8487" spans="24:28" x14ac:dyDescent="0.25">
      <c r="X8487" s="37"/>
      <c r="Y8487" s="37"/>
      <c r="Z8487" s="37"/>
      <c r="AA8487" s="37"/>
      <c r="AB8487" s="37"/>
    </row>
    <row r="8488" spans="24:28" x14ac:dyDescent="0.25">
      <c r="X8488" s="37"/>
      <c r="Y8488" s="37"/>
      <c r="Z8488" s="37"/>
      <c r="AA8488" s="37"/>
      <c r="AB8488" s="37"/>
    </row>
    <row r="8489" spans="24:28" x14ac:dyDescent="0.25">
      <c r="X8489" s="37"/>
      <c r="Y8489" s="37"/>
      <c r="Z8489" s="37"/>
      <c r="AA8489" s="37"/>
      <c r="AB8489" s="37"/>
    </row>
    <row r="8490" spans="24:28" x14ac:dyDescent="0.25">
      <c r="X8490" s="37"/>
      <c r="Y8490" s="37"/>
      <c r="Z8490" s="37"/>
      <c r="AA8490" s="37"/>
      <c r="AB8490" s="37"/>
    </row>
    <row r="8491" spans="24:28" x14ac:dyDescent="0.25">
      <c r="X8491" s="37"/>
      <c r="Y8491" s="37"/>
      <c r="Z8491" s="37"/>
      <c r="AA8491" s="37"/>
      <c r="AB8491" s="37"/>
    </row>
    <row r="8492" spans="24:28" x14ac:dyDescent="0.25">
      <c r="X8492" s="37"/>
      <c r="Y8492" s="37"/>
      <c r="Z8492" s="37"/>
      <c r="AA8492" s="37"/>
      <c r="AB8492" s="37"/>
    </row>
    <row r="8493" spans="24:28" x14ac:dyDescent="0.25">
      <c r="X8493" s="37"/>
      <c r="Y8493" s="37"/>
      <c r="Z8493" s="37"/>
      <c r="AA8493" s="37"/>
      <c r="AB8493" s="37"/>
    </row>
    <row r="8494" spans="24:28" x14ac:dyDescent="0.25">
      <c r="X8494" s="37"/>
      <c r="Y8494" s="37"/>
      <c r="Z8494" s="37"/>
      <c r="AA8494" s="37"/>
      <c r="AB8494" s="37"/>
    </row>
    <row r="8495" spans="24:28" x14ac:dyDescent="0.25">
      <c r="X8495" s="37"/>
      <c r="Y8495" s="37"/>
      <c r="Z8495" s="37"/>
      <c r="AA8495" s="37"/>
      <c r="AB8495" s="37"/>
    </row>
    <row r="8496" spans="24:28" x14ac:dyDescent="0.25">
      <c r="X8496" s="37"/>
      <c r="Y8496" s="37"/>
      <c r="Z8496" s="37"/>
      <c r="AA8496" s="37"/>
      <c r="AB8496" s="37"/>
    </row>
    <row r="8497" spans="24:28" x14ac:dyDescent="0.25">
      <c r="X8497" s="37"/>
      <c r="Y8497" s="37"/>
      <c r="Z8497" s="37"/>
      <c r="AA8497" s="37"/>
      <c r="AB8497" s="37"/>
    </row>
    <row r="8498" spans="24:28" x14ac:dyDescent="0.25">
      <c r="X8498" s="37"/>
      <c r="Y8498" s="37"/>
      <c r="Z8498" s="37"/>
      <c r="AA8498" s="37"/>
      <c r="AB8498" s="37"/>
    </row>
    <row r="8499" spans="24:28" x14ac:dyDescent="0.25">
      <c r="X8499" s="37"/>
      <c r="Y8499" s="37"/>
      <c r="Z8499" s="37"/>
      <c r="AA8499" s="37"/>
      <c r="AB8499" s="37"/>
    </row>
    <row r="8500" spans="24:28" x14ac:dyDescent="0.25">
      <c r="X8500" s="37"/>
      <c r="Y8500" s="37"/>
      <c r="Z8500" s="37"/>
      <c r="AA8500" s="37"/>
      <c r="AB8500" s="37"/>
    </row>
    <row r="8501" spans="24:28" x14ac:dyDescent="0.25">
      <c r="X8501" s="37"/>
      <c r="Y8501" s="37"/>
      <c r="Z8501" s="37"/>
      <c r="AA8501" s="37"/>
      <c r="AB8501" s="37"/>
    </row>
    <row r="8502" spans="24:28" x14ac:dyDescent="0.25">
      <c r="X8502" s="37"/>
      <c r="Y8502" s="37"/>
      <c r="Z8502" s="37"/>
      <c r="AA8502" s="37"/>
      <c r="AB8502" s="37"/>
    </row>
    <row r="8503" spans="24:28" x14ac:dyDescent="0.25">
      <c r="X8503" s="37"/>
      <c r="Y8503" s="37"/>
      <c r="Z8503" s="37"/>
      <c r="AA8503" s="37"/>
      <c r="AB8503" s="37"/>
    </row>
    <row r="8504" spans="24:28" x14ac:dyDescent="0.25">
      <c r="X8504" s="37"/>
      <c r="Y8504" s="37"/>
      <c r="Z8504" s="37"/>
      <c r="AA8504" s="37"/>
      <c r="AB8504" s="37"/>
    </row>
    <row r="8505" spans="24:28" x14ac:dyDescent="0.25">
      <c r="X8505" s="37"/>
      <c r="Y8505" s="37"/>
      <c r="Z8505" s="37"/>
      <c r="AA8505" s="37"/>
      <c r="AB8505" s="37"/>
    </row>
    <row r="8506" spans="24:28" x14ac:dyDescent="0.25">
      <c r="X8506" s="37"/>
      <c r="Y8506" s="37"/>
      <c r="Z8506" s="37"/>
      <c r="AA8506" s="37"/>
      <c r="AB8506" s="37"/>
    </row>
    <row r="8507" spans="24:28" x14ac:dyDescent="0.25">
      <c r="X8507" s="37"/>
      <c r="Y8507" s="37"/>
      <c r="Z8507" s="37"/>
      <c r="AA8507" s="37"/>
      <c r="AB8507" s="37"/>
    </row>
    <row r="8508" spans="24:28" x14ac:dyDescent="0.25">
      <c r="X8508" s="37"/>
      <c r="Y8508" s="37"/>
      <c r="Z8508" s="37"/>
      <c r="AA8508" s="37"/>
      <c r="AB8508" s="37"/>
    </row>
    <row r="8509" spans="24:28" x14ac:dyDescent="0.25">
      <c r="X8509" s="37"/>
      <c r="Y8509" s="37"/>
      <c r="Z8509" s="37"/>
      <c r="AA8509" s="37"/>
      <c r="AB8509" s="37"/>
    </row>
    <row r="8510" spans="24:28" x14ac:dyDescent="0.25">
      <c r="X8510" s="37"/>
      <c r="Y8510" s="37"/>
      <c r="Z8510" s="37"/>
      <c r="AA8510" s="37"/>
      <c r="AB8510" s="37"/>
    </row>
    <row r="8511" spans="24:28" x14ac:dyDescent="0.25">
      <c r="X8511" s="37"/>
      <c r="Y8511" s="37"/>
      <c r="Z8511" s="37"/>
      <c r="AA8511" s="37"/>
      <c r="AB8511" s="37"/>
    </row>
    <row r="8512" spans="24:28" x14ac:dyDescent="0.25">
      <c r="X8512" s="37"/>
      <c r="Y8512" s="37"/>
      <c r="Z8512" s="37"/>
      <c r="AA8512" s="37"/>
      <c r="AB8512" s="37"/>
    </row>
    <row r="8513" spans="24:28" x14ac:dyDescent="0.25">
      <c r="X8513" s="37"/>
      <c r="Y8513" s="37"/>
      <c r="Z8513" s="37"/>
      <c r="AA8513" s="37"/>
      <c r="AB8513" s="37"/>
    </row>
    <row r="8514" spans="24:28" x14ac:dyDescent="0.25">
      <c r="X8514" s="37"/>
      <c r="Y8514" s="37"/>
      <c r="Z8514" s="37"/>
      <c r="AA8514" s="37"/>
      <c r="AB8514" s="37"/>
    </row>
    <row r="8515" spans="24:28" x14ac:dyDescent="0.25">
      <c r="X8515" s="37"/>
      <c r="Y8515" s="37"/>
      <c r="Z8515" s="37"/>
      <c r="AA8515" s="37"/>
      <c r="AB8515" s="37"/>
    </row>
    <row r="8516" spans="24:28" x14ac:dyDescent="0.25">
      <c r="X8516" s="37"/>
      <c r="Y8516" s="37"/>
      <c r="Z8516" s="37"/>
      <c r="AA8516" s="37"/>
      <c r="AB8516" s="37"/>
    </row>
    <row r="8517" spans="24:28" x14ac:dyDescent="0.25">
      <c r="X8517" s="37"/>
      <c r="Y8517" s="37"/>
      <c r="Z8517" s="37"/>
      <c r="AA8517" s="37"/>
      <c r="AB8517" s="37"/>
    </row>
    <row r="8518" spans="24:28" x14ac:dyDescent="0.25">
      <c r="X8518" s="37"/>
      <c r="Y8518" s="37"/>
      <c r="Z8518" s="37"/>
      <c r="AA8518" s="37"/>
      <c r="AB8518" s="37"/>
    </row>
    <row r="8519" spans="24:28" x14ac:dyDescent="0.25">
      <c r="X8519" s="37"/>
      <c r="Y8519" s="37"/>
      <c r="Z8519" s="37"/>
      <c r="AA8519" s="37"/>
      <c r="AB8519" s="37"/>
    </row>
    <row r="8520" spans="24:28" x14ac:dyDescent="0.25">
      <c r="X8520" s="37"/>
      <c r="Y8520" s="37"/>
      <c r="Z8520" s="37"/>
      <c r="AA8520" s="37"/>
      <c r="AB8520" s="37"/>
    </row>
    <row r="8521" spans="24:28" x14ac:dyDescent="0.25">
      <c r="X8521" s="37"/>
      <c r="Y8521" s="37"/>
      <c r="Z8521" s="37"/>
      <c r="AA8521" s="37"/>
      <c r="AB8521" s="37"/>
    </row>
    <row r="8522" spans="24:28" x14ac:dyDescent="0.25">
      <c r="X8522" s="37"/>
      <c r="Y8522" s="37"/>
      <c r="Z8522" s="37"/>
      <c r="AA8522" s="37"/>
      <c r="AB8522" s="37"/>
    </row>
    <row r="8523" spans="24:28" x14ac:dyDescent="0.25">
      <c r="X8523" s="37"/>
      <c r="Y8523" s="37"/>
      <c r="Z8523" s="37"/>
      <c r="AA8523" s="37"/>
      <c r="AB8523" s="37"/>
    </row>
    <row r="8524" spans="24:28" x14ac:dyDescent="0.25">
      <c r="X8524" s="37"/>
      <c r="Y8524" s="37"/>
      <c r="Z8524" s="37"/>
      <c r="AA8524" s="37"/>
      <c r="AB8524" s="37"/>
    </row>
    <row r="8525" spans="24:28" x14ac:dyDescent="0.25">
      <c r="X8525" s="37"/>
      <c r="Y8525" s="37"/>
      <c r="Z8525" s="37"/>
      <c r="AA8525" s="37"/>
      <c r="AB8525" s="37"/>
    </row>
    <row r="8526" spans="24:28" x14ac:dyDescent="0.25">
      <c r="X8526" s="37"/>
      <c r="Y8526" s="37"/>
      <c r="Z8526" s="37"/>
      <c r="AA8526" s="37"/>
      <c r="AB8526" s="37"/>
    </row>
    <row r="8527" spans="24:28" x14ac:dyDescent="0.25">
      <c r="X8527" s="37"/>
      <c r="Y8527" s="37"/>
      <c r="Z8527" s="37"/>
      <c r="AA8527" s="37"/>
      <c r="AB8527" s="37"/>
    </row>
    <row r="8528" spans="24:28" x14ac:dyDescent="0.25">
      <c r="X8528" s="37"/>
      <c r="Y8528" s="37"/>
      <c r="Z8528" s="37"/>
      <c r="AA8528" s="37"/>
      <c r="AB8528" s="37"/>
    </row>
    <row r="8529" spans="24:28" x14ac:dyDescent="0.25">
      <c r="X8529" s="37"/>
      <c r="Y8529" s="37"/>
      <c r="Z8529" s="37"/>
      <c r="AA8529" s="37"/>
      <c r="AB8529" s="37"/>
    </row>
    <row r="8530" spans="24:28" x14ac:dyDescent="0.25">
      <c r="X8530" s="37"/>
      <c r="Y8530" s="37"/>
      <c r="Z8530" s="37"/>
      <c r="AA8530" s="37"/>
      <c r="AB8530" s="37"/>
    </row>
    <row r="8531" spans="24:28" x14ac:dyDescent="0.25">
      <c r="X8531" s="37"/>
      <c r="Y8531" s="37"/>
      <c r="Z8531" s="37"/>
      <c r="AA8531" s="37"/>
      <c r="AB8531" s="37"/>
    </row>
    <row r="8532" spans="24:28" x14ac:dyDescent="0.25">
      <c r="X8532" s="37"/>
      <c r="Y8532" s="37"/>
      <c r="Z8532" s="37"/>
      <c r="AA8532" s="37"/>
      <c r="AB8532" s="37"/>
    </row>
    <row r="8533" spans="24:28" x14ac:dyDescent="0.25">
      <c r="X8533" s="37"/>
      <c r="Y8533" s="37"/>
      <c r="Z8533" s="37"/>
      <c r="AA8533" s="37"/>
      <c r="AB8533" s="37"/>
    </row>
    <row r="8534" spans="24:28" x14ac:dyDescent="0.25">
      <c r="X8534" s="37"/>
      <c r="Y8534" s="37"/>
      <c r="Z8534" s="37"/>
      <c r="AA8534" s="37"/>
      <c r="AB8534" s="37"/>
    </row>
    <row r="8535" spans="24:28" x14ac:dyDescent="0.25">
      <c r="X8535" s="37"/>
      <c r="Y8535" s="37"/>
      <c r="Z8535" s="37"/>
      <c r="AA8535" s="37"/>
      <c r="AB8535" s="37"/>
    </row>
    <row r="8536" spans="24:28" x14ac:dyDescent="0.25">
      <c r="X8536" s="37"/>
      <c r="Y8536" s="37"/>
      <c r="Z8536" s="37"/>
      <c r="AA8536" s="37"/>
      <c r="AB8536" s="37"/>
    </row>
    <row r="8537" spans="24:28" x14ac:dyDescent="0.25">
      <c r="X8537" s="37"/>
      <c r="Y8537" s="37"/>
      <c r="Z8537" s="37"/>
      <c r="AA8537" s="37"/>
      <c r="AB8537" s="37"/>
    </row>
    <row r="8538" spans="24:28" x14ac:dyDescent="0.25">
      <c r="X8538" s="37"/>
      <c r="Y8538" s="37"/>
      <c r="Z8538" s="37"/>
      <c r="AA8538" s="37"/>
      <c r="AB8538" s="37"/>
    </row>
    <row r="8539" spans="24:28" x14ac:dyDescent="0.25">
      <c r="X8539" s="37"/>
      <c r="Y8539" s="37"/>
      <c r="Z8539" s="37"/>
      <c r="AA8539" s="37"/>
      <c r="AB8539" s="37"/>
    </row>
    <row r="8540" spans="24:28" x14ac:dyDescent="0.25">
      <c r="X8540" s="37"/>
      <c r="Y8540" s="37"/>
      <c r="Z8540" s="37"/>
      <c r="AA8540" s="37"/>
      <c r="AB8540" s="37"/>
    </row>
    <row r="8541" spans="24:28" x14ac:dyDescent="0.25">
      <c r="X8541" s="37"/>
      <c r="Y8541" s="37"/>
      <c r="Z8541" s="37"/>
      <c r="AA8541" s="37"/>
      <c r="AB8541" s="37"/>
    </row>
    <row r="8542" spans="24:28" x14ac:dyDescent="0.25">
      <c r="X8542" s="37"/>
      <c r="Y8542" s="37"/>
      <c r="Z8542" s="37"/>
      <c r="AA8542" s="37"/>
      <c r="AB8542" s="37"/>
    </row>
    <row r="8543" spans="24:28" x14ac:dyDescent="0.25">
      <c r="X8543" s="37"/>
      <c r="Y8543" s="37"/>
      <c r="Z8543" s="37"/>
      <c r="AA8543" s="37"/>
      <c r="AB8543" s="37"/>
    </row>
    <row r="8544" spans="24:28" x14ac:dyDescent="0.25">
      <c r="X8544" s="37"/>
      <c r="Y8544" s="37"/>
      <c r="Z8544" s="37"/>
      <c r="AA8544" s="37"/>
      <c r="AB8544" s="37"/>
    </row>
    <row r="8545" spans="24:28" x14ac:dyDescent="0.25">
      <c r="X8545" s="37"/>
      <c r="Y8545" s="37"/>
      <c r="Z8545" s="37"/>
      <c r="AA8545" s="37"/>
      <c r="AB8545" s="37"/>
    </row>
    <row r="8546" spans="24:28" x14ac:dyDescent="0.25">
      <c r="X8546" s="37"/>
      <c r="Y8546" s="37"/>
      <c r="Z8546" s="37"/>
      <c r="AA8546" s="37"/>
      <c r="AB8546" s="37"/>
    </row>
    <row r="8547" spans="24:28" x14ac:dyDescent="0.25">
      <c r="X8547" s="37"/>
      <c r="Y8547" s="37"/>
      <c r="Z8547" s="37"/>
      <c r="AA8547" s="37"/>
      <c r="AB8547" s="37"/>
    </row>
    <row r="8548" spans="24:28" x14ac:dyDescent="0.25">
      <c r="X8548" s="37"/>
      <c r="Y8548" s="37"/>
      <c r="Z8548" s="37"/>
      <c r="AA8548" s="37"/>
      <c r="AB8548" s="37"/>
    </row>
    <row r="8549" spans="24:28" x14ac:dyDescent="0.25">
      <c r="X8549" s="37"/>
      <c r="Y8549" s="37"/>
      <c r="Z8549" s="37"/>
      <c r="AA8549" s="37"/>
      <c r="AB8549" s="37"/>
    </row>
    <row r="8550" spans="24:28" x14ac:dyDescent="0.25">
      <c r="X8550" s="37"/>
      <c r="Y8550" s="37"/>
      <c r="Z8550" s="37"/>
      <c r="AA8550" s="37"/>
      <c r="AB8550" s="37"/>
    </row>
    <row r="8551" spans="24:28" x14ac:dyDescent="0.25">
      <c r="X8551" s="37"/>
      <c r="Y8551" s="37"/>
      <c r="Z8551" s="37"/>
      <c r="AA8551" s="37"/>
      <c r="AB8551" s="37"/>
    </row>
    <row r="8552" spans="24:28" x14ac:dyDescent="0.25">
      <c r="X8552" s="37"/>
      <c r="Y8552" s="37"/>
      <c r="Z8552" s="37"/>
      <c r="AA8552" s="37"/>
      <c r="AB8552" s="37"/>
    </row>
    <row r="8553" spans="24:28" x14ac:dyDescent="0.25">
      <c r="X8553" s="37"/>
      <c r="Y8553" s="37"/>
      <c r="Z8553" s="37"/>
      <c r="AA8553" s="37"/>
      <c r="AB8553" s="37"/>
    </row>
    <row r="8554" spans="24:28" x14ac:dyDescent="0.25">
      <c r="X8554" s="37"/>
      <c r="Y8554" s="37"/>
      <c r="Z8554" s="37"/>
      <c r="AA8554" s="37"/>
      <c r="AB8554" s="37"/>
    </row>
    <row r="8555" spans="24:28" x14ac:dyDescent="0.25">
      <c r="X8555" s="37"/>
      <c r="Y8555" s="37"/>
      <c r="Z8555" s="37"/>
      <c r="AA8555" s="37"/>
      <c r="AB8555" s="37"/>
    </row>
    <row r="8556" spans="24:28" x14ac:dyDescent="0.25">
      <c r="X8556" s="37"/>
      <c r="Y8556" s="37"/>
      <c r="Z8556" s="37"/>
      <c r="AA8556" s="37"/>
      <c r="AB8556" s="37"/>
    </row>
    <row r="8557" spans="24:28" x14ac:dyDescent="0.25">
      <c r="X8557" s="37"/>
      <c r="Y8557" s="37"/>
      <c r="Z8557" s="37"/>
      <c r="AA8557" s="37"/>
      <c r="AB8557" s="37"/>
    </row>
    <row r="8558" spans="24:28" x14ac:dyDescent="0.25">
      <c r="X8558" s="37"/>
      <c r="Y8558" s="37"/>
      <c r="Z8558" s="37"/>
      <c r="AA8558" s="37"/>
      <c r="AB8558" s="37"/>
    </row>
    <row r="8559" spans="24:28" x14ac:dyDescent="0.25">
      <c r="X8559" s="37"/>
      <c r="Y8559" s="37"/>
      <c r="Z8559" s="37"/>
      <c r="AA8559" s="37"/>
      <c r="AB8559" s="37"/>
    </row>
    <row r="8560" spans="24:28" x14ac:dyDescent="0.25">
      <c r="X8560" s="37"/>
      <c r="Y8560" s="37"/>
      <c r="Z8560" s="37"/>
      <c r="AA8560" s="37"/>
      <c r="AB8560" s="37"/>
    </row>
    <row r="8561" spans="24:28" x14ac:dyDescent="0.25">
      <c r="X8561" s="37"/>
      <c r="Y8561" s="37"/>
      <c r="Z8561" s="37"/>
      <c r="AA8561" s="37"/>
      <c r="AB8561" s="37"/>
    </row>
    <row r="8562" spans="24:28" x14ac:dyDescent="0.25">
      <c r="X8562" s="37"/>
      <c r="Y8562" s="37"/>
      <c r="Z8562" s="37"/>
      <c r="AA8562" s="37"/>
      <c r="AB8562" s="37"/>
    </row>
    <row r="8563" spans="24:28" x14ac:dyDescent="0.25">
      <c r="X8563" s="37"/>
      <c r="Y8563" s="37"/>
      <c r="Z8563" s="37"/>
      <c r="AA8563" s="37"/>
      <c r="AB8563" s="37"/>
    </row>
    <row r="8564" spans="24:28" x14ac:dyDescent="0.25">
      <c r="X8564" s="37"/>
      <c r="Y8564" s="37"/>
      <c r="Z8564" s="37"/>
      <c r="AA8564" s="37"/>
      <c r="AB8564" s="37"/>
    </row>
    <row r="8565" spans="24:28" x14ac:dyDescent="0.25">
      <c r="X8565" s="37"/>
      <c r="Y8565" s="37"/>
      <c r="Z8565" s="37"/>
      <c r="AA8565" s="37"/>
      <c r="AB8565" s="37"/>
    </row>
    <row r="8566" spans="24:28" x14ac:dyDescent="0.25">
      <c r="X8566" s="37"/>
      <c r="Y8566" s="37"/>
      <c r="Z8566" s="37"/>
      <c r="AA8566" s="37"/>
      <c r="AB8566" s="37"/>
    </row>
    <row r="8567" spans="24:28" x14ac:dyDescent="0.25">
      <c r="X8567" s="37"/>
      <c r="Y8567" s="37"/>
      <c r="Z8567" s="37"/>
      <c r="AA8567" s="37"/>
      <c r="AB8567" s="37"/>
    </row>
    <row r="8568" spans="24:28" x14ac:dyDescent="0.25">
      <c r="X8568" s="37"/>
      <c r="Y8568" s="37"/>
      <c r="Z8568" s="37"/>
      <c r="AA8568" s="37"/>
      <c r="AB8568" s="37"/>
    </row>
    <row r="8569" spans="24:28" x14ac:dyDescent="0.25">
      <c r="X8569" s="37"/>
      <c r="Y8569" s="37"/>
      <c r="Z8569" s="37"/>
      <c r="AA8569" s="37"/>
      <c r="AB8569" s="37"/>
    </row>
    <row r="8570" spans="24:28" x14ac:dyDescent="0.25">
      <c r="X8570" s="37"/>
      <c r="Y8570" s="37"/>
      <c r="Z8570" s="37"/>
      <c r="AA8570" s="37"/>
      <c r="AB8570" s="37"/>
    </row>
    <row r="8571" spans="24:28" x14ac:dyDescent="0.25">
      <c r="X8571" s="37"/>
      <c r="Y8571" s="37"/>
      <c r="Z8571" s="37"/>
      <c r="AA8571" s="37"/>
      <c r="AB8571" s="37"/>
    </row>
    <row r="8572" spans="24:28" x14ac:dyDescent="0.25">
      <c r="X8572" s="37"/>
      <c r="Y8572" s="37"/>
      <c r="Z8572" s="37"/>
      <c r="AA8572" s="37"/>
      <c r="AB8572" s="37"/>
    </row>
    <row r="8573" spans="24:28" x14ac:dyDescent="0.25">
      <c r="X8573" s="37"/>
      <c r="Y8573" s="37"/>
      <c r="Z8573" s="37"/>
      <c r="AA8573" s="37"/>
      <c r="AB8573" s="37"/>
    </row>
    <row r="8574" spans="24:28" x14ac:dyDescent="0.25">
      <c r="X8574" s="37"/>
      <c r="Y8574" s="37"/>
      <c r="Z8574" s="37"/>
      <c r="AA8574" s="37"/>
      <c r="AB8574" s="37"/>
    </row>
    <row r="8575" spans="24:28" x14ac:dyDescent="0.25">
      <c r="X8575" s="37"/>
      <c r="Y8575" s="37"/>
      <c r="Z8575" s="37"/>
      <c r="AA8575" s="37"/>
      <c r="AB8575" s="37"/>
    </row>
    <row r="8576" spans="24:28" x14ac:dyDescent="0.25">
      <c r="X8576" s="37"/>
      <c r="Y8576" s="37"/>
      <c r="Z8576" s="37"/>
      <c r="AA8576" s="37"/>
      <c r="AB8576" s="37"/>
    </row>
    <row r="8577" spans="24:28" x14ac:dyDescent="0.25">
      <c r="X8577" s="37"/>
      <c r="Y8577" s="37"/>
      <c r="Z8577" s="37"/>
      <c r="AA8577" s="37"/>
      <c r="AB8577" s="37"/>
    </row>
    <row r="8578" spans="24:28" x14ac:dyDescent="0.25">
      <c r="X8578" s="37"/>
      <c r="Y8578" s="37"/>
      <c r="Z8578" s="37"/>
      <c r="AA8578" s="37"/>
      <c r="AB8578" s="37"/>
    </row>
    <row r="8579" spans="24:28" x14ac:dyDescent="0.25">
      <c r="X8579" s="37"/>
      <c r="Y8579" s="37"/>
      <c r="Z8579" s="37"/>
      <c r="AA8579" s="37"/>
      <c r="AB8579" s="37"/>
    </row>
    <row r="8580" spans="24:28" x14ac:dyDescent="0.25">
      <c r="X8580" s="37"/>
      <c r="Y8580" s="37"/>
      <c r="Z8580" s="37"/>
      <c r="AA8580" s="37"/>
      <c r="AB8580" s="37"/>
    </row>
    <row r="8581" spans="24:28" x14ac:dyDescent="0.25">
      <c r="X8581" s="37"/>
      <c r="Y8581" s="37"/>
      <c r="Z8581" s="37"/>
      <c r="AA8581" s="37"/>
      <c r="AB8581" s="37"/>
    </row>
    <row r="8582" spans="24:28" x14ac:dyDescent="0.25">
      <c r="X8582" s="37"/>
      <c r="Y8582" s="37"/>
      <c r="Z8582" s="37"/>
      <c r="AA8582" s="37"/>
      <c r="AB8582" s="37"/>
    </row>
    <row r="8583" spans="24:28" x14ac:dyDescent="0.25">
      <c r="X8583" s="37"/>
      <c r="Y8583" s="37"/>
      <c r="Z8583" s="37"/>
      <c r="AA8583" s="37"/>
      <c r="AB8583" s="37"/>
    </row>
    <row r="8584" spans="24:28" x14ac:dyDescent="0.25">
      <c r="X8584" s="37"/>
      <c r="Y8584" s="37"/>
      <c r="Z8584" s="37"/>
      <c r="AA8584" s="37"/>
      <c r="AB8584" s="37"/>
    </row>
    <row r="8585" spans="24:28" x14ac:dyDescent="0.25">
      <c r="X8585" s="37"/>
      <c r="Y8585" s="37"/>
      <c r="Z8585" s="37"/>
      <c r="AA8585" s="37"/>
      <c r="AB8585" s="37"/>
    </row>
    <row r="8586" spans="24:28" x14ac:dyDescent="0.25">
      <c r="X8586" s="37"/>
      <c r="Y8586" s="37"/>
      <c r="Z8586" s="37"/>
      <c r="AA8586" s="37"/>
      <c r="AB8586" s="37"/>
    </row>
    <row r="8587" spans="24:28" x14ac:dyDescent="0.25">
      <c r="X8587" s="37"/>
      <c r="Y8587" s="37"/>
      <c r="Z8587" s="37"/>
      <c r="AA8587" s="37"/>
      <c r="AB8587" s="37"/>
    </row>
    <row r="8588" spans="24:28" x14ac:dyDescent="0.25">
      <c r="X8588" s="37"/>
      <c r="Y8588" s="37"/>
      <c r="Z8588" s="37"/>
      <c r="AA8588" s="37"/>
      <c r="AB8588" s="37"/>
    </row>
    <row r="8589" spans="24:28" x14ac:dyDescent="0.25">
      <c r="X8589" s="37"/>
      <c r="Y8589" s="37"/>
      <c r="Z8589" s="37"/>
      <c r="AA8589" s="37"/>
      <c r="AB8589" s="37"/>
    </row>
    <row r="8590" spans="24:28" x14ac:dyDescent="0.25">
      <c r="X8590" s="37"/>
      <c r="Y8590" s="37"/>
      <c r="Z8590" s="37"/>
      <c r="AA8590" s="37"/>
      <c r="AB8590" s="37"/>
    </row>
    <row r="8591" spans="24:28" x14ac:dyDescent="0.25">
      <c r="X8591" s="37"/>
      <c r="Y8591" s="37"/>
      <c r="Z8591" s="37"/>
      <c r="AA8591" s="37"/>
      <c r="AB8591" s="37"/>
    </row>
    <row r="8592" spans="24:28" x14ac:dyDescent="0.25">
      <c r="X8592" s="37"/>
      <c r="Y8592" s="37"/>
      <c r="Z8592" s="37"/>
      <c r="AA8592" s="37"/>
      <c r="AB8592" s="37"/>
    </row>
    <row r="8593" spans="24:28" x14ac:dyDescent="0.25">
      <c r="X8593" s="37"/>
      <c r="Y8593" s="37"/>
      <c r="Z8593" s="37"/>
      <c r="AA8593" s="37"/>
      <c r="AB8593" s="37"/>
    </row>
    <row r="8594" spans="24:28" x14ac:dyDescent="0.25">
      <c r="X8594" s="37"/>
      <c r="Y8594" s="37"/>
      <c r="Z8594" s="37"/>
      <c r="AA8594" s="37"/>
      <c r="AB8594" s="37"/>
    </row>
    <row r="8595" spans="24:28" x14ac:dyDescent="0.25">
      <c r="X8595" s="37"/>
      <c r="Y8595" s="37"/>
      <c r="Z8595" s="37"/>
      <c r="AA8595" s="37"/>
      <c r="AB8595" s="37"/>
    </row>
    <row r="8596" spans="24:28" x14ac:dyDescent="0.25">
      <c r="X8596" s="37"/>
      <c r="Y8596" s="37"/>
      <c r="Z8596" s="37"/>
      <c r="AA8596" s="37"/>
      <c r="AB8596" s="37"/>
    </row>
    <row r="8597" spans="24:28" x14ac:dyDescent="0.25">
      <c r="X8597" s="37"/>
      <c r="Y8597" s="37"/>
      <c r="Z8597" s="37"/>
      <c r="AA8597" s="37"/>
      <c r="AB8597" s="37"/>
    </row>
    <row r="8598" spans="24:28" x14ac:dyDescent="0.25">
      <c r="X8598" s="37"/>
      <c r="Y8598" s="37"/>
      <c r="Z8598" s="37"/>
      <c r="AA8598" s="37"/>
      <c r="AB8598" s="37"/>
    </row>
    <row r="8599" spans="24:28" x14ac:dyDescent="0.25">
      <c r="X8599" s="37"/>
      <c r="Y8599" s="37"/>
      <c r="Z8599" s="37"/>
      <c r="AA8599" s="37"/>
      <c r="AB8599" s="37"/>
    </row>
    <row r="8600" spans="24:28" x14ac:dyDescent="0.25">
      <c r="X8600" s="37"/>
      <c r="Y8600" s="37"/>
      <c r="Z8600" s="37"/>
      <c r="AA8600" s="37"/>
      <c r="AB8600" s="37"/>
    </row>
    <row r="8601" spans="24:28" x14ac:dyDescent="0.25">
      <c r="X8601" s="37"/>
      <c r="Y8601" s="37"/>
      <c r="Z8601" s="37"/>
      <c r="AA8601" s="37"/>
      <c r="AB8601" s="37"/>
    </row>
    <row r="8602" spans="24:28" x14ac:dyDescent="0.25">
      <c r="X8602" s="37"/>
      <c r="Y8602" s="37"/>
      <c r="Z8602" s="37"/>
      <c r="AA8602" s="37"/>
      <c r="AB8602" s="37"/>
    </row>
    <row r="8603" spans="24:28" x14ac:dyDescent="0.25">
      <c r="X8603" s="37"/>
      <c r="Y8603" s="37"/>
      <c r="Z8603" s="37"/>
      <c r="AA8603" s="37"/>
      <c r="AB8603" s="37"/>
    </row>
    <row r="8604" spans="24:28" x14ac:dyDescent="0.25">
      <c r="X8604" s="37"/>
      <c r="Y8604" s="37"/>
      <c r="Z8604" s="37"/>
      <c r="AA8604" s="37"/>
      <c r="AB8604" s="37"/>
    </row>
    <row r="8605" spans="24:28" x14ac:dyDescent="0.25">
      <c r="X8605" s="37"/>
      <c r="Y8605" s="37"/>
      <c r="Z8605" s="37"/>
      <c r="AA8605" s="37"/>
      <c r="AB8605" s="37"/>
    </row>
    <row r="8606" spans="24:28" x14ac:dyDescent="0.25">
      <c r="X8606" s="37"/>
      <c r="Y8606" s="37"/>
      <c r="Z8606" s="37"/>
      <c r="AA8606" s="37"/>
      <c r="AB8606" s="37"/>
    </row>
    <row r="8607" spans="24:28" x14ac:dyDescent="0.25">
      <c r="X8607" s="37"/>
      <c r="Y8607" s="37"/>
      <c r="Z8607" s="37"/>
      <c r="AA8607" s="37"/>
      <c r="AB8607" s="37"/>
    </row>
    <row r="8608" spans="24:28" x14ac:dyDescent="0.25">
      <c r="X8608" s="37"/>
      <c r="Y8608" s="37"/>
      <c r="Z8608" s="37"/>
      <c r="AA8608" s="37"/>
      <c r="AB8608" s="37"/>
    </row>
    <row r="8609" spans="24:28" x14ac:dyDescent="0.25">
      <c r="X8609" s="37"/>
      <c r="Y8609" s="37"/>
      <c r="Z8609" s="37"/>
      <c r="AA8609" s="37"/>
      <c r="AB8609" s="37"/>
    </row>
    <row r="8610" spans="24:28" x14ac:dyDescent="0.25">
      <c r="X8610" s="37"/>
      <c r="Y8610" s="37"/>
      <c r="Z8610" s="37"/>
      <c r="AA8610" s="37"/>
      <c r="AB8610" s="37"/>
    </row>
    <row r="8611" spans="24:28" x14ac:dyDescent="0.25">
      <c r="X8611" s="37"/>
      <c r="Y8611" s="37"/>
      <c r="Z8611" s="37"/>
      <c r="AA8611" s="37"/>
      <c r="AB8611" s="37"/>
    </row>
    <row r="8612" spans="24:28" x14ac:dyDescent="0.25">
      <c r="X8612" s="37"/>
      <c r="Y8612" s="37"/>
      <c r="Z8612" s="37"/>
      <c r="AA8612" s="37"/>
      <c r="AB8612" s="37"/>
    </row>
    <row r="8613" spans="24:28" x14ac:dyDescent="0.25">
      <c r="X8613" s="37"/>
      <c r="Y8613" s="37"/>
      <c r="Z8613" s="37"/>
      <c r="AA8613" s="37"/>
      <c r="AB8613" s="37"/>
    </row>
    <row r="8614" spans="24:28" x14ac:dyDescent="0.25">
      <c r="X8614" s="37"/>
      <c r="Y8614" s="37"/>
      <c r="Z8614" s="37"/>
      <c r="AA8614" s="37"/>
      <c r="AB8614" s="37"/>
    </row>
    <row r="8615" spans="24:28" x14ac:dyDescent="0.25">
      <c r="X8615" s="37"/>
      <c r="Y8615" s="37"/>
      <c r="Z8615" s="37"/>
      <c r="AA8615" s="37"/>
      <c r="AB8615" s="37"/>
    </row>
    <row r="8616" spans="24:28" x14ac:dyDescent="0.25">
      <c r="X8616" s="37"/>
      <c r="Y8616" s="37"/>
      <c r="Z8616" s="37"/>
      <c r="AA8616" s="37"/>
      <c r="AB8616" s="37"/>
    </row>
    <row r="8617" spans="24:28" x14ac:dyDescent="0.25">
      <c r="X8617" s="37"/>
      <c r="Y8617" s="37"/>
      <c r="Z8617" s="37"/>
      <c r="AA8617" s="37"/>
      <c r="AB8617" s="37"/>
    </row>
    <row r="8618" spans="24:28" x14ac:dyDescent="0.25">
      <c r="X8618" s="37"/>
      <c r="Y8618" s="37"/>
      <c r="Z8618" s="37"/>
      <c r="AA8618" s="37"/>
      <c r="AB8618" s="37"/>
    </row>
    <row r="8619" spans="24:28" x14ac:dyDescent="0.25">
      <c r="X8619" s="37"/>
      <c r="Y8619" s="37"/>
      <c r="Z8619" s="37"/>
      <c r="AA8619" s="37"/>
      <c r="AB8619" s="37"/>
    </row>
    <row r="8620" spans="24:28" x14ac:dyDescent="0.25">
      <c r="X8620" s="37"/>
      <c r="Y8620" s="37"/>
      <c r="Z8620" s="37"/>
      <c r="AA8620" s="37"/>
      <c r="AB8620" s="37"/>
    </row>
    <row r="8621" spans="24:28" x14ac:dyDescent="0.25">
      <c r="X8621" s="37"/>
      <c r="Y8621" s="37"/>
      <c r="Z8621" s="37"/>
      <c r="AA8621" s="37"/>
      <c r="AB8621" s="37"/>
    </row>
    <row r="8622" spans="24:28" x14ac:dyDescent="0.25">
      <c r="X8622" s="37"/>
      <c r="Y8622" s="37"/>
      <c r="Z8622" s="37"/>
      <c r="AA8622" s="37"/>
      <c r="AB8622" s="37"/>
    </row>
    <row r="8623" spans="24:28" x14ac:dyDescent="0.25">
      <c r="X8623" s="37"/>
      <c r="Y8623" s="37"/>
      <c r="Z8623" s="37"/>
      <c r="AA8623" s="37"/>
      <c r="AB8623" s="37"/>
    </row>
    <row r="8624" spans="24:28" x14ac:dyDescent="0.25">
      <c r="X8624" s="37"/>
      <c r="Y8624" s="37"/>
      <c r="Z8624" s="37"/>
      <c r="AA8624" s="37"/>
      <c r="AB8624" s="37"/>
    </row>
    <row r="8625" spans="24:28" x14ac:dyDescent="0.25">
      <c r="X8625" s="37"/>
      <c r="Y8625" s="37"/>
      <c r="Z8625" s="37"/>
      <c r="AA8625" s="37"/>
      <c r="AB8625" s="37"/>
    </row>
    <row r="8626" spans="24:28" x14ac:dyDescent="0.25">
      <c r="X8626" s="37"/>
      <c r="Y8626" s="37"/>
      <c r="Z8626" s="37"/>
      <c r="AA8626" s="37"/>
      <c r="AB8626" s="37"/>
    </row>
    <row r="8627" spans="24:28" x14ac:dyDescent="0.25">
      <c r="X8627" s="37"/>
      <c r="Y8627" s="37"/>
      <c r="Z8627" s="37"/>
      <c r="AA8627" s="37"/>
      <c r="AB8627" s="37"/>
    </row>
    <row r="8628" spans="24:28" x14ac:dyDescent="0.25">
      <c r="X8628" s="37"/>
      <c r="Y8628" s="37"/>
      <c r="Z8628" s="37"/>
      <c r="AA8628" s="37"/>
      <c r="AB8628" s="37"/>
    </row>
    <row r="8629" spans="24:28" x14ac:dyDescent="0.25">
      <c r="X8629" s="37"/>
      <c r="Y8629" s="37"/>
      <c r="Z8629" s="37"/>
      <c r="AA8629" s="37"/>
      <c r="AB8629" s="37"/>
    </row>
    <row r="8630" spans="24:28" x14ac:dyDescent="0.25">
      <c r="X8630" s="37"/>
      <c r="Y8630" s="37"/>
      <c r="Z8630" s="37"/>
      <c r="AA8630" s="37"/>
      <c r="AB8630" s="37"/>
    </row>
    <row r="8631" spans="24:28" x14ac:dyDescent="0.25">
      <c r="X8631" s="37"/>
      <c r="Y8631" s="37"/>
      <c r="Z8631" s="37"/>
      <c r="AA8631" s="37"/>
      <c r="AB8631" s="37"/>
    </row>
    <row r="8632" spans="24:28" x14ac:dyDescent="0.25">
      <c r="X8632" s="37"/>
      <c r="Y8632" s="37"/>
      <c r="Z8632" s="37"/>
      <c r="AA8632" s="37"/>
      <c r="AB8632" s="37"/>
    </row>
    <row r="8633" spans="24:28" x14ac:dyDescent="0.25">
      <c r="X8633" s="37"/>
      <c r="Y8633" s="37"/>
      <c r="Z8633" s="37"/>
      <c r="AA8633" s="37"/>
      <c r="AB8633" s="37"/>
    </row>
    <row r="8634" spans="24:28" x14ac:dyDescent="0.25">
      <c r="X8634" s="37"/>
      <c r="Y8634" s="37"/>
      <c r="Z8634" s="37"/>
      <c r="AA8634" s="37"/>
      <c r="AB8634" s="37"/>
    </row>
    <row r="8635" spans="24:28" x14ac:dyDescent="0.25">
      <c r="X8635" s="37"/>
      <c r="Y8635" s="37"/>
      <c r="Z8635" s="37"/>
      <c r="AA8635" s="37"/>
      <c r="AB8635" s="37"/>
    </row>
    <row r="8636" spans="24:28" x14ac:dyDescent="0.25">
      <c r="X8636" s="37"/>
      <c r="Y8636" s="37"/>
      <c r="Z8636" s="37"/>
      <c r="AA8636" s="37"/>
      <c r="AB8636" s="37"/>
    </row>
    <row r="8637" spans="24:28" x14ac:dyDescent="0.25">
      <c r="X8637" s="37"/>
      <c r="Y8637" s="37"/>
      <c r="Z8637" s="37"/>
      <c r="AA8637" s="37"/>
      <c r="AB8637" s="37"/>
    </row>
    <row r="8638" spans="24:28" x14ac:dyDescent="0.25">
      <c r="X8638" s="37"/>
      <c r="Y8638" s="37"/>
      <c r="Z8638" s="37"/>
      <c r="AA8638" s="37"/>
      <c r="AB8638" s="37"/>
    </row>
    <row r="8639" spans="24:28" x14ac:dyDescent="0.25">
      <c r="X8639" s="37"/>
      <c r="Y8639" s="37"/>
      <c r="Z8639" s="37"/>
      <c r="AA8639" s="37"/>
      <c r="AB8639" s="37"/>
    </row>
    <row r="8640" spans="24:28" x14ac:dyDescent="0.25">
      <c r="X8640" s="37"/>
      <c r="Y8640" s="37"/>
      <c r="Z8640" s="37"/>
      <c r="AA8640" s="37"/>
      <c r="AB8640" s="37"/>
    </row>
    <row r="8641" spans="24:28" x14ac:dyDescent="0.25">
      <c r="X8641" s="37"/>
      <c r="Y8641" s="37"/>
      <c r="Z8641" s="37"/>
      <c r="AA8641" s="37"/>
      <c r="AB8641" s="37"/>
    </row>
    <row r="8642" spans="24:28" x14ac:dyDescent="0.25">
      <c r="X8642" s="37"/>
      <c r="Y8642" s="37"/>
      <c r="Z8642" s="37"/>
      <c r="AA8642" s="37"/>
      <c r="AB8642" s="37"/>
    </row>
    <row r="8643" spans="24:28" x14ac:dyDescent="0.25">
      <c r="X8643" s="37"/>
      <c r="Y8643" s="37"/>
      <c r="Z8643" s="37"/>
      <c r="AA8643" s="37"/>
      <c r="AB8643" s="37"/>
    </row>
    <row r="8644" spans="24:28" x14ac:dyDescent="0.25">
      <c r="X8644" s="37"/>
      <c r="Y8644" s="37"/>
      <c r="Z8644" s="37"/>
      <c r="AA8644" s="37"/>
      <c r="AB8644" s="37"/>
    </row>
    <row r="8645" spans="24:28" x14ac:dyDescent="0.25">
      <c r="X8645" s="37"/>
      <c r="Y8645" s="37"/>
      <c r="Z8645" s="37"/>
      <c r="AA8645" s="37"/>
      <c r="AB8645" s="37"/>
    </row>
    <row r="8646" spans="24:28" x14ac:dyDescent="0.25">
      <c r="X8646" s="37"/>
      <c r="Y8646" s="37"/>
      <c r="Z8646" s="37"/>
      <c r="AA8646" s="37"/>
      <c r="AB8646" s="37"/>
    </row>
    <row r="8647" spans="24:28" x14ac:dyDescent="0.25">
      <c r="X8647" s="37"/>
      <c r="Y8647" s="37"/>
      <c r="Z8647" s="37"/>
      <c r="AA8647" s="37"/>
      <c r="AB8647" s="37"/>
    </row>
    <row r="8648" spans="24:28" x14ac:dyDescent="0.25">
      <c r="X8648" s="37"/>
      <c r="Y8648" s="37"/>
      <c r="Z8648" s="37"/>
      <c r="AA8648" s="37"/>
      <c r="AB8648" s="37"/>
    </row>
    <row r="8649" spans="24:28" x14ac:dyDescent="0.25">
      <c r="X8649" s="37"/>
      <c r="Y8649" s="37"/>
      <c r="Z8649" s="37"/>
      <c r="AA8649" s="37"/>
      <c r="AB8649" s="37"/>
    </row>
    <row r="8650" spans="24:28" x14ac:dyDescent="0.25">
      <c r="X8650" s="37"/>
      <c r="Y8650" s="37"/>
      <c r="Z8650" s="37"/>
      <c r="AA8650" s="37"/>
      <c r="AB8650" s="37"/>
    </row>
    <row r="8651" spans="24:28" x14ac:dyDescent="0.25">
      <c r="X8651" s="37"/>
      <c r="Y8651" s="37"/>
      <c r="Z8651" s="37"/>
      <c r="AA8651" s="37"/>
      <c r="AB8651" s="37"/>
    </row>
    <row r="8652" spans="24:28" x14ac:dyDescent="0.25">
      <c r="X8652" s="37"/>
      <c r="Y8652" s="37"/>
      <c r="Z8652" s="37"/>
      <c r="AA8652" s="37"/>
      <c r="AB8652" s="37"/>
    </row>
    <row r="8653" spans="24:28" x14ac:dyDescent="0.25">
      <c r="X8653" s="37"/>
      <c r="Y8653" s="37"/>
      <c r="Z8653" s="37"/>
      <c r="AA8653" s="37"/>
      <c r="AB8653" s="37"/>
    </row>
    <row r="8654" spans="24:28" x14ac:dyDescent="0.25">
      <c r="X8654" s="37"/>
      <c r="Y8654" s="37"/>
      <c r="Z8654" s="37"/>
      <c r="AA8654" s="37"/>
      <c r="AB8654" s="37"/>
    </row>
    <row r="8655" spans="24:28" x14ac:dyDescent="0.25">
      <c r="X8655" s="37"/>
      <c r="Y8655" s="37"/>
      <c r="Z8655" s="37"/>
      <c r="AA8655" s="37"/>
      <c r="AB8655" s="37"/>
    </row>
    <row r="8656" spans="24:28" x14ac:dyDescent="0.25">
      <c r="X8656" s="37"/>
      <c r="Y8656" s="37"/>
      <c r="Z8656" s="37"/>
      <c r="AA8656" s="37"/>
      <c r="AB8656" s="37"/>
    </row>
    <row r="8657" spans="24:28" x14ac:dyDescent="0.25">
      <c r="X8657" s="37"/>
      <c r="Y8657" s="37"/>
      <c r="Z8657" s="37"/>
      <c r="AA8657" s="37"/>
      <c r="AB8657" s="37"/>
    </row>
    <row r="8658" spans="24:28" x14ac:dyDescent="0.25">
      <c r="X8658" s="37"/>
      <c r="Y8658" s="37"/>
      <c r="Z8658" s="37"/>
      <c r="AA8658" s="37"/>
      <c r="AB8658" s="37"/>
    </row>
    <row r="8659" spans="24:28" x14ac:dyDescent="0.25">
      <c r="X8659" s="37"/>
      <c r="Y8659" s="37"/>
      <c r="Z8659" s="37"/>
      <c r="AA8659" s="37"/>
      <c r="AB8659" s="37"/>
    </row>
    <row r="8660" spans="24:28" x14ac:dyDescent="0.25">
      <c r="X8660" s="37"/>
      <c r="Y8660" s="37"/>
      <c r="Z8660" s="37"/>
      <c r="AA8660" s="37"/>
      <c r="AB8660" s="37"/>
    </row>
    <row r="8661" spans="24:28" x14ac:dyDescent="0.25">
      <c r="X8661" s="37"/>
      <c r="Y8661" s="37"/>
      <c r="Z8661" s="37"/>
      <c r="AA8661" s="37"/>
      <c r="AB8661" s="37"/>
    </row>
    <row r="8662" spans="24:28" x14ac:dyDescent="0.25">
      <c r="X8662" s="37"/>
      <c r="Y8662" s="37"/>
      <c r="Z8662" s="37"/>
      <c r="AA8662" s="37"/>
      <c r="AB8662" s="37"/>
    </row>
    <row r="8663" spans="24:28" x14ac:dyDescent="0.25">
      <c r="X8663" s="37"/>
      <c r="Y8663" s="37"/>
      <c r="Z8663" s="37"/>
      <c r="AA8663" s="37"/>
      <c r="AB8663" s="37"/>
    </row>
    <row r="8664" spans="24:28" x14ac:dyDescent="0.25">
      <c r="X8664" s="37"/>
      <c r="Y8664" s="37"/>
      <c r="Z8664" s="37"/>
      <c r="AA8664" s="37"/>
      <c r="AB8664" s="37"/>
    </row>
    <row r="8665" spans="24:28" x14ac:dyDescent="0.25">
      <c r="X8665" s="37"/>
      <c r="Y8665" s="37"/>
      <c r="Z8665" s="37"/>
      <c r="AA8665" s="37"/>
      <c r="AB8665" s="37"/>
    </row>
    <row r="8666" spans="24:28" x14ac:dyDescent="0.25">
      <c r="X8666" s="37"/>
      <c r="Y8666" s="37"/>
      <c r="Z8666" s="37"/>
      <c r="AA8666" s="37"/>
      <c r="AB8666" s="37"/>
    </row>
    <row r="8667" spans="24:28" x14ac:dyDescent="0.25">
      <c r="X8667" s="37"/>
      <c r="Y8667" s="37"/>
      <c r="Z8667" s="37"/>
      <c r="AA8667" s="37"/>
      <c r="AB8667" s="37"/>
    </row>
    <row r="8668" spans="24:28" x14ac:dyDescent="0.25">
      <c r="X8668" s="37"/>
      <c r="Y8668" s="37"/>
      <c r="Z8668" s="37"/>
      <c r="AA8668" s="37"/>
      <c r="AB8668" s="37"/>
    </row>
    <row r="8669" spans="24:28" x14ac:dyDescent="0.25">
      <c r="X8669" s="37"/>
      <c r="Y8669" s="37"/>
      <c r="Z8669" s="37"/>
      <c r="AA8669" s="37"/>
      <c r="AB8669" s="37"/>
    </row>
    <row r="8670" spans="24:28" x14ac:dyDescent="0.25">
      <c r="X8670" s="37"/>
      <c r="Y8670" s="37"/>
      <c r="Z8670" s="37"/>
      <c r="AA8670" s="37"/>
      <c r="AB8670" s="37"/>
    </row>
    <row r="8671" spans="24:28" x14ac:dyDescent="0.25">
      <c r="X8671" s="37"/>
      <c r="Y8671" s="37"/>
      <c r="Z8671" s="37"/>
      <c r="AA8671" s="37"/>
      <c r="AB8671" s="37"/>
    </row>
    <row r="8672" spans="24:28" x14ac:dyDescent="0.25">
      <c r="X8672" s="37"/>
      <c r="Y8672" s="37"/>
      <c r="Z8672" s="37"/>
      <c r="AA8672" s="37"/>
      <c r="AB8672" s="37"/>
    </row>
    <row r="8673" spans="24:28" x14ac:dyDescent="0.25">
      <c r="X8673" s="37"/>
      <c r="Y8673" s="37"/>
      <c r="Z8673" s="37"/>
      <c r="AA8673" s="37"/>
      <c r="AB8673" s="37"/>
    </row>
    <row r="8674" spans="24:28" x14ac:dyDescent="0.25">
      <c r="X8674" s="37"/>
      <c r="Y8674" s="37"/>
      <c r="Z8674" s="37"/>
      <c r="AA8674" s="37"/>
      <c r="AB8674" s="37"/>
    </row>
    <row r="8675" spans="24:28" x14ac:dyDescent="0.25">
      <c r="X8675" s="37"/>
      <c r="Y8675" s="37"/>
      <c r="Z8675" s="37"/>
      <c r="AA8675" s="37"/>
      <c r="AB8675" s="37"/>
    </row>
    <row r="8676" spans="24:28" x14ac:dyDescent="0.25">
      <c r="X8676" s="37"/>
      <c r="Y8676" s="37"/>
      <c r="Z8676" s="37"/>
      <c r="AA8676" s="37"/>
      <c r="AB8676" s="37"/>
    </row>
    <row r="8677" spans="24:28" x14ac:dyDescent="0.25">
      <c r="X8677" s="37"/>
      <c r="Y8677" s="37"/>
      <c r="Z8677" s="37"/>
      <c r="AA8677" s="37"/>
      <c r="AB8677" s="37"/>
    </row>
    <row r="8678" spans="24:28" x14ac:dyDescent="0.25">
      <c r="X8678" s="37"/>
      <c r="Y8678" s="37"/>
      <c r="Z8678" s="37"/>
      <c r="AA8678" s="37"/>
      <c r="AB8678" s="37"/>
    </row>
    <row r="8679" spans="24:28" x14ac:dyDescent="0.25">
      <c r="X8679" s="37"/>
      <c r="Y8679" s="37"/>
      <c r="Z8679" s="37"/>
      <c r="AA8679" s="37"/>
      <c r="AB8679" s="37"/>
    </row>
    <row r="8680" spans="24:28" x14ac:dyDescent="0.25">
      <c r="X8680" s="37"/>
      <c r="Y8680" s="37"/>
      <c r="Z8680" s="37"/>
      <c r="AA8680" s="37"/>
      <c r="AB8680" s="37"/>
    </row>
    <row r="8681" spans="24:28" x14ac:dyDescent="0.25">
      <c r="X8681" s="37"/>
      <c r="Y8681" s="37"/>
      <c r="Z8681" s="37"/>
      <c r="AA8681" s="37"/>
      <c r="AB8681" s="37"/>
    </row>
    <row r="8682" spans="24:28" x14ac:dyDescent="0.25">
      <c r="X8682" s="37"/>
      <c r="Y8682" s="37"/>
      <c r="Z8682" s="37"/>
      <c r="AA8682" s="37"/>
      <c r="AB8682" s="37"/>
    </row>
    <row r="8683" spans="24:28" x14ac:dyDescent="0.25">
      <c r="X8683" s="37"/>
      <c r="Y8683" s="37"/>
      <c r="Z8683" s="37"/>
      <c r="AA8683" s="37"/>
      <c r="AB8683" s="37"/>
    </row>
    <row r="8684" spans="24:28" x14ac:dyDescent="0.25">
      <c r="X8684" s="37"/>
      <c r="Y8684" s="37"/>
      <c r="Z8684" s="37"/>
      <c r="AA8684" s="37"/>
      <c r="AB8684" s="37"/>
    </row>
    <row r="8685" spans="24:28" x14ac:dyDescent="0.25">
      <c r="X8685" s="37"/>
      <c r="Y8685" s="37"/>
      <c r="Z8685" s="37"/>
      <c r="AA8685" s="37"/>
      <c r="AB8685" s="37"/>
    </row>
    <row r="8686" spans="24:28" x14ac:dyDescent="0.25">
      <c r="X8686" s="37"/>
      <c r="Y8686" s="37"/>
      <c r="Z8686" s="37"/>
      <c r="AA8686" s="37"/>
      <c r="AB8686" s="37"/>
    </row>
    <row r="8687" spans="24:28" x14ac:dyDescent="0.25">
      <c r="X8687" s="37"/>
      <c r="Y8687" s="37"/>
      <c r="Z8687" s="37"/>
      <c r="AA8687" s="37"/>
      <c r="AB8687" s="37"/>
    </row>
    <row r="8688" spans="24:28" x14ac:dyDescent="0.25">
      <c r="X8688" s="37"/>
      <c r="Y8688" s="37"/>
      <c r="Z8688" s="37"/>
      <c r="AA8688" s="37"/>
      <c r="AB8688" s="37"/>
    </row>
    <row r="8689" spans="24:28" x14ac:dyDescent="0.25">
      <c r="X8689" s="37"/>
      <c r="Y8689" s="37"/>
      <c r="Z8689" s="37"/>
      <c r="AA8689" s="37"/>
      <c r="AB8689" s="37"/>
    </row>
    <row r="8690" spans="24:28" x14ac:dyDescent="0.25">
      <c r="X8690" s="37"/>
      <c r="Y8690" s="37"/>
      <c r="Z8690" s="37"/>
      <c r="AA8690" s="37"/>
      <c r="AB8690" s="37"/>
    </row>
    <row r="8691" spans="24:28" x14ac:dyDescent="0.25">
      <c r="X8691" s="37"/>
      <c r="Y8691" s="37"/>
      <c r="Z8691" s="37"/>
      <c r="AA8691" s="37"/>
      <c r="AB8691" s="37"/>
    </row>
    <row r="8692" spans="24:28" x14ac:dyDescent="0.25">
      <c r="X8692" s="37"/>
      <c r="Y8692" s="37"/>
      <c r="Z8692" s="37"/>
      <c r="AA8692" s="37"/>
      <c r="AB8692" s="37"/>
    </row>
    <row r="8693" spans="24:28" x14ac:dyDescent="0.25">
      <c r="X8693" s="37"/>
      <c r="Y8693" s="37"/>
      <c r="Z8693" s="37"/>
      <c r="AA8693" s="37"/>
      <c r="AB8693" s="37"/>
    </row>
    <row r="8694" spans="24:28" x14ac:dyDescent="0.25">
      <c r="X8694" s="37"/>
      <c r="Y8694" s="37"/>
      <c r="Z8694" s="37"/>
      <c r="AA8694" s="37"/>
      <c r="AB8694" s="37"/>
    </row>
    <row r="8695" spans="24:28" x14ac:dyDescent="0.25">
      <c r="X8695" s="37"/>
      <c r="Y8695" s="37"/>
      <c r="Z8695" s="37"/>
      <c r="AA8695" s="37"/>
      <c r="AB8695" s="37"/>
    </row>
    <row r="8696" spans="24:28" x14ac:dyDescent="0.25">
      <c r="X8696" s="37"/>
      <c r="Y8696" s="37"/>
      <c r="Z8696" s="37"/>
      <c r="AA8696" s="37"/>
      <c r="AB8696" s="37"/>
    </row>
    <row r="8697" spans="24:28" x14ac:dyDescent="0.25">
      <c r="X8697" s="37"/>
      <c r="Y8697" s="37"/>
      <c r="Z8697" s="37"/>
      <c r="AA8697" s="37"/>
      <c r="AB8697" s="37"/>
    </row>
    <row r="8698" spans="24:28" x14ac:dyDescent="0.25">
      <c r="X8698" s="37"/>
      <c r="Y8698" s="37"/>
      <c r="Z8698" s="37"/>
      <c r="AA8698" s="37"/>
      <c r="AB8698" s="37"/>
    </row>
    <row r="8699" spans="24:28" x14ac:dyDescent="0.25">
      <c r="X8699" s="37"/>
      <c r="Y8699" s="37"/>
      <c r="Z8699" s="37"/>
      <c r="AA8699" s="37"/>
      <c r="AB8699" s="37"/>
    </row>
    <row r="8700" spans="24:28" x14ac:dyDescent="0.25">
      <c r="X8700" s="37"/>
      <c r="Y8700" s="37"/>
      <c r="Z8700" s="37"/>
      <c r="AA8700" s="37"/>
      <c r="AB8700" s="37"/>
    </row>
    <row r="8701" spans="24:28" x14ac:dyDescent="0.25">
      <c r="X8701" s="37"/>
      <c r="Y8701" s="37"/>
      <c r="Z8701" s="37"/>
      <c r="AA8701" s="37"/>
      <c r="AB8701" s="37"/>
    </row>
    <row r="8702" spans="24:28" x14ac:dyDescent="0.25">
      <c r="X8702" s="37"/>
      <c r="Y8702" s="37"/>
      <c r="Z8702" s="37"/>
      <c r="AA8702" s="37"/>
      <c r="AB8702" s="37"/>
    </row>
    <row r="8703" spans="24:28" x14ac:dyDescent="0.25">
      <c r="X8703" s="37"/>
      <c r="Y8703" s="37"/>
      <c r="Z8703" s="37"/>
      <c r="AA8703" s="37"/>
      <c r="AB8703" s="37"/>
    </row>
    <row r="8704" spans="24:28" x14ac:dyDescent="0.25">
      <c r="X8704" s="37"/>
      <c r="Y8704" s="37"/>
      <c r="Z8704" s="37"/>
      <c r="AA8704" s="37"/>
      <c r="AB8704" s="37"/>
    </row>
    <row r="8705" spans="24:28" x14ac:dyDescent="0.25">
      <c r="X8705" s="37"/>
      <c r="Y8705" s="37"/>
      <c r="Z8705" s="37"/>
      <c r="AA8705" s="37"/>
      <c r="AB8705" s="37"/>
    </row>
    <row r="8706" spans="24:28" x14ac:dyDescent="0.25">
      <c r="X8706" s="37"/>
      <c r="Y8706" s="37"/>
      <c r="Z8706" s="37"/>
      <c r="AA8706" s="37"/>
      <c r="AB8706" s="37"/>
    </row>
    <row r="8707" spans="24:28" x14ac:dyDescent="0.25">
      <c r="X8707" s="37"/>
      <c r="Y8707" s="37"/>
      <c r="Z8707" s="37"/>
      <c r="AA8707" s="37"/>
      <c r="AB8707" s="37"/>
    </row>
    <row r="8708" spans="24:28" x14ac:dyDescent="0.25">
      <c r="X8708" s="37"/>
      <c r="Y8708" s="37"/>
      <c r="Z8708" s="37"/>
      <c r="AA8708" s="37"/>
      <c r="AB8708" s="37"/>
    </row>
    <row r="8709" spans="24:28" x14ac:dyDescent="0.25">
      <c r="X8709" s="37"/>
      <c r="Y8709" s="37"/>
      <c r="Z8709" s="37"/>
      <c r="AA8709" s="37"/>
      <c r="AB8709" s="37"/>
    </row>
    <row r="8710" spans="24:28" x14ac:dyDescent="0.25">
      <c r="X8710" s="37"/>
      <c r="Y8710" s="37"/>
      <c r="Z8710" s="37"/>
      <c r="AA8710" s="37"/>
      <c r="AB8710" s="37"/>
    </row>
    <row r="8711" spans="24:28" x14ac:dyDescent="0.25">
      <c r="X8711" s="37"/>
      <c r="Y8711" s="37"/>
      <c r="Z8711" s="37"/>
      <c r="AA8711" s="37"/>
      <c r="AB8711" s="37"/>
    </row>
    <row r="8712" spans="24:28" x14ac:dyDescent="0.25">
      <c r="X8712" s="37"/>
      <c r="Y8712" s="37"/>
      <c r="Z8712" s="37"/>
      <c r="AA8712" s="37"/>
      <c r="AB8712" s="37"/>
    </row>
    <row r="8713" spans="24:28" x14ac:dyDescent="0.25">
      <c r="X8713" s="37"/>
      <c r="Y8713" s="37"/>
      <c r="Z8713" s="37"/>
      <c r="AA8713" s="37"/>
      <c r="AB8713" s="37"/>
    </row>
    <row r="8714" spans="24:28" x14ac:dyDescent="0.25">
      <c r="X8714" s="37"/>
      <c r="Y8714" s="37"/>
      <c r="Z8714" s="37"/>
      <c r="AA8714" s="37"/>
      <c r="AB8714" s="37"/>
    </row>
    <row r="8715" spans="24:28" x14ac:dyDescent="0.25">
      <c r="X8715" s="37"/>
      <c r="Y8715" s="37"/>
      <c r="Z8715" s="37"/>
      <c r="AA8715" s="37"/>
      <c r="AB8715" s="37"/>
    </row>
    <row r="8716" spans="24:28" x14ac:dyDescent="0.25">
      <c r="X8716" s="37"/>
      <c r="Y8716" s="37"/>
      <c r="Z8716" s="37"/>
      <c r="AA8716" s="37"/>
      <c r="AB8716" s="37"/>
    </row>
    <row r="8717" spans="24:28" x14ac:dyDescent="0.25">
      <c r="X8717" s="37"/>
      <c r="Y8717" s="37"/>
      <c r="Z8717" s="37"/>
      <c r="AA8717" s="37"/>
      <c r="AB8717" s="37"/>
    </row>
    <row r="8718" spans="24:28" x14ac:dyDescent="0.25">
      <c r="X8718" s="37"/>
      <c r="Y8718" s="37"/>
      <c r="Z8718" s="37"/>
      <c r="AA8718" s="37"/>
      <c r="AB8718" s="37"/>
    </row>
    <row r="8719" spans="24:28" x14ac:dyDescent="0.25">
      <c r="X8719" s="37"/>
      <c r="Y8719" s="37"/>
      <c r="Z8719" s="37"/>
      <c r="AA8719" s="37"/>
      <c r="AB8719" s="37"/>
    </row>
    <row r="8720" spans="24:28" x14ac:dyDescent="0.25">
      <c r="X8720" s="37"/>
      <c r="Y8720" s="37"/>
      <c r="Z8720" s="37"/>
      <c r="AA8720" s="37"/>
      <c r="AB8720" s="37"/>
    </row>
    <row r="8721" spans="24:28" x14ac:dyDescent="0.25">
      <c r="X8721" s="37"/>
      <c r="Y8721" s="37"/>
      <c r="Z8721" s="37"/>
      <c r="AA8721" s="37"/>
      <c r="AB8721" s="37"/>
    </row>
    <row r="8722" spans="24:28" x14ac:dyDescent="0.25">
      <c r="X8722" s="37"/>
      <c r="Y8722" s="37"/>
      <c r="Z8722" s="37"/>
      <c r="AA8722" s="37"/>
      <c r="AB8722" s="37"/>
    </row>
    <row r="8723" spans="24:28" x14ac:dyDescent="0.25">
      <c r="X8723" s="37"/>
      <c r="Y8723" s="37"/>
      <c r="Z8723" s="37"/>
      <c r="AA8723" s="37"/>
      <c r="AB8723" s="37"/>
    </row>
    <row r="8724" spans="24:28" x14ac:dyDescent="0.25">
      <c r="X8724" s="37"/>
      <c r="Y8724" s="37"/>
      <c r="Z8724" s="37"/>
      <c r="AA8724" s="37"/>
      <c r="AB8724" s="37"/>
    </row>
    <row r="8725" spans="24:28" x14ac:dyDescent="0.25">
      <c r="X8725" s="37"/>
      <c r="Y8725" s="37"/>
      <c r="Z8725" s="37"/>
      <c r="AA8725" s="37"/>
      <c r="AB8725" s="37"/>
    </row>
    <row r="8726" spans="24:28" x14ac:dyDescent="0.25">
      <c r="X8726" s="37"/>
      <c r="Y8726" s="37"/>
      <c r="Z8726" s="37"/>
      <c r="AA8726" s="37"/>
      <c r="AB8726" s="37"/>
    </row>
    <row r="8727" spans="24:28" x14ac:dyDescent="0.25">
      <c r="X8727" s="37"/>
      <c r="Y8727" s="37"/>
      <c r="Z8727" s="37"/>
      <c r="AA8727" s="37"/>
      <c r="AB8727" s="37"/>
    </row>
    <row r="8728" spans="24:28" x14ac:dyDescent="0.25">
      <c r="X8728" s="37"/>
      <c r="Y8728" s="37"/>
      <c r="Z8728" s="37"/>
      <c r="AA8728" s="37"/>
      <c r="AB8728" s="37"/>
    </row>
    <row r="8729" spans="24:28" x14ac:dyDescent="0.25">
      <c r="X8729" s="37"/>
      <c r="Y8729" s="37"/>
      <c r="Z8729" s="37"/>
      <c r="AA8729" s="37"/>
      <c r="AB8729" s="37"/>
    </row>
    <row r="8730" spans="24:28" x14ac:dyDescent="0.25">
      <c r="X8730" s="37"/>
      <c r="Y8730" s="37"/>
      <c r="Z8730" s="37"/>
      <c r="AA8730" s="37"/>
      <c r="AB8730" s="37"/>
    </row>
    <row r="8731" spans="24:28" x14ac:dyDescent="0.25">
      <c r="X8731" s="37"/>
      <c r="Y8731" s="37"/>
      <c r="Z8731" s="37"/>
      <c r="AA8731" s="37"/>
      <c r="AB8731" s="37"/>
    </row>
    <row r="8732" spans="24:28" x14ac:dyDescent="0.25">
      <c r="X8732" s="37"/>
      <c r="Y8732" s="37"/>
      <c r="Z8732" s="37"/>
      <c r="AA8732" s="37"/>
      <c r="AB8732" s="37"/>
    </row>
    <row r="8733" spans="24:28" x14ac:dyDescent="0.25">
      <c r="X8733" s="37"/>
      <c r="Y8733" s="37"/>
      <c r="Z8733" s="37"/>
      <c r="AA8733" s="37"/>
      <c r="AB8733" s="37"/>
    </row>
    <row r="8734" spans="24:28" x14ac:dyDescent="0.25">
      <c r="X8734" s="37"/>
      <c r="Y8734" s="37"/>
      <c r="Z8734" s="37"/>
      <c r="AA8734" s="37"/>
      <c r="AB8734" s="37"/>
    </row>
    <row r="8735" spans="24:28" x14ac:dyDescent="0.25">
      <c r="X8735" s="37"/>
      <c r="Y8735" s="37"/>
      <c r="Z8735" s="37"/>
      <c r="AA8735" s="37"/>
      <c r="AB8735" s="37"/>
    </row>
    <row r="8736" spans="24:28" x14ac:dyDescent="0.25">
      <c r="X8736" s="37"/>
      <c r="Y8736" s="37"/>
      <c r="Z8736" s="37"/>
      <c r="AA8736" s="37"/>
      <c r="AB8736" s="37"/>
    </row>
    <row r="8737" spans="24:28" x14ac:dyDescent="0.25">
      <c r="X8737" s="37"/>
      <c r="Y8737" s="37"/>
      <c r="Z8737" s="37"/>
      <c r="AA8737" s="37"/>
      <c r="AB8737" s="37"/>
    </row>
    <row r="8738" spans="24:28" x14ac:dyDescent="0.25">
      <c r="X8738" s="37"/>
      <c r="Y8738" s="37"/>
      <c r="Z8738" s="37"/>
      <c r="AA8738" s="37"/>
      <c r="AB8738" s="37"/>
    </row>
    <row r="8739" spans="24:28" x14ac:dyDescent="0.25">
      <c r="X8739" s="37"/>
      <c r="Y8739" s="37"/>
      <c r="Z8739" s="37"/>
      <c r="AA8739" s="37"/>
      <c r="AB8739" s="37"/>
    </row>
    <row r="8740" spans="24:28" x14ac:dyDescent="0.25">
      <c r="X8740" s="37"/>
      <c r="Y8740" s="37"/>
      <c r="Z8740" s="37"/>
      <c r="AA8740" s="37"/>
      <c r="AB8740" s="37"/>
    </row>
    <row r="8741" spans="24:28" x14ac:dyDescent="0.25">
      <c r="X8741" s="37"/>
      <c r="Y8741" s="37"/>
      <c r="Z8741" s="37"/>
      <c r="AA8741" s="37"/>
      <c r="AB8741" s="37"/>
    </row>
    <row r="8742" spans="24:28" x14ac:dyDescent="0.25">
      <c r="X8742" s="37"/>
      <c r="Y8742" s="37"/>
      <c r="Z8742" s="37"/>
      <c r="AA8742" s="37"/>
      <c r="AB8742" s="37"/>
    </row>
    <row r="8743" spans="24:28" x14ac:dyDescent="0.25">
      <c r="X8743" s="37"/>
      <c r="Y8743" s="37"/>
      <c r="Z8743" s="37"/>
      <c r="AA8743" s="37"/>
      <c r="AB8743" s="37"/>
    </row>
    <row r="8744" spans="24:28" x14ac:dyDescent="0.25">
      <c r="X8744" s="37"/>
      <c r="Y8744" s="37"/>
      <c r="Z8744" s="37"/>
      <c r="AA8744" s="37"/>
      <c r="AB8744" s="37"/>
    </row>
    <row r="8745" spans="24:28" x14ac:dyDescent="0.25">
      <c r="X8745" s="37"/>
      <c r="Y8745" s="37"/>
      <c r="Z8745" s="37"/>
      <c r="AA8745" s="37"/>
      <c r="AB8745" s="37"/>
    </row>
    <row r="8746" spans="24:28" x14ac:dyDescent="0.25">
      <c r="X8746" s="37"/>
      <c r="Y8746" s="37"/>
      <c r="Z8746" s="37"/>
      <c r="AA8746" s="37"/>
      <c r="AB8746" s="37"/>
    </row>
    <row r="8747" spans="24:28" x14ac:dyDescent="0.25">
      <c r="X8747" s="37"/>
      <c r="Y8747" s="37"/>
      <c r="Z8747" s="37"/>
      <c r="AA8747" s="37"/>
      <c r="AB8747" s="37"/>
    </row>
    <row r="8748" spans="24:28" x14ac:dyDescent="0.25">
      <c r="X8748" s="37"/>
      <c r="Y8748" s="37"/>
      <c r="Z8748" s="37"/>
      <c r="AA8748" s="37"/>
      <c r="AB8748" s="37"/>
    </row>
    <row r="8749" spans="24:28" x14ac:dyDescent="0.25">
      <c r="X8749" s="37"/>
      <c r="Y8749" s="37"/>
      <c r="Z8749" s="37"/>
      <c r="AA8749" s="37"/>
      <c r="AB8749" s="37"/>
    </row>
    <row r="8750" spans="24:28" x14ac:dyDescent="0.25">
      <c r="X8750" s="37"/>
      <c r="Y8750" s="37"/>
      <c r="Z8750" s="37"/>
      <c r="AA8750" s="37"/>
      <c r="AB8750" s="37"/>
    </row>
    <row r="8751" spans="24:28" x14ac:dyDescent="0.25">
      <c r="X8751" s="37"/>
      <c r="Y8751" s="37"/>
      <c r="Z8751" s="37"/>
      <c r="AA8751" s="37"/>
      <c r="AB8751" s="37"/>
    </row>
    <row r="8752" spans="24:28" x14ac:dyDescent="0.25">
      <c r="X8752" s="37"/>
      <c r="Y8752" s="37"/>
      <c r="Z8752" s="37"/>
      <c r="AA8752" s="37"/>
      <c r="AB8752" s="37"/>
    </row>
    <row r="8753" spans="24:28" x14ac:dyDescent="0.25">
      <c r="X8753" s="37"/>
      <c r="Y8753" s="37"/>
      <c r="Z8753" s="37"/>
      <c r="AA8753" s="37"/>
      <c r="AB8753" s="37"/>
    </row>
    <row r="8754" spans="24:28" x14ac:dyDescent="0.25">
      <c r="X8754" s="37"/>
      <c r="Y8754" s="37"/>
      <c r="Z8754" s="37"/>
      <c r="AA8754" s="37"/>
      <c r="AB8754" s="37"/>
    </row>
    <row r="8755" spans="24:28" x14ac:dyDescent="0.25">
      <c r="X8755" s="37"/>
      <c r="Y8755" s="37"/>
      <c r="Z8755" s="37"/>
      <c r="AA8755" s="37"/>
      <c r="AB8755" s="37"/>
    </row>
    <row r="8756" spans="24:28" x14ac:dyDescent="0.25">
      <c r="X8756" s="37"/>
      <c r="Y8756" s="37"/>
      <c r="Z8756" s="37"/>
      <c r="AA8756" s="37"/>
      <c r="AB8756" s="37"/>
    </row>
    <row r="8757" spans="24:28" x14ac:dyDescent="0.25">
      <c r="X8757" s="37"/>
      <c r="Y8757" s="37"/>
      <c r="Z8757" s="37"/>
      <c r="AA8757" s="37"/>
      <c r="AB8757" s="37"/>
    </row>
    <row r="8758" spans="24:28" x14ac:dyDescent="0.25">
      <c r="X8758" s="37"/>
      <c r="Y8758" s="37"/>
      <c r="Z8758" s="37"/>
      <c r="AA8758" s="37"/>
      <c r="AB8758" s="37"/>
    </row>
    <row r="8759" spans="24:28" x14ac:dyDescent="0.25">
      <c r="X8759" s="37"/>
      <c r="Y8759" s="37"/>
      <c r="Z8759" s="37"/>
      <c r="AA8759" s="37"/>
      <c r="AB8759" s="37"/>
    </row>
    <row r="8760" spans="24:28" x14ac:dyDescent="0.25">
      <c r="X8760" s="37"/>
      <c r="Y8760" s="37"/>
      <c r="Z8760" s="37"/>
      <c r="AA8760" s="37"/>
      <c r="AB8760" s="37"/>
    </row>
    <row r="8761" spans="24:28" x14ac:dyDescent="0.25">
      <c r="X8761" s="37"/>
      <c r="Y8761" s="37"/>
      <c r="Z8761" s="37"/>
      <c r="AA8761" s="37"/>
      <c r="AB8761" s="37"/>
    </row>
    <row r="8762" spans="24:28" x14ac:dyDescent="0.25">
      <c r="X8762" s="37"/>
      <c r="Y8762" s="37"/>
      <c r="Z8762" s="37"/>
      <c r="AA8762" s="37"/>
      <c r="AB8762" s="37"/>
    </row>
    <row r="8763" spans="24:28" x14ac:dyDescent="0.25">
      <c r="X8763" s="37"/>
      <c r="Y8763" s="37"/>
      <c r="Z8763" s="37"/>
      <c r="AA8763" s="37"/>
      <c r="AB8763" s="37"/>
    </row>
    <row r="8764" spans="24:28" x14ac:dyDescent="0.25">
      <c r="X8764" s="37"/>
      <c r="Y8764" s="37"/>
      <c r="Z8764" s="37"/>
      <c r="AA8764" s="37"/>
      <c r="AB8764" s="37"/>
    </row>
    <row r="8765" spans="24:28" x14ac:dyDescent="0.25">
      <c r="X8765" s="37"/>
      <c r="Y8765" s="37"/>
      <c r="Z8765" s="37"/>
      <c r="AA8765" s="37"/>
      <c r="AB8765" s="37"/>
    </row>
    <row r="8766" spans="24:28" x14ac:dyDescent="0.25">
      <c r="X8766" s="37"/>
      <c r="Y8766" s="37"/>
      <c r="Z8766" s="37"/>
      <c r="AA8766" s="37"/>
      <c r="AB8766" s="37"/>
    </row>
    <row r="8767" spans="24:28" x14ac:dyDescent="0.25">
      <c r="X8767" s="37"/>
      <c r="Y8767" s="37"/>
      <c r="Z8767" s="37"/>
      <c r="AA8767" s="37"/>
      <c r="AB8767" s="37"/>
    </row>
    <row r="8768" spans="24:28" x14ac:dyDescent="0.25">
      <c r="X8768" s="37"/>
      <c r="Y8768" s="37"/>
      <c r="Z8768" s="37"/>
      <c r="AA8768" s="37"/>
      <c r="AB8768" s="37"/>
    </row>
    <row r="8769" spans="24:28" x14ac:dyDescent="0.25">
      <c r="X8769" s="37"/>
      <c r="Y8769" s="37"/>
      <c r="Z8769" s="37"/>
      <c r="AA8769" s="37"/>
      <c r="AB8769" s="37"/>
    </row>
    <row r="8770" spans="24:28" x14ac:dyDescent="0.25">
      <c r="X8770" s="37"/>
      <c r="Y8770" s="37"/>
      <c r="Z8770" s="37"/>
      <c r="AA8770" s="37"/>
      <c r="AB8770" s="37"/>
    </row>
    <row r="8771" spans="24:28" x14ac:dyDescent="0.25">
      <c r="X8771" s="37"/>
      <c r="Y8771" s="37"/>
      <c r="Z8771" s="37"/>
      <c r="AA8771" s="37"/>
      <c r="AB8771" s="37"/>
    </row>
    <row r="8772" spans="24:28" x14ac:dyDescent="0.25">
      <c r="X8772" s="37"/>
      <c r="Y8772" s="37"/>
      <c r="Z8772" s="37"/>
      <c r="AA8772" s="37"/>
      <c r="AB8772" s="37"/>
    </row>
    <row r="8773" spans="24:28" x14ac:dyDescent="0.25">
      <c r="X8773" s="37"/>
      <c r="Y8773" s="37"/>
      <c r="Z8773" s="37"/>
      <c r="AA8773" s="37"/>
      <c r="AB8773" s="37"/>
    </row>
    <row r="8774" spans="24:28" x14ac:dyDescent="0.25">
      <c r="X8774" s="37"/>
      <c r="Y8774" s="37"/>
      <c r="Z8774" s="37"/>
      <c r="AA8774" s="37"/>
      <c r="AB8774" s="37"/>
    </row>
    <row r="8775" spans="24:28" x14ac:dyDescent="0.25">
      <c r="X8775" s="37"/>
      <c r="Y8775" s="37"/>
      <c r="Z8775" s="37"/>
      <c r="AA8775" s="37"/>
      <c r="AB8775" s="37"/>
    </row>
    <row r="8776" spans="24:28" x14ac:dyDescent="0.25">
      <c r="X8776" s="37"/>
      <c r="Y8776" s="37"/>
      <c r="Z8776" s="37"/>
      <c r="AA8776" s="37"/>
      <c r="AB8776" s="37"/>
    </row>
    <row r="8777" spans="24:28" x14ac:dyDescent="0.25">
      <c r="X8777" s="37"/>
      <c r="Y8777" s="37"/>
      <c r="Z8777" s="37"/>
      <c r="AA8777" s="37"/>
      <c r="AB8777" s="37"/>
    </row>
    <row r="8778" spans="24:28" x14ac:dyDescent="0.25">
      <c r="X8778" s="37"/>
      <c r="Y8778" s="37"/>
      <c r="Z8778" s="37"/>
      <c r="AA8778" s="37"/>
      <c r="AB8778" s="37"/>
    </row>
    <row r="8779" spans="24:28" x14ac:dyDescent="0.25">
      <c r="X8779" s="37"/>
      <c r="Y8779" s="37"/>
      <c r="Z8779" s="37"/>
      <c r="AA8779" s="37"/>
      <c r="AB8779" s="37"/>
    </row>
    <row r="8780" spans="24:28" x14ac:dyDescent="0.25">
      <c r="X8780" s="37"/>
      <c r="Y8780" s="37"/>
      <c r="Z8780" s="37"/>
      <c r="AA8780" s="37"/>
      <c r="AB8780" s="37"/>
    </row>
    <row r="8781" spans="24:28" x14ac:dyDescent="0.25">
      <c r="X8781" s="37"/>
      <c r="Y8781" s="37"/>
      <c r="Z8781" s="37"/>
      <c r="AA8781" s="37"/>
      <c r="AB8781" s="37"/>
    </row>
    <row r="8782" spans="24:28" x14ac:dyDescent="0.25">
      <c r="X8782" s="37"/>
      <c r="Y8782" s="37"/>
      <c r="Z8782" s="37"/>
      <c r="AA8782" s="37"/>
      <c r="AB8782" s="37"/>
    </row>
    <row r="8783" spans="24:28" x14ac:dyDescent="0.25">
      <c r="X8783" s="37"/>
      <c r="Y8783" s="37"/>
      <c r="Z8783" s="37"/>
      <c r="AA8783" s="37"/>
      <c r="AB8783" s="37"/>
    </row>
    <row r="8784" spans="24:28" x14ac:dyDescent="0.25">
      <c r="X8784" s="37"/>
      <c r="Y8784" s="37"/>
      <c r="Z8784" s="37"/>
      <c r="AA8784" s="37"/>
      <c r="AB8784" s="37"/>
    </row>
    <row r="8785" spans="24:28" x14ac:dyDescent="0.25">
      <c r="X8785" s="37"/>
      <c r="Y8785" s="37"/>
      <c r="Z8785" s="37"/>
      <c r="AA8785" s="37"/>
      <c r="AB8785" s="37"/>
    </row>
    <row r="8786" spans="24:28" x14ac:dyDescent="0.25">
      <c r="X8786" s="37"/>
      <c r="Y8786" s="37"/>
      <c r="Z8786" s="37"/>
      <c r="AA8786" s="37"/>
      <c r="AB8786" s="37"/>
    </row>
    <row r="8787" spans="24:28" x14ac:dyDescent="0.25">
      <c r="X8787" s="37"/>
      <c r="Y8787" s="37"/>
      <c r="Z8787" s="37"/>
      <c r="AA8787" s="37"/>
      <c r="AB8787" s="37"/>
    </row>
    <row r="8788" spans="24:28" x14ac:dyDescent="0.25">
      <c r="X8788" s="37"/>
      <c r="Y8788" s="37"/>
      <c r="Z8788" s="37"/>
      <c r="AA8788" s="37"/>
      <c r="AB8788" s="37"/>
    </row>
    <row r="8789" spans="24:28" x14ac:dyDescent="0.25">
      <c r="X8789" s="37"/>
      <c r="Y8789" s="37"/>
      <c r="Z8789" s="37"/>
      <c r="AA8789" s="37"/>
      <c r="AB8789" s="37"/>
    </row>
    <row r="8790" spans="24:28" x14ac:dyDescent="0.25">
      <c r="X8790" s="37"/>
      <c r="Y8790" s="37"/>
      <c r="Z8790" s="37"/>
      <c r="AA8790" s="37"/>
      <c r="AB8790" s="37"/>
    </row>
    <row r="8791" spans="24:28" x14ac:dyDescent="0.25">
      <c r="X8791" s="37"/>
      <c r="Y8791" s="37"/>
      <c r="Z8791" s="37"/>
      <c r="AA8791" s="37"/>
      <c r="AB8791" s="37"/>
    </row>
    <row r="8792" spans="24:28" x14ac:dyDescent="0.25">
      <c r="X8792" s="37"/>
      <c r="Y8792" s="37"/>
      <c r="Z8792" s="37"/>
      <c r="AA8792" s="37"/>
      <c r="AB8792" s="37"/>
    </row>
    <row r="8793" spans="24:28" x14ac:dyDescent="0.25">
      <c r="X8793" s="37"/>
      <c r="Y8793" s="37"/>
      <c r="Z8793" s="37"/>
      <c r="AA8793" s="37"/>
      <c r="AB8793" s="37"/>
    </row>
    <row r="8794" spans="24:28" x14ac:dyDescent="0.25">
      <c r="X8794" s="37"/>
      <c r="Y8794" s="37"/>
      <c r="Z8794" s="37"/>
      <c r="AA8794" s="37"/>
      <c r="AB8794" s="37"/>
    </row>
    <row r="8795" spans="24:28" x14ac:dyDescent="0.25">
      <c r="X8795" s="37"/>
      <c r="Y8795" s="37"/>
      <c r="Z8795" s="37"/>
      <c r="AA8795" s="37"/>
      <c r="AB8795" s="37"/>
    </row>
    <row r="8796" spans="24:28" x14ac:dyDescent="0.25">
      <c r="X8796" s="37"/>
      <c r="Y8796" s="37"/>
      <c r="Z8796" s="37"/>
      <c r="AA8796" s="37"/>
      <c r="AB8796" s="37"/>
    </row>
    <row r="8797" spans="24:28" x14ac:dyDescent="0.25">
      <c r="X8797" s="37"/>
      <c r="Y8797" s="37"/>
      <c r="Z8797" s="37"/>
      <c r="AA8797" s="37"/>
      <c r="AB8797" s="37"/>
    </row>
    <row r="8798" spans="24:28" x14ac:dyDescent="0.25">
      <c r="X8798" s="37"/>
      <c r="Y8798" s="37"/>
      <c r="Z8798" s="37"/>
      <c r="AA8798" s="37"/>
      <c r="AB8798" s="37"/>
    </row>
    <row r="8799" spans="24:28" x14ac:dyDescent="0.25">
      <c r="X8799" s="37"/>
      <c r="Y8799" s="37"/>
      <c r="Z8799" s="37"/>
      <c r="AA8799" s="37"/>
      <c r="AB8799" s="37"/>
    </row>
    <row r="8800" spans="24:28" x14ac:dyDescent="0.25">
      <c r="X8800" s="37"/>
      <c r="Y8800" s="37"/>
      <c r="Z8800" s="37"/>
      <c r="AA8800" s="37"/>
      <c r="AB8800" s="37"/>
    </row>
    <row r="8801" spans="24:28" x14ac:dyDescent="0.25">
      <c r="X8801" s="37"/>
      <c r="Y8801" s="37"/>
      <c r="Z8801" s="37"/>
      <c r="AA8801" s="37"/>
      <c r="AB8801" s="37"/>
    </row>
    <row r="8802" spans="24:28" x14ac:dyDescent="0.25">
      <c r="X8802" s="37"/>
      <c r="Y8802" s="37"/>
      <c r="Z8802" s="37"/>
      <c r="AA8802" s="37"/>
      <c r="AB8802" s="37"/>
    </row>
    <row r="8803" spans="24:28" x14ac:dyDescent="0.25">
      <c r="X8803" s="37"/>
      <c r="Y8803" s="37"/>
      <c r="Z8803" s="37"/>
      <c r="AA8803" s="37"/>
      <c r="AB8803" s="37"/>
    </row>
    <row r="8804" spans="24:28" x14ac:dyDescent="0.25">
      <c r="X8804" s="37"/>
      <c r="Y8804" s="37"/>
      <c r="Z8804" s="37"/>
      <c r="AA8804" s="37"/>
      <c r="AB8804" s="37"/>
    </row>
    <row r="8805" spans="24:28" x14ac:dyDescent="0.25">
      <c r="X8805" s="37"/>
      <c r="Y8805" s="37"/>
      <c r="Z8805" s="37"/>
      <c r="AA8805" s="37"/>
      <c r="AB8805" s="37"/>
    </row>
    <row r="8806" spans="24:28" x14ac:dyDescent="0.25">
      <c r="X8806" s="37"/>
      <c r="Y8806" s="37"/>
      <c r="Z8806" s="37"/>
      <c r="AA8806" s="37"/>
      <c r="AB8806" s="37"/>
    </row>
    <row r="8807" spans="24:28" x14ac:dyDescent="0.25">
      <c r="X8807" s="37"/>
      <c r="Y8807" s="37"/>
      <c r="Z8807" s="37"/>
      <c r="AA8807" s="37"/>
      <c r="AB8807" s="37"/>
    </row>
    <row r="8808" spans="24:28" x14ac:dyDescent="0.25">
      <c r="X8808" s="37"/>
      <c r="Y8808" s="37"/>
      <c r="Z8808" s="37"/>
      <c r="AA8808" s="37"/>
      <c r="AB8808" s="37"/>
    </row>
    <row r="8809" spans="24:28" x14ac:dyDescent="0.25">
      <c r="X8809" s="37"/>
      <c r="Y8809" s="37"/>
      <c r="Z8809" s="37"/>
      <c r="AA8809" s="37"/>
      <c r="AB8809" s="37"/>
    </row>
    <row r="8810" spans="24:28" x14ac:dyDescent="0.25">
      <c r="X8810" s="37"/>
      <c r="Y8810" s="37"/>
      <c r="Z8810" s="37"/>
      <c r="AA8810" s="37"/>
      <c r="AB8810" s="37"/>
    </row>
    <row r="8811" spans="24:28" x14ac:dyDescent="0.25">
      <c r="X8811" s="37"/>
      <c r="Y8811" s="37"/>
      <c r="Z8811" s="37"/>
      <c r="AA8811" s="37"/>
      <c r="AB8811" s="37"/>
    </row>
    <row r="8812" spans="24:28" x14ac:dyDescent="0.25">
      <c r="X8812" s="37"/>
      <c r="Y8812" s="37"/>
      <c r="Z8812" s="37"/>
      <c r="AA8812" s="37"/>
      <c r="AB8812" s="37"/>
    </row>
    <row r="8813" spans="24:28" x14ac:dyDescent="0.25">
      <c r="X8813" s="37"/>
      <c r="Y8813" s="37"/>
      <c r="Z8813" s="37"/>
      <c r="AA8813" s="37"/>
      <c r="AB8813" s="37"/>
    </row>
    <row r="8814" spans="24:28" x14ac:dyDescent="0.25">
      <c r="X8814" s="37"/>
      <c r="Y8814" s="37"/>
      <c r="Z8814" s="37"/>
      <c r="AA8814" s="37"/>
      <c r="AB8814" s="37"/>
    </row>
    <row r="8815" spans="24:28" x14ac:dyDescent="0.25">
      <c r="X8815" s="37"/>
      <c r="Y8815" s="37"/>
      <c r="Z8815" s="37"/>
      <c r="AA8815" s="37"/>
      <c r="AB8815" s="37"/>
    </row>
    <row r="8816" spans="24:28" x14ac:dyDescent="0.25">
      <c r="X8816" s="37"/>
      <c r="Y8816" s="37"/>
      <c r="Z8816" s="37"/>
      <c r="AA8816" s="37"/>
      <c r="AB8816" s="37"/>
    </row>
    <row r="8817" spans="24:28" x14ac:dyDescent="0.25">
      <c r="X8817" s="37"/>
      <c r="Y8817" s="37"/>
      <c r="Z8817" s="37"/>
      <c r="AA8817" s="37"/>
      <c r="AB8817" s="37"/>
    </row>
    <row r="8818" spans="24:28" x14ac:dyDescent="0.25">
      <c r="X8818" s="37"/>
      <c r="Y8818" s="37"/>
      <c r="Z8818" s="37"/>
      <c r="AA8818" s="37"/>
      <c r="AB8818" s="37"/>
    </row>
    <row r="8819" spans="24:28" x14ac:dyDescent="0.25">
      <c r="X8819" s="37"/>
      <c r="Y8819" s="37"/>
      <c r="Z8819" s="37"/>
      <c r="AA8819" s="37"/>
      <c r="AB8819" s="37"/>
    </row>
    <row r="8820" spans="24:28" x14ac:dyDescent="0.25">
      <c r="X8820" s="37"/>
      <c r="Y8820" s="37"/>
      <c r="Z8820" s="37"/>
      <c r="AA8820" s="37"/>
      <c r="AB8820" s="37"/>
    </row>
    <row r="8821" spans="24:28" x14ac:dyDescent="0.25">
      <c r="X8821" s="37"/>
      <c r="Y8821" s="37"/>
      <c r="Z8821" s="37"/>
      <c r="AA8821" s="37"/>
      <c r="AB8821" s="37"/>
    </row>
    <row r="8822" spans="24:28" x14ac:dyDescent="0.25">
      <c r="X8822" s="37"/>
      <c r="Y8822" s="37"/>
      <c r="Z8822" s="37"/>
      <c r="AA8822" s="37"/>
      <c r="AB8822" s="37"/>
    </row>
    <row r="8823" spans="24:28" x14ac:dyDescent="0.25">
      <c r="X8823" s="37"/>
      <c r="Y8823" s="37"/>
      <c r="Z8823" s="37"/>
      <c r="AA8823" s="37"/>
      <c r="AB8823" s="37"/>
    </row>
    <row r="8824" spans="24:28" x14ac:dyDescent="0.25">
      <c r="X8824" s="37"/>
      <c r="Y8824" s="37"/>
      <c r="Z8824" s="37"/>
      <c r="AA8824" s="37"/>
      <c r="AB8824" s="37"/>
    </row>
    <row r="8825" spans="24:28" x14ac:dyDescent="0.25">
      <c r="X8825" s="37"/>
      <c r="Y8825" s="37"/>
      <c r="Z8825" s="37"/>
      <c r="AA8825" s="37"/>
      <c r="AB8825" s="37"/>
    </row>
    <row r="8826" spans="24:28" x14ac:dyDescent="0.25">
      <c r="X8826" s="37"/>
      <c r="Y8826" s="37"/>
      <c r="Z8826" s="37"/>
      <c r="AA8826" s="37"/>
      <c r="AB8826" s="37"/>
    </row>
    <row r="8827" spans="24:28" x14ac:dyDescent="0.25">
      <c r="X8827" s="37"/>
      <c r="Y8827" s="37"/>
      <c r="Z8827" s="37"/>
      <c r="AA8827" s="37"/>
      <c r="AB8827" s="37"/>
    </row>
    <row r="8828" spans="24:28" x14ac:dyDescent="0.25">
      <c r="X8828" s="37"/>
      <c r="Y8828" s="37"/>
      <c r="Z8828" s="37"/>
      <c r="AA8828" s="37"/>
      <c r="AB8828" s="37"/>
    </row>
    <row r="8829" spans="24:28" x14ac:dyDescent="0.25">
      <c r="X8829" s="37"/>
      <c r="Y8829" s="37"/>
      <c r="Z8829" s="37"/>
      <c r="AA8829" s="37"/>
      <c r="AB8829" s="37"/>
    </row>
    <row r="8830" spans="24:28" x14ac:dyDescent="0.25">
      <c r="X8830" s="37"/>
      <c r="Y8830" s="37"/>
      <c r="Z8830" s="37"/>
      <c r="AA8830" s="37"/>
      <c r="AB8830" s="37"/>
    </row>
    <row r="8831" spans="24:28" x14ac:dyDescent="0.25">
      <c r="X8831" s="37"/>
      <c r="Y8831" s="37"/>
      <c r="Z8831" s="37"/>
      <c r="AA8831" s="37"/>
      <c r="AB8831" s="37"/>
    </row>
    <row r="8832" spans="24:28" x14ac:dyDescent="0.25">
      <c r="X8832" s="37"/>
      <c r="Y8832" s="37"/>
      <c r="Z8832" s="37"/>
      <c r="AA8832" s="37"/>
      <c r="AB8832" s="37"/>
    </row>
    <row r="8833" spans="24:28" x14ac:dyDescent="0.25">
      <c r="X8833" s="37"/>
      <c r="Y8833" s="37"/>
      <c r="Z8833" s="37"/>
      <c r="AA8833" s="37"/>
      <c r="AB8833" s="37"/>
    </row>
    <row r="8834" spans="24:28" x14ac:dyDescent="0.25">
      <c r="X8834" s="37"/>
      <c r="Y8834" s="37"/>
      <c r="Z8834" s="37"/>
      <c r="AA8834" s="37"/>
      <c r="AB8834" s="37"/>
    </row>
    <row r="8835" spans="24:28" x14ac:dyDescent="0.25">
      <c r="X8835" s="37"/>
      <c r="Y8835" s="37"/>
      <c r="Z8835" s="37"/>
      <c r="AA8835" s="37"/>
      <c r="AB8835" s="37"/>
    </row>
    <row r="8836" spans="24:28" x14ac:dyDescent="0.25">
      <c r="X8836" s="37"/>
      <c r="Y8836" s="37"/>
      <c r="Z8836" s="37"/>
      <c r="AA8836" s="37"/>
      <c r="AB8836" s="37"/>
    </row>
    <row r="8837" spans="24:28" x14ac:dyDescent="0.25">
      <c r="X8837" s="37"/>
      <c r="Y8837" s="37"/>
      <c r="Z8837" s="37"/>
      <c r="AA8837" s="37"/>
      <c r="AB8837" s="37"/>
    </row>
    <row r="8838" spans="24:28" x14ac:dyDescent="0.25">
      <c r="X8838" s="37"/>
      <c r="Y8838" s="37"/>
      <c r="Z8838" s="37"/>
      <c r="AA8838" s="37"/>
      <c r="AB8838" s="37"/>
    </row>
    <row r="8839" spans="24:28" x14ac:dyDescent="0.25">
      <c r="X8839" s="37"/>
      <c r="Y8839" s="37"/>
      <c r="Z8839" s="37"/>
      <c r="AA8839" s="37"/>
      <c r="AB8839" s="37"/>
    </row>
    <row r="8840" spans="24:28" x14ac:dyDescent="0.25">
      <c r="X8840" s="37"/>
      <c r="Y8840" s="37"/>
      <c r="Z8840" s="37"/>
      <c r="AA8840" s="37"/>
      <c r="AB8840" s="37"/>
    </row>
    <row r="8841" spans="24:28" x14ac:dyDescent="0.25">
      <c r="X8841" s="37"/>
      <c r="Y8841" s="37"/>
      <c r="Z8841" s="37"/>
      <c r="AA8841" s="37"/>
      <c r="AB8841" s="37"/>
    </row>
    <row r="8842" spans="24:28" x14ac:dyDescent="0.25">
      <c r="X8842" s="37"/>
      <c r="Y8842" s="37"/>
      <c r="Z8842" s="37"/>
      <c r="AA8842" s="37"/>
      <c r="AB8842" s="37"/>
    </row>
    <row r="8843" spans="24:28" x14ac:dyDescent="0.25">
      <c r="X8843" s="37"/>
      <c r="Y8843" s="37"/>
      <c r="Z8843" s="37"/>
      <c r="AA8843" s="37"/>
      <c r="AB8843" s="37"/>
    </row>
    <row r="8844" spans="24:28" x14ac:dyDescent="0.25">
      <c r="X8844" s="37"/>
      <c r="Y8844" s="37"/>
      <c r="Z8844" s="37"/>
      <c r="AA8844" s="37"/>
      <c r="AB8844" s="37"/>
    </row>
    <row r="8845" spans="24:28" x14ac:dyDescent="0.25">
      <c r="X8845" s="37"/>
      <c r="Y8845" s="37"/>
      <c r="Z8845" s="37"/>
      <c r="AA8845" s="37"/>
      <c r="AB8845" s="37"/>
    </row>
    <row r="8846" spans="24:28" x14ac:dyDescent="0.25">
      <c r="X8846" s="37"/>
      <c r="Y8846" s="37"/>
      <c r="Z8846" s="37"/>
      <c r="AA8846" s="37"/>
      <c r="AB8846" s="37"/>
    </row>
    <row r="8847" spans="24:28" x14ac:dyDescent="0.25">
      <c r="X8847" s="37"/>
      <c r="Y8847" s="37"/>
      <c r="Z8847" s="37"/>
      <c r="AA8847" s="37"/>
      <c r="AB8847" s="37"/>
    </row>
    <row r="8848" spans="24:28" x14ac:dyDescent="0.25">
      <c r="X8848" s="37"/>
      <c r="Y8848" s="37"/>
      <c r="Z8848" s="37"/>
      <c r="AA8848" s="37"/>
      <c r="AB8848" s="37"/>
    </row>
    <row r="8849" spans="24:28" x14ac:dyDescent="0.25">
      <c r="X8849" s="37"/>
      <c r="Y8849" s="37"/>
      <c r="Z8849" s="37"/>
      <c r="AA8849" s="37"/>
      <c r="AB8849" s="37"/>
    </row>
    <row r="8850" spans="24:28" x14ac:dyDescent="0.25">
      <c r="X8850" s="37"/>
      <c r="Y8850" s="37"/>
      <c r="Z8850" s="37"/>
      <c r="AA8850" s="37"/>
      <c r="AB8850" s="37"/>
    </row>
    <row r="8851" spans="24:28" x14ac:dyDescent="0.25">
      <c r="X8851" s="37"/>
      <c r="Y8851" s="37"/>
      <c r="Z8851" s="37"/>
      <c r="AA8851" s="37"/>
      <c r="AB8851" s="37"/>
    </row>
    <row r="8852" spans="24:28" x14ac:dyDescent="0.25">
      <c r="X8852" s="37"/>
      <c r="Y8852" s="37"/>
      <c r="Z8852" s="37"/>
      <c r="AA8852" s="37"/>
      <c r="AB8852" s="37"/>
    </row>
    <row r="8853" spans="24:28" x14ac:dyDescent="0.25">
      <c r="X8853" s="37"/>
      <c r="Y8853" s="37"/>
      <c r="Z8853" s="37"/>
      <c r="AA8853" s="37"/>
      <c r="AB8853" s="37"/>
    </row>
    <row r="8854" spans="24:28" x14ac:dyDescent="0.25">
      <c r="X8854" s="37"/>
      <c r="Y8854" s="37"/>
      <c r="Z8854" s="37"/>
      <c r="AA8854" s="37"/>
      <c r="AB8854" s="37"/>
    </row>
    <row r="8855" spans="24:28" x14ac:dyDescent="0.25">
      <c r="X8855" s="37"/>
      <c r="Y8855" s="37"/>
      <c r="Z8855" s="37"/>
      <c r="AA8855" s="37"/>
      <c r="AB8855" s="37"/>
    </row>
    <row r="8856" spans="24:28" x14ac:dyDescent="0.25">
      <c r="X8856" s="37"/>
      <c r="Y8856" s="37"/>
      <c r="Z8856" s="37"/>
      <c r="AA8856" s="37"/>
      <c r="AB8856" s="37"/>
    </row>
    <row r="8857" spans="24:28" x14ac:dyDescent="0.25">
      <c r="X8857" s="37"/>
      <c r="Y8857" s="37"/>
      <c r="Z8857" s="37"/>
      <c r="AA8857" s="37"/>
      <c r="AB8857" s="37"/>
    </row>
    <row r="8858" spans="24:28" x14ac:dyDescent="0.25">
      <c r="X8858" s="37"/>
      <c r="Y8858" s="37"/>
      <c r="Z8858" s="37"/>
      <c r="AA8858" s="37"/>
      <c r="AB8858" s="37"/>
    </row>
    <row r="8859" spans="24:28" x14ac:dyDescent="0.25">
      <c r="X8859" s="37"/>
      <c r="Y8859" s="37"/>
      <c r="Z8859" s="37"/>
      <c r="AA8859" s="37"/>
      <c r="AB8859" s="37"/>
    </row>
    <row r="8860" spans="24:28" x14ac:dyDescent="0.25">
      <c r="X8860" s="37"/>
      <c r="Y8860" s="37"/>
      <c r="Z8860" s="37"/>
      <c r="AA8860" s="37"/>
      <c r="AB8860" s="37"/>
    </row>
    <row r="8861" spans="24:28" x14ac:dyDescent="0.25">
      <c r="X8861" s="37"/>
      <c r="Y8861" s="37"/>
      <c r="Z8861" s="37"/>
      <c r="AA8861" s="37"/>
      <c r="AB8861" s="37"/>
    </row>
    <row r="8862" spans="24:28" x14ac:dyDescent="0.25">
      <c r="X8862" s="37"/>
      <c r="Y8862" s="37"/>
      <c r="Z8862" s="37"/>
      <c r="AA8862" s="37"/>
      <c r="AB8862" s="37"/>
    </row>
    <row r="8863" spans="24:28" x14ac:dyDescent="0.25">
      <c r="X8863" s="37"/>
      <c r="Y8863" s="37"/>
      <c r="Z8863" s="37"/>
      <c r="AA8863" s="37"/>
      <c r="AB8863" s="37"/>
    </row>
    <row r="8864" spans="24:28" x14ac:dyDescent="0.25">
      <c r="X8864" s="37"/>
      <c r="Y8864" s="37"/>
      <c r="Z8864" s="37"/>
      <c r="AA8864" s="37"/>
      <c r="AB8864" s="37"/>
    </row>
    <row r="8865" spans="24:28" x14ac:dyDescent="0.25">
      <c r="X8865" s="37"/>
      <c r="Y8865" s="37"/>
      <c r="Z8865" s="37"/>
      <c r="AA8865" s="37"/>
      <c r="AB8865" s="37"/>
    </row>
    <row r="8866" spans="24:28" x14ac:dyDescent="0.25">
      <c r="X8866" s="37"/>
      <c r="Y8866" s="37"/>
      <c r="Z8866" s="37"/>
      <c r="AA8866" s="37"/>
      <c r="AB8866" s="37"/>
    </row>
    <row r="8867" spans="24:28" x14ac:dyDescent="0.25">
      <c r="X8867" s="37"/>
      <c r="Y8867" s="37"/>
      <c r="Z8867" s="37"/>
      <c r="AA8867" s="37"/>
      <c r="AB8867" s="37"/>
    </row>
    <row r="8868" spans="24:28" x14ac:dyDescent="0.25">
      <c r="X8868" s="37"/>
      <c r="Y8868" s="37"/>
      <c r="Z8868" s="37"/>
      <c r="AA8868" s="37"/>
      <c r="AB8868" s="37"/>
    </row>
    <row r="8869" spans="24:28" x14ac:dyDescent="0.25">
      <c r="X8869" s="37"/>
      <c r="Y8869" s="37"/>
      <c r="Z8869" s="37"/>
      <c r="AA8869" s="37"/>
      <c r="AB8869" s="37"/>
    </row>
    <row r="8870" spans="24:28" x14ac:dyDescent="0.25">
      <c r="X8870" s="37"/>
      <c r="Y8870" s="37"/>
      <c r="Z8870" s="37"/>
      <c r="AA8870" s="37"/>
      <c r="AB8870" s="37"/>
    </row>
    <row r="8871" spans="24:28" x14ac:dyDescent="0.25">
      <c r="X8871" s="37"/>
      <c r="Y8871" s="37"/>
      <c r="Z8871" s="37"/>
      <c r="AA8871" s="37"/>
      <c r="AB8871" s="37"/>
    </row>
    <row r="8872" spans="24:28" x14ac:dyDescent="0.25">
      <c r="X8872" s="37"/>
      <c r="Y8872" s="37"/>
      <c r="Z8872" s="37"/>
      <c r="AA8872" s="37"/>
      <c r="AB8872" s="37"/>
    </row>
    <row r="8873" spans="24:28" x14ac:dyDescent="0.25">
      <c r="X8873" s="37"/>
      <c r="Y8873" s="37"/>
      <c r="Z8873" s="37"/>
      <c r="AA8873" s="37"/>
      <c r="AB8873" s="37"/>
    </row>
    <row r="8874" spans="24:28" x14ac:dyDescent="0.25">
      <c r="X8874" s="37"/>
      <c r="Y8874" s="37"/>
      <c r="Z8874" s="37"/>
      <c r="AA8874" s="37"/>
      <c r="AB8874" s="37"/>
    </row>
    <row r="8875" spans="24:28" x14ac:dyDescent="0.25">
      <c r="X8875" s="37"/>
      <c r="Y8875" s="37"/>
      <c r="Z8875" s="37"/>
      <c r="AA8875" s="37"/>
      <c r="AB8875" s="37"/>
    </row>
    <row r="8876" spans="24:28" x14ac:dyDescent="0.25">
      <c r="X8876" s="37"/>
      <c r="Y8876" s="37"/>
      <c r="Z8876" s="37"/>
      <c r="AA8876" s="37"/>
      <c r="AB8876" s="37"/>
    </row>
    <row r="8877" spans="24:28" x14ac:dyDescent="0.25">
      <c r="X8877" s="37"/>
      <c r="Y8877" s="37"/>
      <c r="Z8877" s="37"/>
      <c r="AA8877" s="37"/>
      <c r="AB8877" s="37"/>
    </row>
    <row r="8878" spans="24:28" x14ac:dyDescent="0.25">
      <c r="X8878" s="37"/>
      <c r="Y8878" s="37"/>
      <c r="Z8878" s="37"/>
      <c r="AA8878" s="37"/>
      <c r="AB8878" s="37"/>
    </row>
    <row r="8879" spans="24:28" x14ac:dyDescent="0.25">
      <c r="X8879" s="37"/>
      <c r="Y8879" s="37"/>
      <c r="Z8879" s="37"/>
      <c r="AA8879" s="37"/>
      <c r="AB8879" s="37"/>
    </row>
    <row r="8880" spans="24:28" x14ac:dyDescent="0.25">
      <c r="X8880" s="37"/>
      <c r="Y8880" s="37"/>
      <c r="Z8880" s="37"/>
      <c r="AA8880" s="37"/>
      <c r="AB8880" s="37"/>
    </row>
    <row r="8881" spans="24:28" x14ac:dyDescent="0.25">
      <c r="X8881" s="37"/>
      <c r="Y8881" s="37"/>
      <c r="Z8881" s="37"/>
      <c r="AA8881" s="37"/>
      <c r="AB8881" s="37"/>
    </row>
    <row r="8882" spans="24:28" x14ac:dyDescent="0.25">
      <c r="X8882" s="37"/>
      <c r="Y8882" s="37"/>
      <c r="Z8882" s="37"/>
      <c r="AA8882" s="37"/>
      <c r="AB8882" s="37"/>
    </row>
    <row r="8883" spans="24:28" x14ac:dyDescent="0.25">
      <c r="X8883" s="37"/>
      <c r="Y8883" s="37"/>
      <c r="Z8883" s="37"/>
      <c r="AA8883" s="37"/>
      <c r="AB8883" s="37"/>
    </row>
    <row r="8884" spans="24:28" x14ac:dyDescent="0.25">
      <c r="X8884" s="37"/>
      <c r="Y8884" s="37"/>
      <c r="Z8884" s="37"/>
      <c r="AA8884" s="37"/>
      <c r="AB8884" s="37"/>
    </row>
    <row r="8885" spans="24:28" x14ac:dyDescent="0.25">
      <c r="X8885" s="37"/>
      <c r="Y8885" s="37"/>
      <c r="Z8885" s="37"/>
      <c r="AA8885" s="37"/>
      <c r="AB8885" s="37"/>
    </row>
    <row r="8886" spans="24:28" x14ac:dyDescent="0.25">
      <c r="X8886" s="37"/>
      <c r="Y8886" s="37"/>
      <c r="Z8886" s="37"/>
      <c r="AA8886" s="37"/>
      <c r="AB8886" s="37"/>
    </row>
    <row r="8887" spans="24:28" x14ac:dyDescent="0.25">
      <c r="X8887" s="37"/>
      <c r="Y8887" s="37"/>
      <c r="Z8887" s="37"/>
      <c r="AA8887" s="37"/>
      <c r="AB8887" s="37"/>
    </row>
    <row r="8888" spans="24:28" x14ac:dyDescent="0.25">
      <c r="X8888" s="37"/>
      <c r="Y8888" s="37"/>
      <c r="Z8888" s="37"/>
      <c r="AA8888" s="37"/>
      <c r="AB8888" s="37"/>
    </row>
    <row r="8889" spans="24:28" x14ac:dyDescent="0.25">
      <c r="X8889" s="37"/>
      <c r="Y8889" s="37"/>
      <c r="Z8889" s="37"/>
      <c r="AA8889" s="37"/>
      <c r="AB8889" s="37"/>
    </row>
    <row r="8890" spans="24:28" x14ac:dyDescent="0.25">
      <c r="X8890" s="37"/>
      <c r="Y8890" s="37"/>
      <c r="Z8890" s="37"/>
      <c r="AA8890" s="37"/>
      <c r="AB8890" s="37"/>
    </row>
    <row r="8891" spans="24:28" x14ac:dyDescent="0.25">
      <c r="X8891" s="37"/>
      <c r="Y8891" s="37"/>
      <c r="Z8891" s="37"/>
      <c r="AA8891" s="37"/>
      <c r="AB8891" s="37"/>
    </row>
    <row r="8892" spans="24:28" x14ac:dyDescent="0.25">
      <c r="X8892" s="37"/>
      <c r="Y8892" s="37"/>
      <c r="Z8892" s="37"/>
      <c r="AA8892" s="37"/>
      <c r="AB8892" s="37"/>
    </row>
    <row r="8893" spans="24:28" x14ac:dyDescent="0.25">
      <c r="X8893" s="37"/>
      <c r="Y8893" s="37"/>
      <c r="Z8893" s="37"/>
      <c r="AA8893" s="37"/>
      <c r="AB8893" s="37"/>
    </row>
    <row r="8894" spans="24:28" x14ac:dyDescent="0.25">
      <c r="X8894" s="37"/>
      <c r="Y8894" s="37"/>
      <c r="Z8894" s="37"/>
      <c r="AA8894" s="37"/>
      <c r="AB8894" s="37"/>
    </row>
    <row r="8895" spans="24:28" x14ac:dyDescent="0.25">
      <c r="X8895" s="37"/>
      <c r="Y8895" s="37"/>
      <c r="Z8895" s="37"/>
      <c r="AA8895" s="37"/>
      <c r="AB8895" s="37"/>
    </row>
    <row r="8896" spans="24:28" x14ac:dyDescent="0.25">
      <c r="X8896" s="37"/>
      <c r="Y8896" s="37"/>
      <c r="Z8896" s="37"/>
      <c r="AA8896" s="37"/>
      <c r="AB8896" s="37"/>
    </row>
    <row r="8897" spans="24:28" x14ac:dyDescent="0.25">
      <c r="X8897" s="37"/>
      <c r="Y8897" s="37"/>
      <c r="Z8897" s="37"/>
      <c r="AA8897" s="37"/>
      <c r="AB8897" s="37"/>
    </row>
    <row r="8898" spans="24:28" x14ac:dyDescent="0.25">
      <c r="X8898" s="37"/>
      <c r="Y8898" s="37"/>
      <c r="Z8898" s="37"/>
      <c r="AA8898" s="37"/>
      <c r="AB8898" s="37"/>
    </row>
    <row r="8899" spans="24:28" x14ac:dyDescent="0.25">
      <c r="X8899" s="37"/>
      <c r="Y8899" s="37"/>
      <c r="Z8899" s="37"/>
      <c r="AA8899" s="37"/>
      <c r="AB8899" s="37"/>
    </row>
    <row r="8900" spans="24:28" x14ac:dyDescent="0.25">
      <c r="X8900" s="37"/>
      <c r="Y8900" s="37"/>
      <c r="Z8900" s="37"/>
      <c r="AA8900" s="37"/>
      <c r="AB8900" s="37"/>
    </row>
    <row r="8901" spans="24:28" x14ac:dyDescent="0.25">
      <c r="X8901" s="37"/>
      <c r="Y8901" s="37"/>
      <c r="Z8901" s="37"/>
      <c r="AA8901" s="37"/>
      <c r="AB8901" s="37"/>
    </row>
    <row r="8902" spans="24:28" x14ac:dyDescent="0.25">
      <c r="X8902" s="37"/>
      <c r="Y8902" s="37"/>
      <c r="Z8902" s="37"/>
      <c r="AA8902" s="37"/>
      <c r="AB8902" s="37"/>
    </row>
    <row r="8903" spans="24:28" x14ac:dyDescent="0.25">
      <c r="X8903" s="37"/>
      <c r="Y8903" s="37"/>
      <c r="Z8903" s="37"/>
      <c r="AA8903" s="37"/>
      <c r="AB8903" s="37"/>
    </row>
    <row r="8904" spans="24:28" x14ac:dyDescent="0.25">
      <c r="X8904" s="37"/>
      <c r="Y8904" s="37"/>
      <c r="Z8904" s="37"/>
      <c r="AA8904" s="37"/>
      <c r="AB8904" s="37"/>
    </row>
    <row r="8905" spans="24:28" x14ac:dyDescent="0.25">
      <c r="X8905" s="37"/>
      <c r="Y8905" s="37"/>
      <c r="Z8905" s="37"/>
      <c r="AA8905" s="37"/>
      <c r="AB8905" s="37"/>
    </row>
    <row r="8906" spans="24:28" x14ac:dyDescent="0.25">
      <c r="X8906" s="37"/>
      <c r="Y8906" s="37"/>
      <c r="Z8906" s="37"/>
      <c r="AA8906" s="37"/>
      <c r="AB8906" s="37"/>
    </row>
    <row r="8907" spans="24:28" x14ac:dyDescent="0.25">
      <c r="X8907" s="37"/>
      <c r="Y8907" s="37"/>
      <c r="Z8907" s="37"/>
      <c r="AA8907" s="37"/>
      <c r="AB8907" s="37"/>
    </row>
    <row r="8908" spans="24:28" x14ac:dyDescent="0.25">
      <c r="X8908" s="37"/>
      <c r="Y8908" s="37"/>
      <c r="Z8908" s="37"/>
      <c r="AA8908" s="37"/>
      <c r="AB8908" s="37"/>
    </row>
    <row r="8909" spans="24:28" x14ac:dyDescent="0.25">
      <c r="X8909" s="37"/>
      <c r="Y8909" s="37"/>
      <c r="Z8909" s="37"/>
      <c r="AA8909" s="37"/>
      <c r="AB8909" s="37"/>
    </row>
    <row r="8910" spans="24:28" x14ac:dyDescent="0.25">
      <c r="X8910" s="37"/>
      <c r="Y8910" s="37"/>
      <c r="Z8910" s="37"/>
      <c r="AA8910" s="37"/>
      <c r="AB8910" s="37"/>
    </row>
    <row r="8911" spans="24:28" x14ac:dyDescent="0.25">
      <c r="X8911" s="37"/>
      <c r="Y8911" s="37"/>
      <c r="Z8911" s="37"/>
      <c r="AA8911" s="37"/>
      <c r="AB8911" s="37"/>
    </row>
    <row r="8912" spans="24:28" x14ac:dyDescent="0.25">
      <c r="X8912" s="37"/>
      <c r="Y8912" s="37"/>
      <c r="Z8912" s="37"/>
      <c r="AA8912" s="37"/>
      <c r="AB8912" s="37"/>
    </row>
    <row r="8913" spans="24:28" x14ac:dyDescent="0.25">
      <c r="X8913" s="37"/>
      <c r="Y8913" s="37"/>
      <c r="Z8913" s="37"/>
      <c r="AA8913" s="37"/>
      <c r="AB8913" s="37"/>
    </row>
    <row r="8914" spans="24:28" x14ac:dyDescent="0.25">
      <c r="X8914" s="37"/>
      <c r="Y8914" s="37"/>
      <c r="Z8914" s="37"/>
      <c r="AA8914" s="37"/>
      <c r="AB8914" s="37"/>
    </row>
    <row r="8915" spans="24:28" x14ac:dyDescent="0.25">
      <c r="X8915" s="37"/>
      <c r="Y8915" s="37"/>
      <c r="Z8915" s="37"/>
      <c r="AA8915" s="37"/>
      <c r="AB8915" s="37"/>
    </row>
    <row r="8916" spans="24:28" x14ac:dyDescent="0.25">
      <c r="X8916" s="37"/>
      <c r="Y8916" s="37"/>
      <c r="Z8916" s="37"/>
      <c r="AA8916" s="37"/>
      <c r="AB8916" s="37"/>
    </row>
    <row r="8917" spans="24:28" x14ac:dyDescent="0.25">
      <c r="X8917" s="37"/>
      <c r="Y8917" s="37"/>
      <c r="Z8917" s="37"/>
      <c r="AA8917" s="37"/>
      <c r="AB8917" s="37"/>
    </row>
    <row r="8918" spans="24:28" x14ac:dyDescent="0.25">
      <c r="X8918" s="37"/>
      <c r="Y8918" s="37"/>
      <c r="Z8918" s="37"/>
      <c r="AA8918" s="37"/>
      <c r="AB8918" s="37"/>
    </row>
    <row r="8919" spans="24:28" x14ac:dyDescent="0.25">
      <c r="X8919" s="37"/>
      <c r="Y8919" s="37"/>
      <c r="Z8919" s="37"/>
      <c r="AA8919" s="37"/>
      <c r="AB8919" s="37"/>
    </row>
    <row r="8920" spans="24:28" x14ac:dyDescent="0.25">
      <c r="X8920" s="37"/>
      <c r="Y8920" s="37"/>
      <c r="Z8920" s="37"/>
      <c r="AA8920" s="37"/>
      <c r="AB8920" s="37"/>
    </row>
    <row r="8921" spans="24:28" x14ac:dyDescent="0.25">
      <c r="X8921" s="37"/>
      <c r="Y8921" s="37"/>
      <c r="Z8921" s="37"/>
      <c r="AA8921" s="37"/>
      <c r="AB8921" s="37"/>
    </row>
    <row r="8922" spans="24:28" x14ac:dyDescent="0.25">
      <c r="X8922" s="37"/>
      <c r="Y8922" s="37"/>
      <c r="Z8922" s="37"/>
      <c r="AA8922" s="37"/>
      <c r="AB8922" s="37"/>
    </row>
    <row r="8923" spans="24:28" x14ac:dyDescent="0.25">
      <c r="X8923" s="37"/>
      <c r="Y8923" s="37"/>
      <c r="Z8923" s="37"/>
      <c r="AA8923" s="37"/>
      <c r="AB8923" s="37"/>
    </row>
    <row r="8924" spans="24:28" x14ac:dyDescent="0.25">
      <c r="X8924" s="37"/>
      <c r="Y8924" s="37"/>
      <c r="Z8924" s="37"/>
      <c r="AA8924" s="37"/>
      <c r="AB8924" s="37"/>
    </row>
    <row r="8925" spans="24:28" x14ac:dyDescent="0.25">
      <c r="X8925" s="37"/>
      <c r="Y8925" s="37"/>
      <c r="Z8925" s="37"/>
      <c r="AA8925" s="37"/>
      <c r="AB8925" s="37"/>
    </row>
    <row r="8926" spans="24:28" x14ac:dyDescent="0.25">
      <c r="X8926" s="37"/>
      <c r="Y8926" s="37"/>
      <c r="Z8926" s="37"/>
      <c r="AA8926" s="37"/>
      <c r="AB8926" s="37"/>
    </row>
    <row r="8927" spans="24:28" x14ac:dyDescent="0.25">
      <c r="X8927" s="37"/>
      <c r="Y8927" s="37"/>
      <c r="Z8927" s="37"/>
      <c r="AA8927" s="37"/>
      <c r="AB8927" s="37"/>
    </row>
    <row r="8928" spans="24:28" x14ac:dyDescent="0.25">
      <c r="X8928" s="37"/>
      <c r="Y8928" s="37"/>
      <c r="Z8928" s="37"/>
      <c r="AA8928" s="37"/>
      <c r="AB8928" s="37"/>
    </row>
    <row r="8929" spans="24:28" x14ac:dyDescent="0.25">
      <c r="X8929" s="37"/>
      <c r="Y8929" s="37"/>
      <c r="Z8929" s="37"/>
      <c r="AA8929" s="37"/>
      <c r="AB8929" s="37"/>
    </row>
    <row r="8930" spans="24:28" x14ac:dyDescent="0.25">
      <c r="X8930" s="37"/>
      <c r="Y8930" s="37"/>
      <c r="Z8930" s="37"/>
      <c r="AA8930" s="37"/>
      <c r="AB8930" s="37"/>
    </row>
    <row r="8931" spans="24:28" x14ac:dyDescent="0.25">
      <c r="X8931" s="37"/>
      <c r="Y8931" s="37"/>
      <c r="Z8931" s="37"/>
      <c r="AA8931" s="37"/>
      <c r="AB8931" s="37"/>
    </row>
    <row r="8932" spans="24:28" x14ac:dyDescent="0.25">
      <c r="X8932" s="37"/>
      <c r="Y8932" s="37"/>
      <c r="Z8932" s="37"/>
      <c r="AA8932" s="37"/>
      <c r="AB8932" s="37"/>
    </row>
    <row r="8933" spans="24:28" x14ac:dyDescent="0.25">
      <c r="X8933" s="37"/>
      <c r="Y8933" s="37"/>
      <c r="Z8933" s="37"/>
      <c r="AA8933" s="37"/>
      <c r="AB8933" s="37"/>
    </row>
    <row r="8934" spans="24:28" x14ac:dyDescent="0.25">
      <c r="X8934" s="37"/>
      <c r="Y8934" s="37"/>
      <c r="Z8934" s="37"/>
      <c r="AA8934" s="37"/>
      <c r="AB8934" s="37"/>
    </row>
    <row r="8935" spans="24:28" x14ac:dyDescent="0.25">
      <c r="X8935" s="37"/>
      <c r="Y8935" s="37"/>
      <c r="Z8935" s="37"/>
      <c r="AA8935" s="37"/>
      <c r="AB8935" s="37"/>
    </row>
    <row r="8936" spans="24:28" x14ac:dyDescent="0.25">
      <c r="X8936" s="37"/>
      <c r="Y8936" s="37"/>
      <c r="Z8936" s="37"/>
      <c r="AA8936" s="37"/>
      <c r="AB8936" s="37"/>
    </row>
    <row r="8937" spans="24:28" x14ac:dyDescent="0.25">
      <c r="X8937" s="37"/>
      <c r="Y8937" s="37"/>
      <c r="Z8937" s="37"/>
      <c r="AA8937" s="37"/>
      <c r="AB8937" s="37"/>
    </row>
    <row r="8938" spans="24:28" x14ac:dyDescent="0.25">
      <c r="X8938" s="37"/>
      <c r="Y8938" s="37"/>
      <c r="Z8938" s="37"/>
      <c r="AA8938" s="37"/>
      <c r="AB8938" s="37"/>
    </row>
    <row r="8939" spans="24:28" x14ac:dyDescent="0.25">
      <c r="X8939" s="37"/>
      <c r="Y8939" s="37"/>
      <c r="Z8939" s="37"/>
      <c r="AA8939" s="37"/>
      <c r="AB8939" s="37"/>
    </row>
    <row r="8940" spans="24:28" x14ac:dyDescent="0.25">
      <c r="X8940" s="37"/>
      <c r="Y8940" s="37"/>
      <c r="Z8940" s="37"/>
      <c r="AA8940" s="37"/>
      <c r="AB8940" s="37"/>
    </row>
    <row r="8941" spans="24:28" x14ac:dyDescent="0.25">
      <c r="X8941" s="37"/>
      <c r="Y8941" s="37"/>
      <c r="Z8941" s="37"/>
      <c r="AA8941" s="37"/>
      <c r="AB8941" s="37"/>
    </row>
    <row r="8942" spans="24:28" x14ac:dyDescent="0.25">
      <c r="X8942" s="37"/>
      <c r="Y8942" s="37"/>
      <c r="Z8942" s="37"/>
      <c r="AA8942" s="37"/>
      <c r="AB8942" s="37"/>
    </row>
    <row r="8943" spans="24:28" x14ac:dyDescent="0.25">
      <c r="X8943" s="37"/>
      <c r="Y8943" s="37"/>
      <c r="Z8943" s="37"/>
      <c r="AA8943" s="37"/>
      <c r="AB8943" s="37"/>
    </row>
    <row r="8944" spans="24:28" x14ac:dyDescent="0.25">
      <c r="X8944" s="37"/>
      <c r="Y8944" s="37"/>
      <c r="Z8944" s="37"/>
      <c r="AA8944" s="37"/>
      <c r="AB8944" s="37"/>
    </row>
    <row r="8945" spans="24:28" x14ac:dyDescent="0.25">
      <c r="X8945" s="37"/>
      <c r="Y8945" s="37"/>
      <c r="Z8945" s="37"/>
      <c r="AA8945" s="37"/>
      <c r="AB8945" s="37"/>
    </row>
    <row r="8946" spans="24:28" x14ac:dyDescent="0.25">
      <c r="X8946" s="37"/>
      <c r="Y8946" s="37"/>
      <c r="Z8946" s="37"/>
      <c r="AA8946" s="37"/>
      <c r="AB8946" s="37"/>
    </row>
    <row r="8947" spans="24:28" x14ac:dyDescent="0.25">
      <c r="X8947" s="37"/>
      <c r="Y8947" s="37"/>
      <c r="Z8947" s="37"/>
      <c r="AA8947" s="37"/>
      <c r="AB8947" s="37"/>
    </row>
    <row r="8948" spans="24:28" x14ac:dyDescent="0.25">
      <c r="X8948" s="37"/>
      <c r="Y8948" s="37"/>
      <c r="Z8948" s="37"/>
      <c r="AA8948" s="37"/>
      <c r="AB8948" s="37"/>
    </row>
    <row r="8949" spans="24:28" x14ac:dyDescent="0.25">
      <c r="X8949" s="37"/>
      <c r="Y8949" s="37"/>
      <c r="Z8949" s="37"/>
      <c r="AA8949" s="37"/>
      <c r="AB8949" s="37"/>
    </row>
    <row r="8950" spans="24:28" x14ac:dyDescent="0.25">
      <c r="X8950" s="37"/>
      <c r="Y8950" s="37"/>
      <c r="Z8950" s="37"/>
      <c r="AA8950" s="37"/>
      <c r="AB8950" s="37"/>
    </row>
    <row r="8951" spans="24:28" x14ac:dyDescent="0.25">
      <c r="X8951" s="37"/>
      <c r="Y8951" s="37"/>
      <c r="Z8951" s="37"/>
      <c r="AA8951" s="37"/>
      <c r="AB8951" s="37"/>
    </row>
    <row r="8952" spans="24:28" x14ac:dyDescent="0.25">
      <c r="X8952" s="37"/>
      <c r="Y8952" s="37"/>
      <c r="Z8952" s="37"/>
      <c r="AA8952" s="37"/>
      <c r="AB8952" s="37"/>
    </row>
    <row r="8953" spans="24:28" x14ac:dyDescent="0.25">
      <c r="X8953" s="37"/>
      <c r="Y8953" s="37"/>
      <c r="Z8953" s="37"/>
      <c r="AA8953" s="37"/>
      <c r="AB8953" s="37"/>
    </row>
    <row r="8954" spans="24:28" x14ac:dyDescent="0.25">
      <c r="X8954" s="37"/>
      <c r="Y8954" s="37"/>
      <c r="Z8954" s="37"/>
      <c r="AA8954" s="37"/>
      <c r="AB8954" s="37"/>
    </row>
    <row r="8955" spans="24:28" x14ac:dyDescent="0.25">
      <c r="X8955" s="37"/>
      <c r="Y8955" s="37"/>
      <c r="Z8955" s="37"/>
      <c r="AA8955" s="37"/>
      <c r="AB8955" s="37"/>
    </row>
    <row r="8956" spans="24:28" x14ac:dyDescent="0.25">
      <c r="X8956" s="37"/>
      <c r="Y8956" s="37"/>
      <c r="Z8956" s="37"/>
      <c r="AA8956" s="37"/>
      <c r="AB8956" s="37"/>
    </row>
    <row r="8957" spans="24:28" x14ac:dyDescent="0.25">
      <c r="X8957" s="37"/>
      <c r="Y8957" s="37"/>
      <c r="Z8957" s="37"/>
      <c r="AA8957" s="37"/>
      <c r="AB8957" s="37"/>
    </row>
    <row r="8958" spans="24:28" x14ac:dyDescent="0.25">
      <c r="X8958" s="37"/>
      <c r="Y8958" s="37"/>
      <c r="Z8958" s="37"/>
      <c r="AA8958" s="37"/>
      <c r="AB8958" s="37"/>
    </row>
    <row r="8959" spans="24:28" x14ac:dyDescent="0.25">
      <c r="X8959" s="37"/>
      <c r="Y8959" s="37"/>
      <c r="Z8959" s="37"/>
      <c r="AA8959" s="37"/>
      <c r="AB8959" s="37"/>
    </row>
    <row r="8960" spans="24:28" x14ac:dyDescent="0.25">
      <c r="X8960" s="37"/>
      <c r="Y8960" s="37"/>
      <c r="Z8960" s="37"/>
      <c r="AA8960" s="37"/>
      <c r="AB8960" s="37"/>
    </row>
    <row r="8961" spans="24:28" x14ac:dyDescent="0.25">
      <c r="X8961" s="37"/>
      <c r="Y8961" s="37"/>
      <c r="Z8961" s="37"/>
      <c r="AA8961" s="37"/>
      <c r="AB8961" s="37"/>
    </row>
    <row r="8962" spans="24:28" x14ac:dyDescent="0.25">
      <c r="X8962" s="37"/>
      <c r="Y8962" s="37"/>
      <c r="Z8962" s="37"/>
      <c r="AA8962" s="37"/>
      <c r="AB8962" s="37"/>
    </row>
    <row r="8963" spans="24:28" x14ac:dyDescent="0.25">
      <c r="X8963" s="37"/>
      <c r="Y8963" s="37"/>
      <c r="Z8963" s="37"/>
      <c r="AA8963" s="37"/>
      <c r="AB8963" s="37"/>
    </row>
    <row r="8964" spans="24:28" x14ac:dyDescent="0.25">
      <c r="X8964" s="37"/>
      <c r="Y8964" s="37"/>
      <c r="Z8964" s="37"/>
      <c r="AA8964" s="37"/>
      <c r="AB8964" s="37"/>
    </row>
    <row r="8965" spans="24:28" x14ac:dyDescent="0.25">
      <c r="X8965" s="37"/>
      <c r="Y8965" s="37"/>
      <c r="Z8965" s="37"/>
      <c r="AA8965" s="37"/>
      <c r="AB8965" s="37"/>
    </row>
    <row r="8966" spans="24:28" x14ac:dyDescent="0.25">
      <c r="X8966" s="37"/>
      <c r="Y8966" s="37"/>
      <c r="Z8966" s="37"/>
      <c r="AA8966" s="37"/>
      <c r="AB8966" s="37"/>
    </row>
    <row r="8967" spans="24:28" x14ac:dyDescent="0.25">
      <c r="X8967" s="37"/>
      <c r="Y8967" s="37"/>
      <c r="Z8967" s="37"/>
      <c r="AA8967" s="37"/>
      <c r="AB8967" s="37"/>
    </row>
    <row r="8968" spans="24:28" x14ac:dyDescent="0.25">
      <c r="X8968" s="37"/>
      <c r="Y8968" s="37"/>
      <c r="Z8968" s="37"/>
      <c r="AA8968" s="37"/>
      <c r="AB8968" s="37"/>
    </row>
    <row r="8969" spans="24:28" x14ac:dyDescent="0.25">
      <c r="X8969" s="37"/>
      <c r="Y8969" s="37"/>
      <c r="Z8969" s="37"/>
      <c r="AA8969" s="37"/>
      <c r="AB8969" s="37"/>
    </row>
    <row r="8970" spans="24:28" x14ac:dyDescent="0.25">
      <c r="X8970" s="37"/>
      <c r="Y8970" s="37"/>
      <c r="Z8970" s="37"/>
      <c r="AA8970" s="37"/>
      <c r="AB8970" s="37"/>
    </row>
    <row r="8971" spans="24:28" x14ac:dyDescent="0.25">
      <c r="X8971" s="37"/>
      <c r="Y8971" s="37"/>
      <c r="Z8971" s="37"/>
      <c r="AA8971" s="37"/>
      <c r="AB8971" s="37"/>
    </row>
    <row r="8972" spans="24:28" x14ac:dyDescent="0.25">
      <c r="X8972" s="37"/>
      <c r="Y8972" s="37"/>
      <c r="Z8972" s="37"/>
      <c r="AA8972" s="37"/>
      <c r="AB8972" s="37"/>
    </row>
    <row r="8973" spans="24:28" x14ac:dyDescent="0.25">
      <c r="X8973" s="37"/>
      <c r="Y8973" s="37"/>
      <c r="Z8973" s="37"/>
      <c r="AA8973" s="37"/>
      <c r="AB8973" s="37"/>
    </row>
    <row r="8974" spans="24:28" x14ac:dyDescent="0.25">
      <c r="X8974" s="37"/>
      <c r="Y8974" s="37"/>
      <c r="Z8974" s="37"/>
      <c r="AA8974" s="37"/>
      <c r="AB8974" s="37"/>
    </row>
    <row r="8975" spans="24:28" x14ac:dyDescent="0.25">
      <c r="X8975" s="37"/>
      <c r="Y8975" s="37"/>
      <c r="Z8975" s="37"/>
      <c r="AA8975" s="37"/>
      <c r="AB8975" s="37"/>
    </row>
    <row r="8976" spans="24:28" x14ac:dyDescent="0.25">
      <c r="X8976" s="37"/>
      <c r="Y8976" s="37"/>
      <c r="Z8976" s="37"/>
      <c r="AA8976" s="37"/>
      <c r="AB8976" s="37"/>
    </row>
    <row r="8977" spans="24:28" x14ac:dyDescent="0.25">
      <c r="X8977" s="37"/>
      <c r="Y8977" s="37"/>
      <c r="Z8977" s="37"/>
      <c r="AA8977" s="37"/>
      <c r="AB8977" s="37"/>
    </row>
    <row r="8978" spans="24:28" x14ac:dyDescent="0.25">
      <c r="X8978" s="37"/>
      <c r="Y8978" s="37"/>
      <c r="Z8978" s="37"/>
      <c r="AA8978" s="37"/>
      <c r="AB8978" s="37"/>
    </row>
    <row r="8979" spans="24:28" x14ac:dyDescent="0.25">
      <c r="X8979" s="37"/>
      <c r="Y8979" s="37"/>
      <c r="Z8979" s="37"/>
      <c r="AA8979" s="37"/>
      <c r="AB8979" s="37"/>
    </row>
    <row r="8980" spans="24:28" x14ac:dyDescent="0.25">
      <c r="X8980" s="37"/>
      <c r="Y8980" s="37"/>
      <c r="Z8980" s="37"/>
      <c r="AA8980" s="37"/>
      <c r="AB8980" s="37"/>
    </row>
    <row r="8981" spans="24:28" x14ac:dyDescent="0.25">
      <c r="X8981" s="37"/>
      <c r="Y8981" s="37"/>
      <c r="Z8981" s="37"/>
      <c r="AA8981" s="37"/>
      <c r="AB8981" s="37"/>
    </row>
    <row r="8982" spans="24:28" x14ac:dyDescent="0.25">
      <c r="X8982" s="37"/>
      <c r="Y8982" s="37"/>
      <c r="Z8982" s="37"/>
      <c r="AA8982" s="37"/>
      <c r="AB8982" s="37"/>
    </row>
    <row r="8983" spans="24:28" x14ac:dyDescent="0.25">
      <c r="X8983" s="37"/>
      <c r="Y8983" s="37"/>
      <c r="Z8983" s="37"/>
      <c r="AA8983" s="37"/>
      <c r="AB8983" s="37"/>
    </row>
    <row r="8984" spans="24:28" x14ac:dyDescent="0.25">
      <c r="X8984" s="37"/>
      <c r="Y8984" s="37"/>
      <c r="Z8984" s="37"/>
      <c r="AA8984" s="37"/>
      <c r="AB8984" s="37"/>
    </row>
    <row r="8985" spans="24:28" x14ac:dyDescent="0.25">
      <c r="X8985" s="37"/>
      <c r="Y8985" s="37"/>
      <c r="Z8985" s="37"/>
      <c r="AA8985" s="37"/>
      <c r="AB8985" s="37"/>
    </row>
    <row r="8986" spans="24:28" x14ac:dyDescent="0.25">
      <c r="X8986" s="37"/>
      <c r="Y8986" s="37"/>
      <c r="Z8986" s="37"/>
      <c r="AA8986" s="37"/>
      <c r="AB8986" s="37"/>
    </row>
    <row r="8987" spans="24:28" x14ac:dyDescent="0.25">
      <c r="X8987" s="37"/>
      <c r="Y8987" s="37"/>
      <c r="Z8987" s="37"/>
      <c r="AA8987" s="37"/>
      <c r="AB8987" s="37"/>
    </row>
    <row r="8988" spans="24:28" x14ac:dyDescent="0.25">
      <c r="X8988" s="37"/>
      <c r="Y8988" s="37"/>
      <c r="Z8988" s="37"/>
      <c r="AA8988" s="37"/>
      <c r="AB8988" s="37"/>
    </row>
    <row r="8989" spans="24:28" x14ac:dyDescent="0.25">
      <c r="X8989" s="37"/>
      <c r="Y8989" s="37"/>
      <c r="Z8989" s="37"/>
      <c r="AA8989" s="37"/>
      <c r="AB8989" s="37"/>
    </row>
    <row r="8990" spans="24:28" x14ac:dyDescent="0.25">
      <c r="X8990" s="37"/>
      <c r="Y8990" s="37"/>
      <c r="Z8990" s="37"/>
      <c r="AA8990" s="37"/>
      <c r="AB8990" s="37"/>
    </row>
    <row r="8991" spans="24:28" x14ac:dyDescent="0.25">
      <c r="X8991" s="37"/>
      <c r="Y8991" s="37"/>
      <c r="Z8991" s="37"/>
      <c r="AA8991" s="37"/>
      <c r="AB8991" s="37"/>
    </row>
    <row r="8992" spans="24:28" x14ac:dyDescent="0.25">
      <c r="X8992" s="37"/>
      <c r="Y8992" s="37"/>
      <c r="Z8992" s="37"/>
      <c r="AA8992" s="37"/>
      <c r="AB8992" s="37"/>
    </row>
    <row r="8993" spans="24:28" x14ac:dyDescent="0.25">
      <c r="X8993" s="37"/>
      <c r="Y8993" s="37"/>
      <c r="Z8993" s="37"/>
      <c r="AA8993" s="37"/>
      <c r="AB8993" s="37"/>
    </row>
    <row r="8994" spans="24:28" x14ac:dyDescent="0.25">
      <c r="X8994" s="37"/>
      <c r="Y8994" s="37"/>
      <c r="Z8994" s="37"/>
      <c r="AA8994" s="37"/>
      <c r="AB8994" s="37"/>
    </row>
    <row r="8995" spans="24:28" x14ac:dyDescent="0.25">
      <c r="X8995" s="37"/>
      <c r="Y8995" s="37"/>
      <c r="Z8995" s="37"/>
      <c r="AA8995" s="37"/>
      <c r="AB8995" s="37"/>
    </row>
    <row r="8996" spans="24:28" x14ac:dyDescent="0.25">
      <c r="X8996" s="37"/>
      <c r="Y8996" s="37"/>
      <c r="Z8996" s="37"/>
      <c r="AA8996" s="37"/>
      <c r="AB8996" s="37"/>
    </row>
    <row r="8997" spans="24:28" x14ac:dyDescent="0.25">
      <c r="X8997" s="37"/>
      <c r="Y8997" s="37"/>
      <c r="Z8997" s="37"/>
      <c r="AA8997" s="37"/>
      <c r="AB8997" s="37"/>
    </row>
    <row r="8998" spans="24:28" x14ac:dyDescent="0.25">
      <c r="X8998" s="37"/>
      <c r="Y8998" s="37"/>
      <c r="Z8998" s="37"/>
      <c r="AA8998" s="37"/>
      <c r="AB8998" s="37"/>
    </row>
    <row r="8999" spans="24:28" x14ac:dyDescent="0.25">
      <c r="X8999" s="37"/>
      <c r="Y8999" s="37"/>
      <c r="Z8999" s="37"/>
      <c r="AA8999" s="37"/>
      <c r="AB8999" s="37"/>
    </row>
    <row r="9000" spans="24:28" x14ac:dyDescent="0.25">
      <c r="X9000" s="37"/>
      <c r="Y9000" s="37"/>
      <c r="Z9000" s="37"/>
      <c r="AA9000" s="37"/>
      <c r="AB9000" s="37"/>
    </row>
    <row r="9001" spans="24:28" x14ac:dyDescent="0.25">
      <c r="X9001" s="37"/>
      <c r="Y9001" s="37"/>
      <c r="Z9001" s="37"/>
      <c r="AA9001" s="37"/>
      <c r="AB9001" s="37"/>
    </row>
    <row r="9002" spans="24:28" x14ac:dyDescent="0.25">
      <c r="X9002" s="37"/>
      <c r="Y9002" s="37"/>
      <c r="Z9002" s="37"/>
      <c r="AA9002" s="37"/>
      <c r="AB9002" s="37"/>
    </row>
    <row r="9003" spans="24:28" x14ac:dyDescent="0.25">
      <c r="X9003" s="37"/>
      <c r="Y9003" s="37"/>
      <c r="Z9003" s="37"/>
      <c r="AA9003" s="37"/>
      <c r="AB9003" s="37"/>
    </row>
    <row r="9004" spans="24:28" x14ac:dyDescent="0.25">
      <c r="X9004" s="37"/>
      <c r="Y9004" s="37"/>
      <c r="Z9004" s="37"/>
      <c r="AA9004" s="37"/>
      <c r="AB9004" s="37"/>
    </row>
    <row r="9005" spans="24:28" x14ac:dyDescent="0.25">
      <c r="X9005" s="37"/>
      <c r="Y9005" s="37"/>
      <c r="Z9005" s="37"/>
      <c r="AA9005" s="37"/>
      <c r="AB9005" s="37"/>
    </row>
    <row r="9006" spans="24:28" x14ac:dyDescent="0.25">
      <c r="X9006" s="37"/>
      <c r="Y9006" s="37"/>
      <c r="Z9006" s="37"/>
      <c r="AA9006" s="37"/>
      <c r="AB9006" s="37"/>
    </row>
    <row r="9007" spans="24:28" x14ac:dyDescent="0.25">
      <c r="X9007" s="37"/>
      <c r="Y9007" s="37"/>
      <c r="Z9007" s="37"/>
      <c r="AA9007" s="37"/>
      <c r="AB9007" s="37"/>
    </row>
    <row r="9008" spans="24:28" x14ac:dyDescent="0.25">
      <c r="X9008" s="37"/>
      <c r="Y9008" s="37"/>
      <c r="Z9008" s="37"/>
      <c r="AA9008" s="37"/>
      <c r="AB9008" s="37"/>
    </row>
    <row r="9009" spans="24:28" x14ac:dyDescent="0.25">
      <c r="X9009" s="37"/>
      <c r="Y9009" s="37"/>
      <c r="Z9009" s="37"/>
      <c r="AA9009" s="37"/>
      <c r="AB9009" s="37"/>
    </row>
    <row r="9010" spans="24:28" x14ac:dyDescent="0.25">
      <c r="X9010" s="37"/>
      <c r="Y9010" s="37"/>
      <c r="Z9010" s="37"/>
      <c r="AA9010" s="37"/>
      <c r="AB9010" s="37"/>
    </row>
    <row r="9011" spans="24:28" x14ac:dyDescent="0.25">
      <c r="X9011" s="37"/>
      <c r="Y9011" s="37"/>
      <c r="Z9011" s="37"/>
      <c r="AA9011" s="37"/>
      <c r="AB9011" s="37"/>
    </row>
    <row r="9012" spans="24:28" x14ac:dyDescent="0.25">
      <c r="X9012" s="37"/>
      <c r="Y9012" s="37"/>
      <c r="Z9012" s="37"/>
      <c r="AA9012" s="37"/>
      <c r="AB9012" s="37"/>
    </row>
    <row r="9013" spans="24:28" x14ac:dyDescent="0.25">
      <c r="X9013" s="37"/>
      <c r="Y9013" s="37"/>
      <c r="Z9013" s="37"/>
      <c r="AA9013" s="37"/>
      <c r="AB9013" s="37"/>
    </row>
    <row r="9014" spans="24:28" x14ac:dyDescent="0.25">
      <c r="X9014" s="37"/>
      <c r="Y9014" s="37"/>
      <c r="Z9014" s="37"/>
      <c r="AA9014" s="37"/>
      <c r="AB9014" s="37"/>
    </row>
    <row r="9015" spans="24:28" x14ac:dyDescent="0.25">
      <c r="X9015" s="37"/>
      <c r="Y9015" s="37"/>
      <c r="Z9015" s="37"/>
      <c r="AA9015" s="37"/>
      <c r="AB9015" s="37"/>
    </row>
    <row r="9016" spans="24:28" x14ac:dyDescent="0.25">
      <c r="X9016" s="37"/>
      <c r="Y9016" s="37"/>
      <c r="Z9016" s="37"/>
      <c r="AA9016" s="37"/>
      <c r="AB9016" s="37"/>
    </row>
    <row r="9017" spans="24:28" x14ac:dyDescent="0.25">
      <c r="X9017" s="37"/>
      <c r="Y9017" s="37"/>
      <c r="Z9017" s="37"/>
      <c r="AA9017" s="37"/>
      <c r="AB9017" s="37"/>
    </row>
    <row r="9018" spans="24:28" x14ac:dyDescent="0.25">
      <c r="X9018" s="37"/>
      <c r="Y9018" s="37"/>
      <c r="Z9018" s="37"/>
      <c r="AA9018" s="37"/>
      <c r="AB9018" s="37"/>
    </row>
    <row r="9019" spans="24:28" x14ac:dyDescent="0.25">
      <c r="X9019" s="37"/>
      <c r="Y9019" s="37"/>
      <c r="Z9019" s="37"/>
      <c r="AA9019" s="37"/>
      <c r="AB9019" s="37"/>
    </row>
    <row r="9020" spans="24:28" x14ac:dyDescent="0.25">
      <c r="X9020" s="37"/>
      <c r="Y9020" s="37"/>
      <c r="Z9020" s="37"/>
      <c r="AA9020" s="37"/>
      <c r="AB9020" s="37"/>
    </row>
    <row r="9021" spans="24:28" x14ac:dyDescent="0.25">
      <c r="X9021" s="37"/>
      <c r="Y9021" s="37"/>
      <c r="Z9021" s="37"/>
      <c r="AA9021" s="37"/>
      <c r="AB9021" s="37"/>
    </row>
    <row r="9022" spans="24:28" x14ac:dyDescent="0.25">
      <c r="X9022" s="37"/>
      <c r="Y9022" s="37"/>
      <c r="Z9022" s="37"/>
      <c r="AA9022" s="37"/>
      <c r="AB9022" s="37"/>
    </row>
    <row r="9023" spans="24:28" x14ac:dyDescent="0.25">
      <c r="X9023" s="37"/>
      <c r="Y9023" s="37"/>
      <c r="Z9023" s="37"/>
      <c r="AA9023" s="37"/>
      <c r="AB9023" s="37"/>
    </row>
    <row r="9024" spans="24:28" x14ac:dyDescent="0.25">
      <c r="X9024" s="37"/>
      <c r="Y9024" s="37"/>
      <c r="Z9024" s="37"/>
      <c r="AA9024" s="37"/>
      <c r="AB9024" s="37"/>
    </row>
    <row r="9025" spans="24:28" x14ac:dyDescent="0.25">
      <c r="X9025" s="37"/>
      <c r="Y9025" s="37"/>
      <c r="Z9025" s="37"/>
      <c r="AA9025" s="37"/>
      <c r="AB9025" s="37"/>
    </row>
    <row r="9026" spans="24:28" x14ac:dyDescent="0.25">
      <c r="X9026" s="37"/>
      <c r="Y9026" s="37"/>
      <c r="Z9026" s="37"/>
      <c r="AA9026" s="37"/>
      <c r="AB9026" s="37"/>
    </row>
    <row r="9027" spans="24:28" x14ac:dyDescent="0.25">
      <c r="X9027" s="37"/>
      <c r="Y9027" s="37"/>
      <c r="Z9027" s="37"/>
      <c r="AA9027" s="37"/>
      <c r="AB9027" s="37"/>
    </row>
    <row r="9028" spans="24:28" x14ac:dyDescent="0.25">
      <c r="X9028" s="37"/>
      <c r="Y9028" s="37"/>
      <c r="Z9028" s="37"/>
      <c r="AA9028" s="37"/>
      <c r="AB9028" s="37"/>
    </row>
    <row r="9029" spans="24:28" x14ac:dyDescent="0.25">
      <c r="X9029" s="37"/>
      <c r="Y9029" s="37"/>
      <c r="Z9029" s="37"/>
      <c r="AA9029" s="37"/>
      <c r="AB9029" s="37"/>
    </row>
    <row r="9030" spans="24:28" x14ac:dyDescent="0.25">
      <c r="X9030" s="37"/>
      <c r="Y9030" s="37"/>
      <c r="Z9030" s="37"/>
      <c r="AA9030" s="37"/>
      <c r="AB9030" s="37"/>
    </row>
    <row r="9031" spans="24:28" x14ac:dyDescent="0.25">
      <c r="X9031" s="37"/>
      <c r="Y9031" s="37"/>
      <c r="Z9031" s="37"/>
      <c r="AA9031" s="37"/>
      <c r="AB9031" s="37"/>
    </row>
    <row r="9032" spans="24:28" x14ac:dyDescent="0.25">
      <c r="X9032" s="37"/>
      <c r="Y9032" s="37"/>
      <c r="Z9032" s="37"/>
      <c r="AA9032" s="37"/>
      <c r="AB9032" s="37"/>
    </row>
    <row r="9033" spans="24:28" x14ac:dyDescent="0.25">
      <c r="X9033" s="37"/>
      <c r="Y9033" s="37"/>
      <c r="Z9033" s="37"/>
      <c r="AA9033" s="37"/>
      <c r="AB9033" s="37"/>
    </row>
    <row r="9034" spans="24:28" x14ac:dyDescent="0.25">
      <c r="X9034" s="37"/>
      <c r="Y9034" s="37"/>
      <c r="Z9034" s="37"/>
      <c r="AA9034" s="37"/>
      <c r="AB9034" s="37"/>
    </row>
    <row r="9035" spans="24:28" x14ac:dyDescent="0.25">
      <c r="X9035" s="37"/>
      <c r="Y9035" s="37"/>
      <c r="Z9035" s="37"/>
      <c r="AA9035" s="37"/>
      <c r="AB9035" s="37"/>
    </row>
    <row r="9036" spans="24:28" x14ac:dyDescent="0.25">
      <c r="X9036" s="37"/>
      <c r="Y9036" s="37"/>
      <c r="Z9036" s="37"/>
      <c r="AA9036" s="37"/>
      <c r="AB9036" s="37"/>
    </row>
    <row r="9037" spans="24:28" x14ac:dyDescent="0.25">
      <c r="X9037" s="37"/>
      <c r="Y9037" s="37"/>
      <c r="Z9037" s="37"/>
      <c r="AA9037" s="37"/>
      <c r="AB9037" s="37"/>
    </row>
    <row r="9038" spans="24:28" x14ac:dyDescent="0.25">
      <c r="X9038" s="37"/>
      <c r="Y9038" s="37"/>
      <c r="Z9038" s="37"/>
      <c r="AA9038" s="37"/>
      <c r="AB9038" s="37"/>
    </row>
    <row r="9039" spans="24:28" x14ac:dyDescent="0.25">
      <c r="X9039" s="37"/>
      <c r="Y9039" s="37"/>
      <c r="Z9039" s="37"/>
      <c r="AA9039" s="37"/>
      <c r="AB9039" s="37"/>
    </row>
    <row r="9040" spans="24:28" x14ac:dyDescent="0.25">
      <c r="X9040" s="37"/>
      <c r="Y9040" s="37"/>
      <c r="Z9040" s="37"/>
      <c r="AA9040" s="37"/>
      <c r="AB9040" s="37"/>
    </row>
    <row r="9041" spans="24:28" x14ac:dyDescent="0.25">
      <c r="X9041" s="37"/>
      <c r="Y9041" s="37"/>
      <c r="Z9041" s="37"/>
      <c r="AA9041" s="37"/>
      <c r="AB9041" s="37"/>
    </row>
    <row r="9042" spans="24:28" x14ac:dyDescent="0.25">
      <c r="X9042" s="37"/>
      <c r="Y9042" s="37"/>
      <c r="Z9042" s="37"/>
      <c r="AA9042" s="37"/>
      <c r="AB9042" s="37"/>
    </row>
    <row r="9043" spans="24:28" x14ac:dyDescent="0.25">
      <c r="X9043" s="37"/>
      <c r="Y9043" s="37"/>
      <c r="Z9043" s="37"/>
      <c r="AA9043" s="37"/>
      <c r="AB9043" s="37"/>
    </row>
    <row r="9044" spans="24:28" x14ac:dyDescent="0.25">
      <c r="X9044" s="37"/>
      <c r="Y9044" s="37"/>
      <c r="Z9044" s="37"/>
      <c r="AA9044" s="37"/>
      <c r="AB9044" s="37"/>
    </row>
    <row r="9045" spans="24:28" x14ac:dyDescent="0.25">
      <c r="X9045" s="37"/>
      <c r="Y9045" s="37"/>
      <c r="Z9045" s="37"/>
      <c r="AA9045" s="37"/>
      <c r="AB9045" s="37"/>
    </row>
    <row r="9046" spans="24:28" x14ac:dyDescent="0.25">
      <c r="X9046" s="37"/>
      <c r="Y9046" s="37"/>
      <c r="Z9046" s="37"/>
      <c r="AA9046" s="37"/>
      <c r="AB9046" s="37"/>
    </row>
    <row r="9047" spans="24:28" x14ac:dyDescent="0.25">
      <c r="X9047" s="37"/>
      <c r="Y9047" s="37"/>
      <c r="Z9047" s="37"/>
      <c r="AA9047" s="37"/>
      <c r="AB9047" s="37"/>
    </row>
    <row r="9048" spans="24:28" x14ac:dyDescent="0.25">
      <c r="X9048" s="37"/>
      <c r="Y9048" s="37"/>
      <c r="Z9048" s="37"/>
      <c r="AA9048" s="37"/>
      <c r="AB9048" s="37"/>
    </row>
    <row r="9049" spans="24:28" x14ac:dyDescent="0.25">
      <c r="X9049" s="37"/>
      <c r="Y9049" s="37"/>
      <c r="Z9049" s="37"/>
      <c r="AA9049" s="37"/>
      <c r="AB9049" s="37"/>
    </row>
    <row r="9050" spans="24:28" x14ac:dyDescent="0.25">
      <c r="X9050" s="37"/>
      <c r="Y9050" s="37"/>
      <c r="Z9050" s="37"/>
      <c r="AA9050" s="37"/>
      <c r="AB9050" s="37"/>
    </row>
    <row r="9051" spans="24:28" x14ac:dyDescent="0.25">
      <c r="X9051" s="37"/>
      <c r="Y9051" s="37"/>
      <c r="Z9051" s="37"/>
      <c r="AA9051" s="37"/>
      <c r="AB9051" s="37"/>
    </row>
    <row r="9052" spans="24:28" x14ac:dyDescent="0.25">
      <c r="X9052" s="37"/>
      <c r="Y9052" s="37"/>
      <c r="Z9052" s="37"/>
      <c r="AA9052" s="37"/>
      <c r="AB9052" s="37"/>
    </row>
    <row r="9053" spans="24:28" x14ac:dyDescent="0.25">
      <c r="X9053" s="37"/>
      <c r="Y9053" s="37"/>
      <c r="Z9053" s="37"/>
      <c r="AA9053" s="37"/>
      <c r="AB9053" s="37"/>
    </row>
    <row r="9054" spans="24:28" x14ac:dyDescent="0.25">
      <c r="X9054" s="37"/>
      <c r="Y9054" s="37"/>
      <c r="Z9054" s="37"/>
      <c r="AA9054" s="37"/>
      <c r="AB9054" s="37"/>
    </row>
    <row r="9055" spans="24:28" x14ac:dyDescent="0.25">
      <c r="X9055" s="37"/>
      <c r="Y9055" s="37"/>
      <c r="Z9055" s="37"/>
      <c r="AA9055" s="37"/>
      <c r="AB9055" s="37"/>
    </row>
    <row r="9056" spans="24:28" x14ac:dyDescent="0.25">
      <c r="X9056" s="37"/>
      <c r="Y9056" s="37"/>
      <c r="Z9056" s="37"/>
      <c r="AA9056" s="37"/>
      <c r="AB9056" s="37"/>
    </row>
    <row r="9057" spans="24:28" x14ac:dyDescent="0.25">
      <c r="X9057" s="37"/>
      <c r="Y9057" s="37"/>
      <c r="Z9057" s="37"/>
      <c r="AA9057" s="37"/>
      <c r="AB9057" s="37"/>
    </row>
    <row r="9058" spans="24:28" x14ac:dyDescent="0.25">
      <c r="X9058" s="37"/>
      <c r="Y9058" s="37"/>
      <c r="Z9058" s="37"/>
      <c r="AA9058" s="37"/>
      <c r="AB9058" s="37"/>
    </row>
    <row r="9059" spans="24:28" x14ac:dyDescent="0.25">
      <c r="X9059" s="37"/>
      <c r="Y9059" s="37"/>
      <c r="Z9059" s="37"/>
      <c r="AA9059" s="37"/>
      <c r="AB9059" s="37"/>
    </row>
    <row r="9060" spans="24:28" x14ac:dyDescent="0.25">
      <c r="X9060" s="37"/>
      <c r="Y9060" s="37"/>
      <c r="Z9060" s="37"/>
      <c r="AA9060" s="37"/>
      <c r="AB9060" s="37"/>
    </row>
    <row r="9061" spans="24:28" x14ac:dyDescent="0.25">
      <c r="X9061" s="37"/>
      <c r="Y9061" s="37"/>
      <c r="Z9061" s="37"/>
      <c r="AA9061" s="37"/>
      <c r="AB9061" s="37"/>
    </row>
    <row r="9062" spans="24:28" x14ac:dyDescent="0.25">
      <c r="X9062" s="37"/>
      <c r="Y9062" s="37"/>
      <c r="Z9062" s="37"/>
      <c r="AA9062" s="37"/>
      <c r="AB9062" s="37"/>
    </row>
    <row r="9063" spans="24:28" x14ac:dyDescent="0.25">
      <c r="X9063" s="37"/>
      <c r="Y9063" s="37"/>
      <c r="Z9063" s="37"/>
      <c r="AA9063" s="37"/>
      <c r="AB9063" s="37"/>
    </row>
    <row r="9064" spans="24:28" x14ac:dyDescent="0.25">
      <c r="X9064" s="37"/>
      <c r="Y9064" s="37"/>
      <c r="Z9064" s="37"/>
      <c r="AA9064" s="37"/>
      <c r="AB9064" s="37"/>
    </row>
    <row r="9065" spans="24:28" x14ac:dyDescent="0.25">
      <c r="X9065" s="37"/>
      <c r="Y9065" s="37"/>
      <c r="Z9065" s="37"/>
      <c r="AA9065" s="37"/>
      <c r="AB9065" s="37"/>
    </row>
    <row r="9066" spans="24:28" x14ac:dyDescent="0.25">
      <c r="X9066" s="37"/>
      <c r="Y9066" s="37"/>
      <c r="Z9066" s="37"/>
      <c r="AA9066" s="37"/>
      <c r="AB9066" s="37"/>
    </row>
    <row r="9067" spans="24:28" x14ac:dyDescent="0.25">
      <c r="X9067" s="37"/>
      <c r="Y9067" s="37"/>
      <c r="Z9067" s="37"/>
      <c r="AA9067" s="37"/>
      <c r="AB9067" s="37"/>
    </row>
    <row r="9068" spans="24:28" x14ac:dyDescent="0.25">
      <c r="X9068" s="37"/>
      <c r="Y9068" s="37"/>
      <c r="Z9068" s="37"/>
      <c r="AA9068" s="37"/>
      <c r="AB9068" s="37"/>
    </row>
    <row r="9069" spans="24:28" x14ac:dyDescent="0.25">
      <c r="X9069" s="37"/>
      <c r="Y9069" s="37"/>
      <c r="Z9069" s="37"/>
      <c r="AA9069" s="37"/>
      <c r="AB9069" s="37"/>
    </row>
    <row r="9070" spans="24:28" x14ac:dyDescent="0.25">
      <c r="X9070" s="37"/>
      <c r="Y9070" s="37"/>
      <c r="Z9070" s="37"/>
      <c r="AA9070" s="37"/>
      <c r="AB9070" s="37"/>
    </row>
    <row r="9071" spans="24:28" x14ac:dyDescent="0.25">
      <c r="X9071" s="37"/>
      <c r="Y9071" s="37"/>
      <c r="Z9071" s="37"/>
      <c r="AA9071" s="37"/>
      <c r="AB9071" s="37"/>
    </row>
    <row r="9072" spans="24:28" x14ac:dyDescent="0.25">
      <c r="X9072" s="37"/>
      <c r="Y9072" s="37"/>
      <c r="Z9072" s="37"/>
      <c r="AA9072" s="37"/>
      <c r="AB9072" s="37"/>
    </row>
    <row r="9073" spans="24:28" x14ac:dyDescent="0.25">
      <c r="X9073" s="37"/>
      <c r="Y9073" s="37"/>
      <c r="Z9073" s="37"/>
      <c r="AA9073" s="37"/>
      <c r="AB9073" s="37"/>
    </row>
    <row r="9074" spans="24:28" x14ac:dyDescent="0.25">
      <c r="X9074" s="37"/>
      <c r="Y9074" s="37"/>
      <c r="Z9074" s="37"/>
      <c r="AA9074" s="37"/>
      <c r="AB9074" s="37"/>
    </row>
    <row r="9075" spans="24:28" x14ac:dyDescent="0.25">
      <c r="X9075" s="37"/>
      <c r="Y9075" s="37"/>
      <c r="Z9075" s="37"/>
      <c r="AA9075" s="37"/>
      <c r="AB9075" s="37"/>
    </row>
    <row r="9076" spans="24:28" x14ac:dyDescent="0.25">
      <c r="X9076" s="37"/>
      <c r="Y9076" s="37"/>
      <c r="Z9076" s="37"/>
      <c r="AA9076" s="37"/>
      <c r="AB9076" s="37"/>
    </row>
    <row r="9077" spans="24:28" x14ac:dyDescent="0.25">
      <c r="X9077" s="37"/>
      <c r="Y9077" s="37"/>
      <c r="Z9077" s="37"/>
      <c r="AA9077" s="37"/>
      <c r="AB9077" s="37"/>
    </row>
    <row r="9078" spans="24:28" x14ac:dyDescent="0.25">
      <c r="X9078" s="37"/>
      <c r="Y9078" s="37"/>
      <c r="Z9078" s="37"/>
      <c r="AA9078" s="37"/>
      <c r="AB9078" s="37"/>
    </row>
    <row r="9079" spans="24:28" x14ac:dyDescent="0.25">
      <c r="X9079" s="37"/>
      <c r="Y9079" s="37"/>
      <c r="Z9079" s="37"/>
      <c r="AA9079" s="37"/>
      <c r="AB9079" s="37"/>
    </row>
    <row r="9080" spans="24:28" x14ac:dyDescent="0.25">
      <c r="X9080" s="37"/>
      <c r="Y9080" s="37"/>
      <c r="Z9080" s="37"/>
      <c r="AA9080" s="37"/>
      <c r="AB9080" s="37"/>
    </row>
    <row r="9081" spans="24:28" x14ac:dyDescent="0.25">
      <c r="X9081" s="37"/>
      <c r="Y9081" s="37"/>
      <c r="Z9081" s="37"/>
      <c r="AA9081" s="37"/>
      <c r="AB9081" s="37"/>
    </row>
    <row r="9082" spans="24:28" x14ac:dyDescent="0.25">
      <c r="X9082" s="37"/>
      <c r="Y9082" s="37"/>
      <c r="Z9082" s="37"/>
      <c r="AA9082" s="37"/>
      <c r="AB9082" s="37"/>
    </row>
    <row r="9083" spans="24:28" x14ac:dyDescent="0.25">
      <c r="X9083" s="37"/>
      <c r="Y9083" s="37"/>
      <c r="Z9083" s="37"/>
      <c r="AA9083" s="37"/>
      <c r="AB9083" s="37"/>
    </row>
    <row r="9084" spans="24:28" x14ac:dyDescent="0.25">
      <c r="X9084" s="37"/>
      <c r="Y9084" s="37"/>
      <c r="Z9084" s="37"/>
      <c r="AA9084" s="37"/>
      <c r="AB9084" s="37"/>
    </row>
    <row r="9085" spans="24:28" x14ac:dyDescent="0.25">
      <c r="X9085" s="37"/>
      <c r="Y9085" s="37"/>
      <c r="Z9085" s="37"/>
      <c r="AA9085" s="37"/>
      <c r="AB9085" s="37"/>
    </row>
    <row r="9086" spans="24:28" x14ac:dyDescent="0.25">
      <c r="X9086" s="37"/>
      <c r="Y9086" s="37"/>
      <c r="Z9086" s="37"/>
      <c r="AA9086" s="37"/>
      <c r="AB9086" s="37"/>
    </row>
    <row r="9087" spans="24:28" x14ac:dyDescent="0.25">
      <c r="X9087" s="37"/>
      <c r="Y9087" s="37"/>
      <c r="Z9087" s="37"/>
      <c r="AA9087" s="37"/>
      <c r="AB9087" s="37"/>
    </row>
    <row r="9088" spans="24:28" x14ac:dyDescent="0.25">
      <c r="X9088" s="37"/>
      <c r="Y9088" s="37"/>
      <c r="Z9088" s="37"/>
      <c r="AA9088" s="37"/>
      <c r="AB9088" s="37"/>
    </row>
    <row r="9089" spans="24:28" x14ac:dyDescent="0.25">
      <c r="X9089" s="37"/>
      <c r="Y9089" s="37"/>
      <c r="Z9089" s="37"/>
      <c r="AA9089" s="37"/>
      <c r="AB9089" s="37"/>
    </row>
    <row r="9090" spans="24:28" x14ac:dyDescent="0.25">
      <c r="X9090" s="37"/>
      <c r="Y9090" s="37"/>
      <c r="Z9090" s="37"/>
      <c r="AA9090" s="37"/>
      <c r="AB9090" s="37"/>
    </row>
    <row r="9091" spans="24:28" x14ac:dyDescent="0.25">
      <c r="X9091" s="37"/>
      <c r="Y9091" s="37"/>
      <c r="Z9091" s="37"/>
      <c r="AA9091" s="37"/>
      <c r="AB9091" s="37"/>
    </row>
    <row r="9092" spans="24:28" x14ac:dyDescent="0.25">
      <c r="X9092" s="37"/>
      <c r="Y9092" s="37"/>
      <c r="Z9092" s="37"/>
      <c r="AA9092" s="37"/>
      <c r="AB9092" s="37"/>
    </row>
    <row r="9093" spans="24:28" x14ac:dyDescent="0.25">
      <c r="X9093" s="37"/>
      <c r="Y9093" s="37"/>
      <c r="Z9093" s="37"/>
      <c r="AA9093" s="37"/>
      <c r="AB9093" s="37"/>
    </row>
    <row r="9094" spans="24:28" x14ac:dyDescent="0.25">
      <c r="X9094" s="37"/>
      <c r="Y9094" s="37"/>
      <c r="Z9094" s="37"/>
      <c r="AA9094" s="37"/>
      <c r="AB9094" s="37"/>
    </row>
    <row r="9095" spans="24:28" x14ac:dyDescent="0.25">
      <c r="X9095" s="37"/>
      <c r="Y9095" s="37"/>
      <c r="Z9095" s="37"/>
      <c r="AA9095" s="37"/>
      <c r="AB9095" s="37"/>
    </row>
    <row r="9096" spans="24:28" x14ac:dyDescent="0.25">
      <c r="X9096" s="37"/>
      <c r="Y9096" s="37"/>
      <c r="Z9096" s="37"/>
      <c r="AA9096" s="37"/>
      <c r="AB9096" s="37"/>
    </row>
    <row r="9097" spans="24:28" x14ac:dyDescent="0.25">
      <c r="X9097" s="37"/>
      <c r="Y9097" s="37"/>
      <c r="Z9097" s="37"/>
      <c r="AA9097" s="37"/>
      <c r="AB9097" s="37"/>
    </row>
    <row r="9098" spans="24:28" x14ac:dyDescent="0.25">
      <c r="X9098" s="37"/>
      <c r="Y9098" s="37"/>
      <c r="Z9098" s="37"/>
      <c r="AA9098" s="37"/>
      <c r="AB9098" s="37"/>
    </row>
    <row r="9099" spans="24:28" x14ac:dyDescent="0.25">
      <c r="X9099" s="37"/>
      <c r="Y9099" s="37"/>
      <c r="Z9099" s="37"/>
      <c r="AA9099" s="37"/>
      <c r="AB9099" s="37"/>
    </row>
    <row r="9100" spans="24:28" x14ac:dyDescent="0.25">
      <c r="X9100" s="37"/>
      <c r="Y9100" s="37"/>
      <c r="Z9100" s="37"/>
      <c r="AA9100" s="37"/>
      <c r="AB9100" s="37"/>
    </row>
    <row r="9101" spans="24:28" x14ac:dyDescent="0.25">
      <c r="X9101" s="37"/>
      <c r="Y9101" s="37"/>
      <c r="Z9101" s="37"/>
      <c r="AA9101" s="37"/>
      <c r="AB9101" s="37"/>
    </row>
    <row r="9102" spans="24:28" x14ac:dyDescent="0.25">
      <c r="X9102" s="37"/>
      <c r="Y9102" s="37"/>
      <c r="Z9102" s="37"/>
      <c r="AA9102" s="37"/>
      <c r="AB9102" s="37"/>
    </row>
    <row r="9103" spans="24:28" x14ac:dyDescent="0.25">
      <c r="X9103" s="37"/>
      <c r="Y9103" s="37"/>
      <c r="Z9103" s="37"/>
      <c r="AA9103" s="37"/>
      <c r="AB9103" s="37"/>
    </row>
    <row r="9104" spans="24:28" x14ac:dyDescent="0.25">
      <c r="X9104" s="37"/>
      <c r="Y9104" s="37"/>
      <c r="Z9104" s="37"/>
      <c r="AA9104" s="37"/>
      <c r="AB9104" s="37"/>
    </row>
    <row r="9105" spans="24:28" x14ac:dyDescent="0.25">
      <c r="X9105" s="37"/>
      <c r="Y9105" s="37"/>
      <c r="Z9105" s="37"/>
      <c r="AA9105" s="37"/>
      <c r="AB9105" s="37"/>
    </row>
    <row r="9106" spans="24:28" x14ac:dyDescent="0.25">
      <c r="X9106" s="37"/>
      <c r="Y9106" s="37"/>
      <c r="Z9106" s="37"/>
      <c r="AA9106" s="37"/>
      <c r="AB9106" s="37"/>
    </row>
    <row r="9107" spans="24:28" x14ac:dyDescent="0.25">
      <c r="X9107" s="37"/>
      <c r="Y9107" s="37"/>
      <c r="Z9107" s="37"/>
      <c r="AA9107" s="37"/>
      <c r="AB9107" s="37"/>
    </row>
    <row r="9108" spans="24:28" x14ac:dyDescent="0.25">
      <c r="X9108" s="37"/>
      <c r="Y9108" s="37"/>
      <c r="Z9108" s="37"/>
      <c r="AA9108" s="37"/>
      <c r="AB9108" s="37"/>
    </row>
    <row r="9109" spans="24:28" x14ac:dyDescent="0.25">
      <c r="X9109" s="37"/>
      <c r="Y9109" s="37"/>
      <c r="Z9109" s="37"/>
      <c r="AA9109" s="37"/>
      <c r="AB9109" s="37"/>
    </row>
    <row r="9110" spans="24:28" x14ac:dyDescent="0.25">
      <c r="X9110" s="37"/>
      <c r="Y9110" s="37"/>
      <c r="Z9110" s="37"/>
      <c r="AA9110" s="37"/>
      <c r="AB9110" s="37"/>
    </row>
    <row r="9111" spans="24:28" x14ac:dyDescent="0.25">
      <c r="X9111" s="37"/>
      <c r="Y9111" s="37"/>
      <c r="Z9111" s="37"/>
      <c r="AA9111" s="37"/>
      <c r="AB9111" s="37"/>
    </row>
    <row r="9112" spans="24:28" x14ac:dyDescent="0.25">
      <c r="X9112" s="37"/>
      <c r="Y9112" s="37"/>
      <c r="Z9112" s="37"/>
      <c r="AA9112" s="37"/>
      <c r="AB9112" s="37"/>
    </row>
    <row r="9113" spans="24:28" x14ac:dyDescent="0.25">
      <c r="X9113" s="37"/>
      <c r="Y9113" s="37"/>
      <c r="Z9113" s="37"/>
      <c r="AA9113" s="37"/>
      <c r="AB9113" s="37"/>
    </row>
    <row r="9114" spans="24:28" x14ac:dyDescent="0.25">
      <c r="X9114" s="37"/>
      <c r="Y9114" s="37"/>
      <c r="Z9114" s="37"/>
      <c r="AA9114" s="37"/>
      <c r="AB9114" s="37"/>
    </row>
    <row r="9115" spans="24:28" x14ac:dyDescent="0.25">
      <c r="X9115" s="37"/>
      <c r="Y9115" s="37"/>
      <c r="Z9115" s="37"/>
      <c r="AA9115" s="37"/>
      <c r="AB9115" s="37"/>
    </row>
    <row r="9116" spans="24:28" x14ac:dyDescent="0.25">
      <c r="X9116" s="37"/>
      <c r="Y9116" s="37"/>
      <c r="Z9116" s="37"/>
      <c r="AA9116" s="37"/>
      <c r="AB9116" s="37"/>
    </row>
    <row r="9117" spans="24:28" x14ac:dyDescent="0.25">
      <c r="X9117" s="37"/>
      <c r="Y9117" s="37"/>
      <c r="Z9117" s="37"/>
      <c r="AA9117" s="37"/>
      <c r="AB9117" s="37"/>
    </row>
    <row r="9118" spans="24:28" x14ac:dyDescent="0.25">
      <c r="X9118" s="37"/>
      <c r="Y9118" s="37"/>
      <c r="Z9118" s="37"/>
      <c r="AA9118" s="37"/>
      <c r="AB9118" s="37"/>
    </row>
    <row r="9119" spans="24:28" x14ac:dyDescent="0.25">
      <c r="X9119" s="37"/>
      <c r="Y9119" s="37"/>
      <c r="Z9119" s="37"/>
      <c r="AA9119" s="37"/>
      <c r="AB9119" s="37"/>
    </row>
    <row r="9120" spans="24:28" x14ac:dyDescent="0.25">
      <c r="X9120" s="37"/>
      <c r="Y9120" s="37"/>
      <c r="Z9120" s="37"/>
      <c r="AA9120" s="37"/>
      <c r="AB9120" s="37"/>
    </row>
    <row r="9121" spans="24:28" x14ac:dyDescent="0.25">
      <c r="X9121" s="37"/>
      <c r="Y9121" s="37"/>
      <c r="Z9121" s="37"/>
      <c r="AA9121" s="37"/>
      <c r="AB9121" s="37"/>
    </row>
    <row r="9122" spans="24:28" x14ac:dyDescent="0.25">
      <c r="X9122" s="37"/>
      <c r="Y9122" s="37"/>
      <c r="Z9122" s="37"/>
      <c r="AA9122" s="37"/>
      <c r="AB9122" s="37"/>
    </row>
    <row r="9123" spans="24:28" x14ac:dyDescent="0.25">
      <c r="X9123" s="37"/>
      <c r="Y9123" s="37"/>
      <c r="Z9123" s="37"/>
      <c r="AA9123" s="37"/>
      <c r="AB9123" s="37"/>
    </row>
    <row r="9124" spans="24:28" x14ac:dyDescent="0.25">
      <c r="X9124" s="37"/>
      <c r="Y9124" s="37"/>
      <c r="Z9124" s="37"/>
      <c r="AA9124" s="37"/>
      <c r="AB9124" s="37"/>
    </row>
    <row r="9125" spans="24:28" x14ac:dyDescent="0.25">
      <c r="X9125" s="37"/>
      <c r="Y9125" s="37"/>
      <c r="Z9125" s="37"/>
      <c r="AA9125" s="37"/>
      <c r="AB9125" s="37"/>
    </row>
    <row r="9126" spans="24:28" x14ac:dyDescent="0.25">
      <c r="X9126" s="37"/>
      <c r="Y9126" s="37"/>
      <c r="Z9126" s="37"/>
      <c r="AA9126" s="37"/>
      <c r="AB9126" s="37"/>
    </row>
    <row r="9127" spans="24:28" x14ac:dyDescent="0.25">
      <c r="X9127" s="37"/>
      <c r="Y9127" s="37"/>
      <c r="Z9127" s="37"/>
      <c r="AA9127" s="37"/>
      <c r="AB9127" s="37"/>
    </row>
    <row r="9128" spans="24:28" x14ac:dyDescent="0.25">
      <c r="X9128" s="37"/>
      <c r="Y9128" s="37"/>
      <c r="Z9128" s="37"/>
      <c r="AA9128" s="37"/>
      <c r="AB9128" s="37"/>
    </row>
    <row r="9129" spans="24:28" x14ac:dyDescent="0.25">
      <c r="X9129" s="37"/>
      <c r="Y9129" s="37"/>
      <c r="Z9129" s="37"/>
      <c r="AA9129" s="37"/>
      <c r="AB9129" s="37"/>
    </row>
    <row r="9130" spans="24:28" x14ac:dyDescent="0.25">
      <c r="X9130" s="37"/>
      <c r="Y9130" s="37"/>
      <c r="Z9130" s="37"/>
      <c r="AA9130" s="37"/>
      <c r="AB9130" s="37"/>
    </row>
    <row r="9131" spans="24:28" x14ac:dyDescent="0.25">
      <c r="X9131" s="37"/>
      <c r="Y9131" s="37"/>
      <c r="Z9131" s="37"/>
      <c r="AA9131" s="37"/>
      <c r="AB9131" s="37"/>
    </row>
    <row r="9132" spans="24:28" x14ac:dyDescent="0.25">
      <c r="X9132" s="37"/>
      <c r="Y9132" s="37"/>
      <c r="Z9132" s="37"/>
      <c r="AA9132" s="37"/>
      <c r="AB9132" s="37"/>
    </row>
    <row r="9133" spans="24:28" x14ac:dyDescent="0.25">
      <c r="X9133" s="37"/>
      <c r="Y9133" s="37"/>
      <c r="Z9133" s="37"/>
      <c r="AA9133" s="37"/>
      <c r="AB9133" s="37"/>
    </row>
    <row r="9134" spans="24:28" x14ac:dyDescent="0.25">
      <c r="X9134" s="37"/>
      <c r="Y9134" s="37"/>
      <c r="Z9134" s="37"/>
      <c r="AA9134" s="37"/>
      <c r="AB9134" s="37"/>
    </row>
    <row r="9135" spans="24:28" x14ac:dyDescent="0.25">
      <c r="X9135" s="37"/>
      <c r="Y9135" s="37"/>
      <c r="Z9135" s="37"/>
      <c r="AA9135" s="37"/>
      <c r="AB9135" s="37"/>
    </row>
    <row r="9136" spans="24:28" x14ac:dyDescent="0.25">
      <c r="X9136" s="37"/>
      <c r="Y9136" s="37"/>
      <c r="Z9136" s="37"/>
      <c r="AA9136" s="37"/>
      <c r="AB9136" s="37"/>
    </row>
    <row r="9137" spans="24:28" x14ac:dyDescent="0.25">
      <c r="X9137" s="37"/>
      <c r="Y9137" s="37"/>
      <c r="Z9137" s="37"/>
      <c r="AA9137" s="37"/>
      <c r="AB9137" s="37"/>
    </row>
    <row r="9138" spans="24:28" x14ac:dyDescent="0.25">
      <c r="X9138" s="37"/>
      <c r="Y9138" s="37"/>
      <c r="Z9138" s="37"/>
      <c r="AA9138" s="37"/>
      <c r="AB9138" s="37"/>
    </row>
    <row r="9139" spans="24:28" x14ac:dyDescent="0.25">
      <c r="X9139" s="37"/>
      <c r="Y9139" s="37"/>
      <c r="Z9139" s="37"/>
      <c r="AA9139" s="37"/>
      <c r="AB9139" s="37"/>
    </row>
    <row r="9140" spans="24:28" x14ac:dyDescent="0.25">
      <c r="X9140" s="37"/>
      <c r="Y9140" s="37"/>
      <c r="Z9140" s="37"/>
      <c r="AA9140" s="37"/>
      <c r="AB9140" s="37"/>
    </row>
    <row r="9141" spans="24:28" x14ac:dyDescent="0.25">
      <c r="X9141" s="37"/>
      <c r="Y9141" s="37"/>
      <c r="Z9141" s="37"/>
      <c r="AA9141" s="37"/>
      <c r="AB9141" s="37"/>
    </row>
    <row r="9142" spans="24:28" x14ac:dyDescent="0.25">
      <c r="X9142" s="37"/>
      <c r="Y9142" s="37"/>
      <c r="Z9142" s="37"/>
      <c r="AA9142" s="37"/>
      <c r="AB9142" s="37"/>
    </row>
    <row r="9143" spans="24:28" x14ac:dyDescent="0.25">
      <c r="X9143" s="37"/>
      <c r="Y9143" s="37"/>
      <c r="Z9143" s="37"/>
      <c r="AA9143" s="37"/>
      <c r="AB9143" s="37"/>
    </row>
    <row r="9144" spans="24:28" x14ac:dyDescent="0.25">
      <c r="X9144" s="37"/>
      <c r="Y9144" s="37"/>
      <c r="Z9144" s="37"/>
      <c r="AA9144" s="37"/>
      <c r="AB9144" s="37"/>
    </row>
    <row r="9145" spans="24:28" x14ac:dyDescent="0.25">
      <c r="X9145" s="37"/>
      <c r="Y9145" s="37"/>
      <c r="Z9145" s="37"/>
      <c r="AA9145" s="37"/>
      <c r="AB9145" s="37"/>
    </row>
    <row r="9146" spans="24:28" x14ac:dyDescent="0.25">
      <c r="X9146" s="37"/>
      <c r="Y9146" s="37"/>
      <c r="Z9146" s="37"/>
      <c r="AA9146" s="37"/>
      <c r="AB9146" s="37"/>
    </row>
    <row r="9147" spans="24:28" x14ac:dyDescent="0.25">
      <c r="X9147" s="37"/>
      <c r="Y9147" s="37"/>
      <c r="Z9147" s="37"/>
      <c r="AA9147" s="37"/>
      <c r="AB9147" s="37"/>
    </row>
    <row r="9148" spans="24:28" x14ac:dyDescent="0.25">
      <c r="X9148" s="37"/>
      <c r="Y9148" s="37"/>
      <c r="Z9148" s="37"/>
      <c r="AA9148" s="37"/>
      <c r="AB9148" s="37"/>
    </row>
    <row r="9149" spans="24:28" x14ac:dyDescent="0.25">
      <c r="X9149" s="37"/>
      <c r="Y9149" s="37"/>
      <c r="Z9149" s="37"/>
      <c r="AA9149" s="37"/>
      <c r="AB9149" s="37"/>
    </row>
    <row r="9150" spans="24:28" x14ac:dyDescent="0.25">
      <c r="X9150" s="37"/>
      <c r="Y9150" s="37"/>
      <c r="Z9150" s="37"/>
      <c r="AA9150" s="37"/>
      <c r="AB9150" s="37"/>
    </row>
    <row r="9151" spans="24:28" x14ac:dyDescent="0.25">
      <c r="X9151" s="37"/>
      <c r="Y9151" s="37"/>
      <c r="Z9151" s="37"/>
      <c r="AA9151" s="37"/>
      <c r="AB9151" s="37"/>
    </row>
    <row r="9152" spans="24:28" x14ac:dyDescent="0.25">
      <c r="X9152" s="37"/>
      <c r="Y9152" s="37"/>
      <c r="Z9152" s="37"/>
      <c r="AA9152" s="37"/>
      <c r="AB9152" s="37"/>
    </row>
    <row r="9153" spans="24:28" x14ac:dyDescent="0.25">
      <c r="X9153" s="37"/>
      <c r="Y9153" s="37"/>
      <c r="Z9153" s="37"/>
      <c r="AA9153" s="37"/>
      <c r="AB9153" s="37"/>
    </row>
    <row r="9154" spans="24:28" x14ac:dyDescent="0.25">
      <c r="X9154" s="37"/>
      <c r="Y9154" s="37"/>
      <c r="Z9154" s="37"/>
      <c r="AA9154" s="37"/>
      <c r="AB9154" s="37"/>
    </row>
    <row r="9155" spans="24:28" x14ac:dyDescent="0.25">
      <c r="X9155" s="37"/>
      <c r="Y9155" s="37"/>
      <c r="Z9155" s="37"/>
      <c r="AA9155" s="37"/>
      <c r="AB9155" s="37"/>
    </row>
    <row r="9156" spans="24:28" x14ac:dyDescent="0.25">
      <c r="X9156" s="37"/>
      <c r="Y9156" s="37"/>
      <c r="Z9156" s="37"/>
      <c r="AA9156" s="37"/>
      <c r="AB9156" s="37"/>
    </row>
    <row r="9157" spans="24:28" x14ac:dyDescent="0.25">
      <c r="X9157" s="37"/>
      <c r="Y9157" s="37"/>
      <c r="Z9157" s="37"/>
      <c r="AA9157" s="37"/>
      <c r="AB9157" s="37"/>
    </row>
    <row r="9158" spans="24:28" x14ac:dyDescent="0.25">
      <c r="X9158" s="37"/>
      <c r="Y9158" s="37"/>
      <c r="Z9158" s="37"/>
      <c r="AA9158" s="37"/>
      <c r="AB9158" s="37"/>
    </row>
    <row r="9159" spans="24:28" x14ac:dyDescent="0.25">
      <c r="X9159" s="37"/>
      <c r="Y9159" s="37"/>
      <c r="Z9159" s="37"/>
      <c r="AA9159" s="37"/>
      <c r="AB9159" s="37"/>
    </row>
    <row r="9160" spans="24:28" x14ac:dyDescent="0.25">
      <c r="X9160" s="37"/>
      <c r="Y9160" s="37"/>
      <c r="Z9160" s="37"/>
      <c r="AA9160" s="37"/>
      <c r="AB9160" s="37"/>
    </row>
    <row r="9161" spans="24:28" x14ac:dyDescent="0.25">
      <c r="X9161" s="37"/>
      <c r="Y9161" s="37"/>
      <c r="Z9161" s="37"/>
      <c r="AA9161" s="37"/>
      <c r="AB9161" s="37"/>
    </row>
    <row r="9162" spans="24:28" x14ac:dyDescent="0.25">
      <c r="X9162" s="37"/>
      <c r="Y9162" s="37"/>
      <c r="Z9162" s="37"/>
      <c r="AA9162" s="37"/>
      <c r="AB9162" s="37"/>
    </row>
    <row r="9163" spans="24:28" x14ac:dyDescent="0.25">
      <c r="X9163" s="37"/>
      <c r="Y9163" s="37"/>
      <c r="Z9163" s="37"/>
      <c r="AA9163" s="37"/>
      <c r="AB9163" s="37"/>
    </row>
    <row r="9164" spans="24:28" x14ac:dyDescent="0.25">
      <c r="X9164" s="37"/>
      <c r="Y9164" s="37"/>
      <c r="Z9164" s="37"/>
      <c r="AA9164" s="37"/>
      <c r="AB9164" s="37"/>
    </row>
    <row r="9165" spans="24:28" x14ac:dyDescent="0.25">
      <c r="X9165" s="37"/>
      <c r="Y9165" s="37"/>
      <c r="Z9165" s="37"/>
      <c r="AA9165" s="37"/>
      <c r="AB9165" s="37"/>
    </row>
    <row r="9166" spans="24:28" x14ac:dyDescent="0.25">
      <c r="X9166" s="37"/>
      <c r="Y9166" s="37"/>
      <c r="Z9166" s="37"/>
      <c r="AA9166" s="37"/>
      <c r="AB9166" s="37"/>
    </row>
    <row r="9167" spans="24:28" x14ac:dyDescent="0.25">
      <c r="X9167" s="37"/>
      <c r="Y9167" s="37"/>
      <c r="Z9167" s="37"/>
      <c r="AA9167" s="37"/>
      <c r="AB9167" s="37"/>
    </row>
    <row r="9168" spans="24:28" x14ac:dyDescent="0.25">
      <c r="X9168" s="37"/>
      <c r="Y9168" s="37"/>
      <c r="Z9168" s="37"/>
      <c r="AA9168" s="37"/>
      <c r="AB9168" s="37"/>
    </row>
    <row r="9169" spans="24:28" x14ac:dyDescent="0.25">
      <c r="X9169" s="37"/>
      <c r="Y9169" s="37"/>
      <c r="Z9169" s="37"/>
      <c r="AA9169" s="37"/>
      <c r="AB9169" s="37"/>
    </row>
    <row r="9170" spans="24:28" x14ac:dyDescent="0.25">
      <c r="X9170" s="37"/>
      <c r="Y9170" s="37"/>
      <c r="Z9170" s="37"/>
      <c r="AA9170" s="37"/>
      <c r="AB9170" s="37"/>
    </row>
    <row r="9171" spans="24:28" x14ac:dyDescent="0.25">
      <c r="X9171" s="37"/>
      <c r="Y9171" s="37"/>
      <c r="Z9171" s="37"/>
      <c r="AA9171" s="37"/>
      <c r="AB9171" s="37"/>
    </row>
    <row r="9172" spans="24:28" x14ac:dyDescent="0.25">
      <c r="X9172" s="37"/>
      <c r="Y9172" s="37"/>
      <c r="Z9172" s="37"/>
      <c r="AA9172" s="37"/>
      <c r="AB9172" s="37"/>
    </row>
    <row r="9173" spans="24:28" x14ac:dyDescent="0.25">
      <c r="X9173" s="37"/>
      <c r="Y9173" s="37"/>
      <c r="Z9173" s="37"/>
      <c r="AA9173" s="37"/>
      <c r="AB9173" s="37"/>
    </row>
    <row r="9174" spans="24:28" x14ac:dyDescent="0.25">
      <c r="X9174" s="37"/>
      <c r="Y9174" s="37"/>
      <c r="Z9174" s="37"/>
      <c r="AA9174" s="37"/>
      <c r="AB9174" s="37"/>
    </row>
    <row r="9175" spans="24:28" x14ac:dyDescent="0.25">
      <c r="X9175" s="37"/>
      <c r="Y9175" s="37"/>
      <c r="Z9175" s="37"/>
      <c r="AA9175" s="37"/>
      <c r="AB9175" s="37"/>
    </row>
    <row r="9176" spans="24:28" x14ac:dyDescent="0.25">
      <c r="X9176" s="37"/>
      <c r="Y9176" s="37"/>
      <c r="Z9176" s="37"/>
      <c r="AA9176" s="37"/>
      <c r="AB9176" s="37"/>
    </row>
    <row r="9177" spans="24:28" x14ac:dyDescent="0.25">
      <c r="X9177" s="37"/>
      <c r="Y9177" s="37"/>
      <c r="Z9177" s="37"/>
      <c r="AA9177" s="37"/>
      <c r="AB9177" s="37"/>
    </row>
    <row r="9178" spans="24:28" x14ac:dyDescent="0.25">
      <c r="X9178" s="37"/>
      <c r="Y9178" s="37"/>
      <c r="Z9178" s="37"/>
      <c r="AA9178" s="37"/>
      <c r="AB9178" s="37"/>
    </row>
    <row r="9179" spans="24:28" x14ac:dyDescent="0.25">
      <c r="X9179" s="37"/>
      <c r="Y9179" s="37"/>
      <c r="Z9179" s="37"/>
      <c r="AA9179" s="37"/>
      <c r="AB9179" s="37"/>
    </row>
    <row r="9180" spans="24:28" x14ac:dyDescent="0.25">
      <c r="X9180" s="37"/>
      <c r="Y9180" s="37"/>
      <c r="Z9180" s="37"/>
      <c r="AA9180" s="37"/>
      <c r="AB9180" s="37"/>
    </row>
    <row r="9181" spans="24:28" x14ac:dyDescent="0.25">
      <c r="X9181" s="37"/>
      <c r="Y9181" s="37"/>
      <c r="Z9181" s="37"/>
      <c r="AA9181" s="37"/>
      <c r="AB9181" s="37"/>
    </row>
    <row r="9182" spans="24:28" x14ac:dyDescent="0.25">
      <c r="X9182" s="37"/>
      <c r="Y9182" s="37"/>
      <c r="Z9182" s="37"/>
      <c r="AA9182" s="37"/>
      <c r="AB9182" s="37"/>
    </row>
    <row r="9183" spans="24:28" x14ac:dyDescent="0.25">
      <c r="X9183" s="37"/>
      <c r="Y9183" s="37"/>
      <c r="Z9183" s="37"/>
      <c r="AA9183" s="37"/>
      <c r="AB9183" s="37"/>
    </row>
    <row r="9184" spans="24:28" x14ac:dyDescent="0.25">
      <c r="X9184" s="37"/>
      <c r="Y9184" s="37"/>
      <c r="Z9184" s="37"/>
      <c r="AA9184" s="37"/>
      <c r="AB9184" s="37"/>
    </row>
    <row r="9185" spans="24:28" x14ac:dyDescent="0.25">
      <c r="X9185" s="37"/>
      <c r="Y9185" s="37"/>
      <c r="Z9185" s="37"/>
      <c r="AA9185" s="37"/>
      <c r="AB9185" s="37"/>
    </row>
    <row r="9186" spans="24:28" x14ac:dyDescent="0.25">
      <c r="X9186" s="37"/>
      <c r="Y9186" s="37"/>
      <c r="Z9186" s="37"/>
      <c r="AA9186" s="37"/>
      <c r="AB9186" s="37"/>
    </row>
    <row r="9187" spans="24:28" x14ac:dyDescent="0.25">
      <c r="X9187" s="37"/>
      <c r="Y9187" s="37"/>
      <c r="Z9187" s="37"/>
      <c r="AA9187" s="37"/>
      <c r="AB9187" s="37"/>
    </row>
    <row r="9188" spans="24:28" x14ac:dyDescent="0.25">
      <c r="X9188" s="37"/>
      <c r="Y9188" s="37"/>
      <c r="Z9188" s="37"/>
      <c r="AA9188" s="37"/>
      <c r="AB9188" s="37"/>
    </row>
    <row r="9189" spans="24:28" x14ac:dyDescent="0.25">
      <c r="X9189" s="37"/>
      <c r="Y9189" s="37"/>
      <c r="Z9189" s="37"/>
      <c r="AA9189" s="37"/>
      <c r="AB9189" s="37"/>
    </row>
    <row r="9190" spans="24:28" x14ac:dyDescent="0.25">
      <c r="X9190" s="37"/>
      <c r="Y9190" s="37"/>
      <c r="Z9190" s="37"/>
      <c r="AA9190" s="37"/>
      <c r="AB9190" s="37"/>
    </row>
    <row r="9191" spans="24:28" x14ac:dyDescent="0.25">
      <c r="X9191" s="37"/>
      <c r="Y9191" s="37"/>
      <c r="Z9191" s="37"/>
      <c r="AA9191" s="37"/>
      <c r="AB9191" s="37"/>
    </row>
    <row r="9192" spans="24:28" x14ac:dyDescent="0.25">
      <c r="X9192" s="37"/>
      <c r="Y9192" s="37"/>
      <c r="Z9192" s="37"/>
      <c r="AA9192" s="37"/>
      <c r="AB9192" s="37"/>
    </row>
    <row r="9193" spans="24:28" x14ac:dyDescent="0.25">
      <c r="X9193" s="37"/>
      <c r="Y9193" s="37"/>
      <c r="Z9193" s="37"/>
      <c r="AA9193" s="37"/>
      <c r="AB9193" s="37"/>
    </row>
    <row r="9194" spans="24:28" x14ac:dyDescent="0.25">
      <c r="X9194" s="37"/>
      <c r="Y9194" s="37"/>
      <c r="Z9194" s="37"/>
      <c r="AA9194" s="37"/>
      <c r="AB9194" s="37"/>
    </row>
    <row r="9195" spans="24:28" x14ac:dyDescent="0.25">
      <c r="X9195" s="37"/>
      <c r="Y9195" s="37"/>
      <c r="Z9195" s="37"/>
      <c r="AA9195" s="37"/>
      <c r="AB9195" s="37"/>
    </row>
    <row r="9196" spans="24:28" x14ac:dyDescent="0.25">
      <c r="X9196" s="37"/>
      <c r="Y9196" s="37"/>
      <c r="Z9196" s="37"/>
      <c r="AA9196" s="37"/>
      <c r="AB9196" s="37"/>
    </row>
    <row r="9197" spans="24:28" x14ac:dyDescent="0.25">
      <c r="X9197" s="37"/>
      <c r="Y9197" s="37"/>
      <c r="Z9197" s="37"/>
      <c r="AA9197" s="37"/>
      <c r="AB9197" s="37"/>
    </row>
    <row r="9198" spans="24:28" x14ac:dyDescent="0.25">
      <c r="X9198" s="37"/>
      <c r="Y9198" s="37"/>
      <c r="Z9198" s="37"/>
      <c r="AA9198" s="37"/>
      <c r="AB9198" s="37"/>
    </row>
    <row r="9199" spans="24:28" x14ac:dyDescent="0.25">
      <c r="X9199" s="37"/>
      <c r="Y9199" s="37"/>
      <c r="Z9199" s="37"/>
      <c r="AA9199" s="37"/>
      <c r="AB9199" s="37"/>
    </row>
    <row r="9200" spans="24:28" x14ac:dyDescent="0.25">
      <c r="X9200" s="37"/>
      <c r="Y9200" s="37"/>
      <c r="Z9200" s="37"/>
      <c r="AA9200" s="37"/>
      <c r="AB9200" s="37"/>
    </row>
    <row r="9201" spans="24:28" x14ac:dyDescent="0.25">
      <c r="X9201" s="37"/>
      <c r="Y9201" s="37"/>
      <c r="Z9201" s="37"/>
      <c r="AA9201" s="37"/>
      <c r="AB9201" s="37"/>
    </row>
    <row r="9202" spans="24:28" x14ac:dyDescent="0.25">
      <c r="X9202" s="37"/>
      <c r="Y9202" s="37"/>
      <c r="Z9202" s="37"/>
      <c r="AA9202" s="37"/>
      <c r="AB9202" s="37"/>
    </row>
    <row r="9203" spans="24:28" x14ac:dyDescent="0.25">
      <c r="X9203" s="37"/>
      <c r="Y9203" s="37"/>
      <c r="Z9203" s="37"/>
      <c r="AA9203" s="37"/>
      <c r="AB9203" s="37"/>
    </row>
    <row r="9204" spans="24:28" x14ac:dyDescent="0.25">
      <c r="X9204" s="37"/>
      <c r="Y9204" s="37"/>
      <c r="Z9204" s="37"/>
      <c r="AA9204" s="37"/>
      <c r="AB9204" s="37"/>
    </row>
    <row r="9205" spans="24:28" x14ac:dyDescent="0.25">
      <c r="X9205" s="37"/>
      <c r="Y9205" s="37"/>
      <c r="Z9205" s="37"/>
      <c r="AA9205" s="37"/>
      <c r="AB9205" s="37"/>
    </row>
    <row r="9206" spans="24:28" x14ac:dyDescent="0.25">
      <c r="X9206" s="37"/>
      <c r="Y9206" s="37"/>
      <c r="Z9206" s="37"/>
      <c r="AA9206" s="37"/>
      <c r="AB9206" s="37"/>
    </row>
    <row r="9207" spans="24:28" x14ac:dyDescent="0.25">
      <c r="X9207" s="37"/>
      <c r="Y9207" s="37"/>
      <c r="Z9207" s="37"/>
      <c r="AA9207" s="37"/>
      <c r="AB9207" s="37"/>
    </row>
    <row r="9208" spans="24:28" x14ac:dyDescent="0.25">
      <c r="X9208" s="37"/>
      <c r="Y9208" s="37"/>
      <c r="Z9208" s="37"/>
      <c r="AA9208" s="37"/>
      <c r="AB9208" s="37"/>
    </row>
    <row r="9209" spans="24:28" x14ac:dyDescent="0.25">
      <c r="X9209" s="37"/>
      <c r="Y9209" s="37"/>
      <c r="Z9209" s="37"/>
      <c r="AA9209" s="37"/>
      <c r="AB9209" s="37"/>
    </row>
    <row r="9210" spans="24:28" x14ac:dyDescent="0.25">
      <c r="X9210" s="37"/>
      <c r="Y9210" s="37"/>
      <c r="Z9210" s="37"/>
      <c r="AA9210" s="37"/>
      <c r="AB9210" s="37"/>
    </row>
    <row r="9211" spans="24:28" x14ac:dyDescent="0.25">
      <c r="X9211" s="37"/>
      <c r="Y9211" s="37"/>
      <c r="Z9211" s="37"/>
      <c r="AA9211" s="37"/>
      <c r="AB9211" s="37"/>
    </row>
    <row r="9212" spans="24:28" x14ac:dyDescent="0.25">
      <c r="X9212" s="37"/>
      <c r="Y9212" s="37"/>
      <c r="Z9212" s="37"/>
      <c r="AA9212" s="37"/>
      <c r="AB9212" s="37"/>
    </row>
    <row r="9213" spans="24:28" x14ac:dyDescent="0.25">
      <c r="X9213" s="37"/>
      <c r="Y9213" s="37"/>
      <c r="Z9213" s="37"/>
      <c r="AA9213" s="37"/>
      <c r="AB9213" s="37"/>
    </row>
    <row r="9214" spans="24:28" x14ac:dyDescent="0.25">
      <c r="X9214" s="37"/>
      <c r="Y9214" s="37"/>
      <c r="Z9214" s="37"/>
      <c r="AA9214" s="37"/>
      <c r="AB9214" s="37"/>
    </row>
    <row r="9215" spans="24:28" x14ac:dyDescent="0.25">
      <c r="X9215" s="37"/>
      <c r="Y9215" s="37"/>
      <c r="Z9215" s="37"/>
      <c r="AA9215" s="37"/>
      <c r="AB9215" s="37"/>
    </row>
    <row r="9216" spans="24:28" x14ac:dyDescent="0.25">
      <c r="X9216" s="37"/>
      <c r="Y9216" s="37"/>
      <c r="Z9216" s="37"/>
      <c r="AA9216" s="37"/>
      <c r="AB9216" s="37"/>
    </row>
    <row r="9217" spans="24:28" x14ac:dyDescent="0.25">
      <c r="X9217" s="37"/>
      <c r="Y9217" s="37"/>
      <c r="Z9217" s="37"/>
      <c r="AA9217" s="37"/>
      <c r="AB9217" s="37"/>
    </row>
    <row r="9218" spans="24:28" x14ac:dyDescent="0.25">
      <c r="X9218" s="37"/>
      <c r="Y9218" s="37"/>
      <c r="Z9218" s="37"/>
      <c r="AA9218" s="37"/>
      <c r="AB9218" s="37"/>
    </row>
    <row r="9219" spans="24:28" x14ac:dyDescent="0.25">
      <c r="X9219" s="37"/>
      <c r="Y9219" s="37"/>
      <c r="Z9219" s="37"/>
      <c r="AA9219" s="37"/>
      <c r="AB9219" s="37"/>
    </row>
    <row r="9220" spans="24:28" x14ac:dyDescent="0.25">
      <c r="X9220" s="37"/>
      <c r="Y9220" s="37"/>
      <c r="Z9220" s="37"/>
      <c r="AA9220" s="37"/>
      <c r="AB9220" s="37"/>
    </row>
    <row r="9221" spans="24:28" x14ac:dyDescent="0.25">
      <c r="X9221" s="37"/>
      <c r="Y9221" s="37"/>
      <c r="Z9221" s="37"/>
      <c r="AA9221" s="37"/>
      <c r="AB9221" s="37"/>
    </row>
    <row r="9222" spans="24:28" x14ac:dyDescent="0.25">
      <c r="X9222" s="37"/>
      <c r="Y9222" s="37"/>
      <c r="Z9222" s="37"/>
      <c r="AA9222" s="37"/>
      <c r="AB9222" s="37"/>
    </row>
    <row r="9223" spans="24:28" x14ac:dyDescent="0.25">
      <c r="X9223" s="37"/>
      <c r="Y9223" s="37"/>
      <c r="Z9223" s="37"/>
      <c r="AA9223" s="37"/>
      <c r="AB9223" s="37"/>
    </row>
    <row r="9224" spans="24:28" x14ac:dyDescent="0.25">
      <c r="X9224" s="37"/>
      <c r="Y9224" s="37"/>
      <c r="Z9224" s="37"/>
      <c r="AA9224" s="37"/>
      <c r="AB9224" s="37"/>
    </row>
    <row r="9225" spans="24:28" x14ac:dyDescent="0.25">
      <c r="X9225" s="37"/>
      <c r="Y9225" s="37"/>
      <c r="Z9225" s="37"/>
      <c r="AA9225" s="37"/>
      <c r="AB9225" s="37"/>
    </row>
    <row r="9226" spans="24:28" x14ac:dyDescent="0.25">
      <c r="X9226" s="37"/>
      <c r="Y9226" s="37"/>
      <c r="Z9226" s="37"/>
      <c r="AA9226" s="37"/>
      <c r="AB9226" s="37"/>
    </row>
    <row r="9227" spans="24:28" x14ac:dyDescent="0.25">
      <c r="X9227" s="37"/>
      <c r="Y9227" s="37"/>
      <c r="Z9227" s="37"/>
      <c r="AA9227" s="37"/>
      <c r="AB9227" s="37"/>
    </row>
    <row r="9228" spans="24:28" x14ac:dyDescent="0.25">
      <c r="X9228" s="37"/>
      <c r="Y9228" s="37"/>
      <c r="Z9228" s="37"/>
      <c r="AA9228" s="37"/>
      <c r="AB9228" s="37"/>
    </row>
    <row r="9229" spans="24:28" x14ac:dyDescent="0.25">
      <c r="X9229" s="37"/>
      <c r="Y9229" s="37"/>
      <c r="Z9229" s="37"/>
      <c r="AA9229" s="37"/>
      <c r="AB9229" s="37"/>
    </row>
    <row r="9230" spans="24:28" x14ac:dyDescent="0.25">
      <c r="X9230" s="37"/>
      <c r="Y9230" s="37"/>
      <c r="Z9230" s="37"/>
      <c r="AA9230" s="37"/>
      <c r="AB9230" s="37"/>
    </row>
    <row r="9231" spans="24:28" x14ac:dyDescent="0.25">
      <c r="X9231" s="37"/>
      <c r="Y9231" s="37"/>
      <c r="Z9231" s="37"/>
      <c r="AA9231" s="37"/>
      <c r="AB9231" s="37"/>
    </row>
    <row r="9232" spans="24:28" x14ac:dyDescent="0.25">
      <c r="X9232" s="37"/>
      <c r="Y9232" s="37"/>
      <c r="Z9232" s="37"/>
      <c r="AA9232" s="37"/>
      <c r="AB9232" s="37"/>
    </row>
    <row r="9233" spans="24:28" x14ac:dyDescent="0.25">
      <c r="X9233" s="37"/>
      <c r="Y9233" s="37"/>
      <c r="Z9233" s="37"/>
      <c r="AA9233" s="37"/>
      <c r="AB9233" s="37"/>
    </row>
    <row r="9234" spans="24:28" x14ac:dyDescent="0.25">
      <c r="X9234" s="37"/>
      <c r="Y9234" s="37"/>
      <c r="Z9234" s="37"/>
      <c r="AA9234" s="37"/>
      <c r="AB9234" s="37"/>
    </row>
    <row r="9235" spans="24:28" x14ac:dyDescent="0.25">
      <c r="X9235" s="37"/>
      <c r="Y9235" s="37"/>
      <c r="Z9235" s="37"/>
      <c r="AA9235" s="37"/>
      <c r="AB9235" s="37"/>
    </row>
    <row r="9236" spans="24:28" x14ac:dyDescent="0.25">
      <c r="X9236" s="37"/>
      <c r="Y9236" s="37"/>
      <c r="Z9236" s="37"/>
      <c r="AA9236" s="37"/>
      <c r="AB9236" s="37"/>
    </row>
    <row r="9237" spans="24:28" x14ac:dyDescent="0.25">
      <c r="X9237" s="37"/>
      <c r="Y9237" s="37"/>
      <c r="Z9237" s="37"/>
      <c r="AA9237" s="37"/>
      <c r="AB9237" s="37"/>
    </row>
    <row r="9238" spans="24:28" x14ac:dyDescent="0.25">
      <c r="X9238" s="37"/>
      <c r="Y9238" s="37"/>
      <c r="Z9238" s="37"/>
      <c r="AA9238" s="37"/>
      <c r="AB9238" s="37"/>
    </row>
    <row r="9239" spans="24:28" x14ac:dyDescent="0.25">
      <c r="X9239" s="37"/>
      <c r="Y9239" s="37"/>
      <c r="Z9239" s="37"/>
      <c r="AA9239" s="37"/>
      <c r="AB9239" s="37"/>
    </row>
    <row r="9240" spans="24:28" x14ac:dyDescent="0.25">
      <c r="X9240" s="37"/>
      <c r="Y9240" s="37"/>
      <c r="Z9240" s="37"/>
      <c r="AA9240" s="37"/>
      <c r="AB9240" s="37"/>
    </row>
    <row r="9241" spans="24:28" x14ac:dyDescent="0.25">
      <c r="X9241" s="37"/>
      <c r="Y9241" s="37"/>
      <c r="Z9241" s="37"/>
      <c r="AA9241" s="37"/>
      <c r="AB9241" s="37"/>
    </row>
    <row r="9242" spans="24:28" x14ac:dyDescent="0.25">
      <c r="X9242" s="37"/>
      <c r="Y9242" s="37"/>
      <c r="Z9242" s="37"/>
      <c r="AA9242" s="37"/>
      <c r="AB9242" s="37"/>
    </row>
    <row r="9243" spans="24:28" x14ac:dyDescent="0.25">
      <c r="X9243" s="37"/>
      <c r="Y9243" s="37"/>
      <c r="Z9243" s="37"/>
      <c r="AA9243" s="37"/>
      <c r="AB9243" s="37"/>
    </row>
    <row r="9244" spans="24:28" x14ac:dyDescent="0.25">
      <c r="X9244" s="37"/>
      <c r="Y9244" s="37"/>
      <c r="Z9244" s="37"/>
      <c r="AA9244" s="37"/>
      <c r="AB9244" s="37"/>
    </row>
    <row r="9245" spans="24:28" x14ac:dyDescent="0.25">
      <c r="X9245" s="37"/>
      <c r="Y9245" s="37"/>
      <c r="Z9245" s="37"/>
      <c r="AA9245" s="37"/>
      <c r="AB9245" s="37"/>
    </row>
    <row r="9246" spans="24:28" x14ac:dyDescent="0.25">
      <c r="X9246" s="37"/>
      <c r="Y9246" s="37"/>
      <c r="Z9246" s="37"/>
      <c r="AA9246" s="37"/>
      <c r="AB9246" s="37"/>
    </row>
    <row r="9247" spans="24:28" x14ac:dyDescent="0.25">
      <c r="X9247" s="37"/>
      <c r="Y9247" s="37"/>
      <c r="Z9247" s="37"/>
      <c r="AA9247" s="37"/>
      <c r="AB9247" s="37"/>
    </row>
    <row r="9248" spans="24:28" x14ac:dyDescent="0.25">
      <c r="X9248" s="37"/>
      <c r="Y9248" s="37"/>
      <c r="Z9248" s="37"/>
      <c r="AA9248" s="37"/>
      <c r="AB9248" s="37"/>
    </row>
    <row r="9249" spans="24:28" x14ac:dyDescent="0.25">
      <c r="X9249" s="37"/>
      <c r="Y9249" s="37"/>
      <c r="Z9249" s="37"/>
      <c r="AA9249" s="37"/>
      <c r="AB9249" s="37"/>
    </row>
    <row r="9250" spans="24:28" x14ac:dyDescent="0.25">
      <c r="X9250" s="37"/>
      <c r="Y9250" s="37"/>
      <c r="Z9250" s="37"/>
      <c r="AA9250" s="37"/>
      <c r="AB9250" s="37"/>
    </row>
    <row r="9251" spans="24:28" x14ac:dyDescent="0.25">
      <c r="X9251" s="37"/>
      <c r="Y9251" s="37"/>
      <c r="Z9251" s="37"/>
      <c r="AA9251" s="37"/>
      <c r="AB9251" s="37"/>
    </row>
    <row r="9252" spans="24:28" x14ac:dyDescent="0.25">
      <c r="X9252" s="37"/>
      <c r="Y9252" s="37"/>
      <c r="Z9252" s="37"/>
      <c r="AA9252" s="37"/>
      <c r="AB9252" s="37"/>
    </row>
    <row r="9253" spans="24:28" x14ac:dyDescent="0.25">
      <c r="X9253" s="37"/>
      <c r="Y9253" s="37"/>
      <c r="Z9253" s="37"/>
      <c r="AA9253" s="37"/>
      <c r="AB9253" s="37"/>
    </row>
    <row r="9254" spans="24:28" x14ac:dyDescent="0.25">
      <c r="X9254" s="37"/>
      <c r="Y9254" s="37"/>
      <c r="Z9254" s="37"/>
      <c r="AA9254" s="37"/>
      <c r="AB9254" s="37"/>
    </row>
    <row r="9255" spans="24:28" x14ac:dyDescent="0.25">
      <c r="X9255" s="37"/>
      <c r="Y9255" s="37"/>
      <c r="Z9255" s="37"/>
      <c r="AA9255" s="37"/>
      <c r="AB9255" s="37"/>
    </row>
    <row r="9256" spans="24:28" x14ac:dyDescent="0.25">
      <c r="X9256" s="37"/>
      <c r="Y9256" s="37"/>
      <c r="Z9256" s="37"/>
      <c r="AA9256" s="37"/>
      <c r="AB9256" s="37"/>
    </row>
    <row r="9257" spans="24:28" x14ac:dyDescent="0.25">
      <c r="X9257" s="37"/>
      <c r="Y9257" s="37"/>
      <c r="Z9257" s="37"/>
      <c r="AA9257" s="37"/>
      <c r="AB9257" s="37"/>
    </row>
    <row r="9258" spans="24:28" x14ac:dyDescent="0.25">
      <c r="X9258" s="37"/>
      <c r="Y9258" s="37"/>
      <c r="Z9258" s="37"/>
      <c r="AA9258" s="37"/>
      <c r="AB9258" s="37"/>
    </row>
    <row r="9259" spans="24:28" x14ac:dyDescent="0.25">
      <c r="X9259" s="37"/>
      <c r="Y9259" s="37"/>
      <c r="Z9259" s="37"/>
      <c r="AA9259" s="37"/>
      <c r="AB9259" s="37"/>
    </row>
    <row r="9260" spans="24:28" x14ac:dyDescent="0.25">
      <c r="X9260" s="37"/>
      <c r="Y9260" s="37"/>
      <c r="Z9260" s="37"/>
      <c r="AA9260" s="37"/>
      <c r="AB9260" s="37"/>
    </row>
    <row r="9261" spans="24:28" x14ac:dyDescent="0.25">
      <c r="X9261" s="37"/>
      <c r="Y9261" s="37"/>
      <c r="Z9261" s="37"/>
      <c r="AA9261" s="37"/>
      <c r="AB9261" s="37"/>
    </row>
    <row r="9262" spans="24:28" x14ac:dyDescent="0.25">
      <c r="X9262" s="37"/>
      <c r="Y9262" s="37"/>
      <c r="Z9262" s="37"/>
      <c r="AA9262" s="37"/>
      <c r="AB9262" s="37"/>
    </row>
    <row r="9263" spans="24:28" x14ac:dyDescent="0.25">
      <c r="X9263" s="37"/>
      <c r="Y9263" s="37"/>
      <c r="Z9263" s="37"/>
      <c r="AA9263" s="37"/>
      <c r="AB9263" s="37"/>
    </row>
    <row r="9264" spans="24:28" x14ac:dyDescent="0.25">
      <c r="X9264" s="37"/>
      <c r="Y9264" s="37"/>
      <c r="Z9264" s="37"/>
      <c r="AA9264" s="37"/>
      <c r="AB9264" s="37"/>
    </row>
    <row r="9265" spans="24:28" x14ac:dyDescent="0.25">
      <c r="X9265" s="37"/>
      <c r="Y9265" s="37"/>
      <c r="Z9265" s="37"/>
      <c r="AA9265" s="37"/>
      <c r="AB9265" s="37"/>
    </row>
    <row r="9266" spans="24:28" x14ac:dyDescent="0.25">
      <c r="X9266" s="37"/>
      <c r="Y9266" s="37"/>
      <c r="Z9266" s="37"/>
      <c r="AA9266" s="37"/>
      <c r="AB9266" s="37"/>
    </row>
    <row r="9267" spans="24:28" x14ac:dyDescent="0.25">
      <c r="X9267" s="37"/>
      <c r="Y9267" s="37"/>
      <c r="Z9267" s="37"/>
      <c r="AA9267" s="37"/>
      <c r="AB9267" s="37"/>
    </row>
    <row r="9268" spans="24:28" x14ac:dyDescent="0.25">
      <c r="X9268" s="37"/>
      <c r="Y9268" s="37"/>
      <c r="Z9268" s="37"/>
      <c r="AA9268" s="37"/>
      <c r="AB9268" s="37"/>
    </row>
    <row r="9269" spans="24:28" x14ac:dyDescent="0.25">
      <c r="X9269" s="37"/>
      <c r="Y9269" s="37"/>
      <c r="Z9269" s="37"/>
      <c r="AA9269" s="37"/>
      <c r="AB9269" s="37"/>
    </row>
    <row r="9270" spans="24:28" x14ac:dyDescent="0.25">
      <c r="X9270" s="37"/>
      <c r="Y9270" s="37"/>
      <c r="Z9270" s="37"/>
      <c r="AA9270" s="37"/>
      <c r="AB9270" s="37"/>
    </row>
    <row r="9271" spans="24:28" x14ac:dyDescent="0.25">
      <c r="X9271" s="37"/>
      <c r="Y9271" s="37"/>
      <c r="Z9271" s="37"/>
      <c r="AA9271" s="37"/>
      <c r="AB9271" s="37"/>
    </row>
    <row r="9272" spans="24:28" x14ac:dyDescent="0.25">
      <c r="X9272" s="37"/>
      <c r="Y9272" s="37"/>
      <c r="Z9272" s="37"/>
      <c r="AA9272" s="37"/>
      <c r="AB9272" s="37"/>
    </row>
    <row r="9273" spans="24:28" x14ac:dyDescent="0.25">
      <c r="X9273" s="37"/>
      <c r="Y9273" s="37"/>
      <c r="Z9273" s="37"/>
      <c r="AA9273" s="37"/>
      <c r="AB9273" s="37"/>
    </row>
    <row r="9274" spans="24:28" x14ac:dyDescent="0.25">
      <c r="X9274" s="37"/>
      <c r="Y9274" s="37"/>
      <c r="Z9274" s="37"/>
      <c r="AA9274" s="37"/>
      <c r="AB9274" s="37"/>
    </row>
    <row r="9275" spans="24:28" x14ac:dyDescent="0.25">
      <c r="X9275" s="37"/>
      <c r="Y9275" s="37"/>
      <c r="Z9275" s="37"/>
      <c r="AA9275" s="37"/>
      <c r="AB9275" s="37"/>
    </row>
    <row r="9276" spans="24:28" x14ac:dyDescent="0.25">
      <c r="X9276" s="37"/>
      <c r="Y9276" s="37"/>
      <c r="Z9276" s="37"/>
      <c r="AA9276" s="37"/>
      <c r="AB9276" s="37"/>
    </row>
    <row r="9277" spans="24:28" x14ac:dyDescent="0.25">
      <c r="X9277" s="37"/>
      <c r="Y9277" s="37"/>
      <c r="Z9277" s="37"/>
      <c r="AA9277" s="37"/>
      <c r="AB9277" s="37"/>
    </row>
    <row r="9278" spans="24:28" x14ac:dyDescent="0.25">
      <c r="X9278" s="37"/>
      <c r="Y9278" s="37"/>
      <c r="Z9278" s="37"/>
      <c r="AA9278" s="37"/>
      <c r="AB9278" s="37"/>
    </row>
    <row r="9279" spans="24:28" x14ac:dyDescent="0.25">
      <c r="X9279" s="37"/>
      <c r="Y9279" s="37"/>
      <c r="Z9279" s="37"/>
      <c r="AA9279" s="37"/>
      <c r="AB9279" s="37"/>
    </row>
    <row r="9280" spans="24:28" x14ac:dyDescent="0.25">
      <c r="X9280" s="37"/>
      <c r="Y9280" s="37"/>
      <c r="Z9280" s="37"/>
      <c r="AA9280" s="37"/>
      <c r="AB9280" s="37"/>
    </row>
    <row r="9281" spans="24:28" x14ac:dyDescent="0.25">
      <c r="X9281" s="37"/>
      <c r="Y9281" s="37"/>
      <c r="Z9281" s="37"/>
      <c r="AA9281" s="37"/>
      <c r="AB9281" s="37"/>
    </row>
    <row r="9282" spans="24:28" x14ac:dyDescent="0.25">
      <c r="X9282" s="37"/>
      <c r="Y9282" s="37"/>
      <c r="Z9282" s="37"/>
      <c r="AA9282" s="37"/>
      <c r="AB9282" s="37"/>
    </row>
    <row r="9283" spans="24:28" x14ac:dyDescent="0.25">
      <c r="X9283" s="37"/>
      <c r="Y9283" s="37"/>
      <c r="Z9283" s="37"/>
      <c r="AA9283" s="37"/>
      <c r="AB9283" s="37"/>
    </row>
    <row r="9284" spans="24:28" x14ac:dyDescent="0.25">
      <c r="X9284" s="37"/>
      <c r="Y9284" s="37"/>
      <c r="Z9284" s="37"/>
      <c r="AA9284" s="37"/>
      <c r="AB9284" s="37"/>
    </row>
    <row r="9285" spans="24:28" x14ac:dyDescent="0.25">
      <c r="X9285" s="37"/>
      <c r="Y9285" s="37"/>
      <c r="Z9285" s="37"/>
      <c r="AA9285" s="37"/>
      <c r="AB9285" s="37"/>
    </row>
    <row r="9286" spans="24:28" x14ac:dyDescent="0.25">
      <c r="X9286" s="37"/>
      <c r="Y9286" s="37"/>
      <c r="Z9286" s="37"/>
      <c r="AA9286" s="37"/>
      <c r="AB9286" s="37"/>
    </row>
    <row r="9287" spans="24:28" x14ac:dyDescent="0.25">
      <c r="X9287" s="37"/>
      <c r="Y9287" s="37"/>
      <c r="Z9287" s="37"/>
      <c r="AA9287" s="37"/>
      <c r="AB9287" s="37"/>
    </row>
    <row r="9288" spans="24:28" x14ac:dyDescent="0.25">
      <c r="X9288" s="37"/>
      <c r="Y9288" s="37"/>
      <c r="Z9288" s="37"/>
      <c r="AA9288" s="37"/>
      <c r="AB9288" s="37"/>
    </row>
    <row r="9289" spans="24:28" x14ac:dyDescent="0.25">
      <c r="X9289" s="37"/>
      <c r="Y9289" s="37"/>
      <c r="Z9289" s="37"/>
      <c r="AA9289" s="37"/>
      <c r="AB9289" s="37"/>
    </row>
    <row r="9290" spans="24:28" x14ac:dyDescent="0.25">
      <c r="X9290" s="37"/>
      <c r="Y9290" s="37"/>
      <c r="Z9290" s="37"/>
      <c r="AA9290" s="37"/>
      <c r="AB9290" s="37"/>
    </row>
    <row r="9291" spans="24:28" x14ac:dyDescent="0.25">
      <c r="X9291" s="37"/>
      <c r="Y9291" s="37"/>
      <c r="Z9291" s="37"/>
      <c r="AA9291" s="37"/>
      <c r="AB9291" s="37"/>
    </row>
    <row r="9292" spans="24:28" x14ac:dyDescent="0.25">
      <c r="X9292" s="37"/>
      <c r="Y9292" s="37"/>
      <c r="Z9292" s="37"/>
      <c r="AA9292" s="37"/>
      <c r="AB9292" s="37"/>
    </row>
    <row r="9293" spans="24:28" x14ac:dyDescent="0.25">
      <c r="X9293" s="37"/>
      <c r="Y9293" s="37"/>
      <c r="Z9293" s="37"/>
      <c r="AA9293" s="37"/>
      <c r="AB9293" s="37"/>
    </row>
    <row r="9294" spans="24:28" x14ac:dyDescent="0.25">
      <c r="X9294" s="37"/>
      <c r="Y9294" s="37"/>
      <c r="Z9294" s="37"/>
      <c r="AA9294" s="37"/>
      <c r="AB9294" s="37"/>
    </row>
    <row r="9295" spans="24:28" x14ac:dyDescent="0.25">
      <c r="X9295" s="37"/>
      <c r="Y9295" s="37"/>
      <c r="Z9295" s="37"/>
      <c r="AA9295" s="37"/>
      <c r="AB9295" s="37"/>
    </row>
    <row r="9296" spans="24:28" x14ac:dyDescent="0.25">
      <c r="X9296" s="37"/>
      <c r="Y9296" s="37"/>
      <c r="Z9296" s="37"/>
      <c r="AA9296" s="37"/>
      <c r="AB9296" s="37"/>
    </row>
    <row r="9297" spans="24:28" x14ac:dyDescent="0.25">
      <c r="X9297" s="37"/>
      <c r="Y9297" s="37"/>
      <c r="Z9297" s="37"/>
      <c r="AA9297" s="37"/>
      <c r="AB9297" s="37"/>
    </row>
    <row r="9298" spans="24:28" x14ac:dyDescent="0.25">
      <c r="X9298" s="37"/>
      <c r="Y9298" s="37"/>
      <c r="Z9298" s="37"/>
      <c r="AA9298" s="37"/>
      <c r="AB9298" s="37"/>
    </row>
    <row r="9299" spans="24:28" x14ac:dyDescent="0.25">
      <c r="X9299" s="37"/>
      <c r="Y9299" s="37"/>
      <c r="Z9299" s="37"/>
      <c r="AA9299" s="37"/>
      <c r="AB9299" s="37"/>
    </row>
    <row r="9300" spans="24:28" x14ac:dyDescent="0.25">
      <c r="X9300" s="37"/>
      <c r="Y9300" s="37"/>
      <c r="Z9300" s="37"/>
      <c r="AA9300" s="37"/>
      <c r="AB9300" s="37"/>
    </row>
    <row r="9301" spans="24:28" x14ac:dyDescent="0.25">
      <c r="X9301" s="37"/>
      <c r="Y9301" s="37"/>
      <c r="Z9301" s="37"/>
      <c r="AA9301" s="37"/>
      <c r="AB9301" s="37"/>
    </row>
    <row r="9302" spans="24:28" x14ac:dyDescent="0.25">
      <c r="X9302" s="37"/>
      <c r="Y9302" s="37"/>
      <c r="Z9302" s="37"/>
      <c r="AA9302" s="37"/>
      <c r="AB9302" s="37"/>
    </row>
    <row r="9303" spans="24:28" x14ac:dyDescent="0.25">
      <c r="X9303" s="37"/>
      <c r="Y9303" s="37"/>
      <c r="Z9303" s="37"/>
      <c r="AA9303" s="37"/>
      <c r="AB9303" s="37"/>
    </row>
    <row r="9304" spans="24:28" x14ac:dyDescent="0.25">
      <c r="X9304" s="37"/>
      <c r="Y9304" s="37"/>
      <c r="Z9304" s="37"/>
      <c r="AA9304" s="37"/>
      <c r="AB9304" s="37"/>
    </row>
    <row r="9305" spans="24:28" x14ac:dyDescent="0.25">
      <c r="X9305" s="37"/>
      <c r="Y9305" s="37"/>
      <c r="Z9305" s="37"/>
      <c r="AA9305" s="37"/>
      <c r="AB9305" s="37"/>
    </row>
    <row r="9306" spans="24:28" x14ac:dyDescent="0.25">
      <c r="X9306" s="37"/>
      <c r="Y9306" s="37"/>
      <c r="Z9306" s="37"/>
      <c r="AA9306" s="37"/>
      <c r="AB9306" s="37"/>
    </row>
    <row r="9307" spans="24:28" x14ac:dyDescent="0.25">
      <c r="X9307" s="37"/>
      <c r="Y9307" s="37"/>
      <c r="Z9307" s="37"/>
      <c r="AA9307" s="37"/>
      <c r="AB9307" s="37"/>
    </row>
    <row r="9308" spans="24:28" x14ac:dyDescent="0.25">
      <c r="X9308" s="37"/>
      <c r="Y9308" s="37"/>
      <c r="Z9308" s="37"/>
      <c r="AA9308" s="37"/>
      <c r="AB9308" s="37"/>
    </row>
    <row r="9309" spans="24:28" x14ac:dyDescent="0.25">
      <c r="X9309" s="37"/>
      <c r="Y9309" s="37"/>
      <c r="Z9309" s="37"/>
      <c r="AA9309" s="37"/>
      <c r="AB9309" s="37"/>
    </row>
    <row r="9310" spans="24:28" x14ac:dyDescent="0.25">
      <c r="X9310" s="37"/>
      <c r="Y9310" s="37"/>
      <c r="Z9310" s="37"/>
      <c r="AA9310" s="37"/>
      <c r="AB9310" s="37"/>
    </row>
    <row r="9311" spans="24:28" x14ac:dyDescent="0.25">
      <c r="X9311" s="37"/>
      <c r="Y9311" s="37"/>
      <c r="Z9311" s="37"/>
      <c r="AA9311" s="37"/>
      <c r="AB9311" s="37"/>
    </row>
    <row r="9312" spans="24:28" x14ac:dyDescent="0.25">
      <c r="X9312" s="37"/>
      <c r="Y9312" s="37"/>
      <c r="Z9312" s="37"/>
      <c r="AA9312" s="37"/>
      <c r="AB9312" s="37"/>
    </row>
    <row r="9313" spans="24:28" x14ac:dyDescent="0.25">
      <c r="X9313" s="37"/>
      <c r="Y9313" s="37"/>
      <c r="Z9313" s="37"/>
      <c r="AA9313" s="37"/>
      <c r="AB9313" s="37"/>
    </row>
    <row r="9314" spans="24:28" x14ac:dyDescent="0.25">
      <c r="X9314" s="37"/>
      <c r="Y9314" s="37"/>
      <c r="Z9314" s="37"/>
      <c r="AA9314" s="37"/>
      <c r="AB9314" s="37"/>
    </row>
    <row r="9315" spans="24:28" x14ac:dyDescent="0.25">
      <c r="X9315" s="37"/>
      <c r="Y9315" s="37"/>
      <c r="Z9315" s="37"/>
      <c r="AA9315" s="37"/>
      <c r="AB9315" s="37"/>
    </row>
    <row r="9316" spans="24:28" x14ac:dyDescent="0.25">
      <c r="X9316" s="37"/>
      <c r="Y9316" s="37"/>
      <c r="Z9316" s="37"/>
      <c r="AA9316" s="37"/>
      <c r="AB9316" s="37"/>
    </row>
    <row r="9317" spans="24:28" x14ac:dyDescent="0.25">
      <c r="X9317" s="37"/>
      <c r="Y9317" s="37"/>
      <c r="Z9317" s="37"/>
      <c r="AA9317" s="37"/>
      <c r="AB9317" s="37"/>
    </row>
    <row r="9318" spans="24:28" x14ac:dyDescent="0.25">
      <c r="X9318" s="37"/>
      <c r="Y9318" s="37"/>
      <c r="Z9318" s="37"/>
      <c r="AA9318" s="37"/>
      <c r="AB9318" s="37"/>
    </row>
    <row r="9319" spans="24:28" x14ac:dyDescent="0.25">
      <c r="X9319" s="37"/>
      <c r="Y9319" s="37"/>
      <c r="Z9319" s="37"/>
      <c r="AA9319" s="37"/>
      <c r="AB9319" s="37"/>
    </row>
    <row r="9320" spans="24:28" x14ac:dyDescent="0.25">
      <c r="X9320" s="37"/>
      <c r="Y9320" s="37"/>
      <c r="Z9320" s="37"/>
      <c r="AA9320" s="37"/>
      <c r="AB9320" s="37"/>
    </row>
    <row r="9321" spans="24:28" x14ac:dyDescent="0.25">
      <c r="X9321" s="37"/>
      <c r="Y9321" s="37"/>
      <c r="Z9321" s="37"/>
      <c r="AA9321" s="37"/>
      <c r="AB9321" s="37"/>
    </row>
    <row r="9322" spans="24:28" x14ac:dyDescent="0.25">
      <c r="X9322" s="37"/>
      <c r="Y9322" s="37"/>
      <c r="Z9322" s="37"/>
      <c r="AA9322" s="37"/>
      <c r="AB9322" s="37"/>
    </row>
    <row r="9323" spans="24:28" x14ac:dyDescent="0.25">
      <c r="X9323" s="37"/>
      <c r="Y9323" s="37"/>
      <c r="Z9323" s="37"/>
      <c r="AA9323" s="37"/>
      <c r="AB9323" s="37"/>
    </row>
    <row r="9324" spans="24:28" x14ac:dyDescent="0.25">
      <c r="X9324" s="37"/>
      <c r="Y9324" s="37"/>
      <c r="Z9324" s="37"/>
      <c r="AA9324" s="37"/>
      <c r="AB9324" s="37"/>
    </row>
    <row r="9325" spans="24:28" x14ac:dyDescent="0.25">
      <c r="X9325" s="37"/>
      <c r="Y9325" s="37"/>
      <c r="Z9325" s="37"/>
      <c r="AA9325" s="37"/>
      <c r="AB9325" s="37"/>
    </row>
    <row r="9326" spans="24:28" x14ac:dyDescent="0.25">
      <c r="X9326" s="37"/>
      <c r="Y9326" s="37"/>
      <c r="Z9326" s="37"/>
      <c r="AA9326" s="37"/>
      <c r="AB9326" s="37"/>
    </row>
    <row r="9327" spans="24:28" x14ac:dyDescent="0.25">
      <c r="X9327" s="37"/>
      <c r="Y9327" s="37"/>
      <c r="Z9327" s="37"/>
      <c r="AA9327" s="37"/>
      <c r="AB9327" s="37"/>
    </row>
    <row r="9328" spans="24:28" x14ac:dyDescent="0.25">
      <c r="X9328" s="37"/>
      <c r="Y9328" s="37"/>
      <c r="Z9328" s="37"/>
      <c r="AA9328" s="37"/>
      <c r="AB9328" s="37"/>
    </row>
    <row r="9329" spans="24:28" x14ac:dyDescent="0.25">
      <c r="X9329" s="37"/>
      <c r="Y9329" s="37"/>
      <c r="Z9329" s="37"/>
      <c r="AA9329" s="37"/>
      <c r="AB9329" s="37"/>
    </row>
    <row r="9330" spans="24:28" x14ac:dyDescent="0.25">
      <c r="X9330" s="37"/>
      <c r="Y9330" s="37"/>
      <c r="Z9330" s="37"/>
      <c r="AA9330" s="37"/>
      <c r="AB9330" s="37"/>
    </row>
    <row r="9331" spans="24:28" x14ac:dyDescent="0.25">
      <c r="X9331" s="37"/>
      <c r="Y9331" s="37"/>
      <c r="Z9331" s="37"/>
      <c r="AA9331" s="37"/>
      <c r="AB9331" s="37"/>
    </row>
    <row r="9332" spans="24:28" x14ac:dyDescent="0.25">
      <c r="X9332" s="37"/>
      <c r="Y9332" s="37"/>
      <c r="Z9332" s="37"/>
      <c r="AA9332" s="37"/>
      <c r="AB9332" s="37"/>
    </row>
    <row r="9333" spans="24:28" x14ac:dyDescent="0.25">
      <c r="X9333" s="37"/>
      <c r="Y9333" s="37"/>
      <c r="Z9333" s="37"/>
      <c r="AA9333" s="37"/>
      <c r="AB9333" s="37"/>
    </row>
    <row r="9334" spans="24:28" x14ac:dyDescent="0.25">
      <c r="X9334" s="37"/>
      <c r="Y9334" s="37"/>
      <c r="Z9334" s="37"/>
      <c r="AA9334" s="37"/>
      <c r="AB9334" s="37"/>
    </row>
    <row r="9335" spans="24:28" x14ac:dyDescent="0.25">
      <c r="X9335" s="37"/>
      <c r="Y9335" s="37"/>
      <c r="Z9335" s="37"/>
      <c r="AA9335" s="37"/>
      <c r="AB9335" s="37"/>
    </row>
    <row r="9336" spans="24:28" x14ac:dyDescent="0.25">
      <c r="X9336" s="37"/>
      <c r="Y9336" s="37"/>
      <c r="Z9336" s="37"/>
      <c r="AA9336" s="37"/>
      <c r="AB9336" s="37"/>
    </row>
    <row r="9337" spans="24:28" x14ac:dyDescent="0.25">
      <c r="X9337" s="37"/>
      <c r="Y9337" s="37"/>
      <c r="Z9337" s="37"/>
      <c r="AA9337" s="37"/>
      <c r="AB9337" s="37"/>
    </row>
    <row r="9338" spans="24:28" x14ac:dyDescent="0.25">
      <c r="X9338" s="37"/>
      <c r="Y9338" s="37"/>
      <c r="Z9338" s="37"/>
      <c r="AA9338" s="37"/>
      <c r="AB9338" s="37"/>
    </row>
    <row r="9339" spans="24:28" x14ac:dyDescent="0.25">
      <c r="X9339" s="37"/>
      <c r="Y9339" s="37"/>
      <c r="Z9339" s="37"/>
      <c r="AA9339" s="37"/>
      <c r="AB9339" s="37"/>
    </row>
    <row r="9340" spans="24:28" x14ac:dyDescent="0.25">
      <c r="X9340" s="37"/>
      <c r="Y9340" s="37"/>
      <c r="Z9340" s="37"/>
      <c r="AA9340" s="37"/>
      <c r="AB9340" s="37"/>
    </row>
    <row r="9341" spans="24:28" x14ac:dyDescent="0.25">
      <c r="X9341" s="37"/>
      <c r="Y9341" s="37"/>
      <c r="Z9341" s="37"/>
      <c r="AA9341" s="37"/>
      <c r="AB9341" s="37"/>
    </row>
    <row r="9342" spans="24:28" x14ac:dyDescent="0.25">
      <c r="X9342" s="37"/>
      <c r="Y9342" s="37"/>
      <c r="Z9342" s="37"/>
      <c r="AA9342" s="37"/>
      <c r="AB9342" s="37"/>
    </row>
    <row r="9343" spans="24:28" x14ac:dyDescent="0.25">
      <c r="X9343" s="37"/>
      <c r="Y9343" s="37"/>
      <c r="Z9343" s="37"/>
      <c r="AA9343" s="37"/>
      <c r="AB9343" s="37"/>
    </row>
    <row r="9344" spans="24:28" x14ac:dyDescent="0.25">
      <c r="X9344" s="37"/>
      <c r="Y9344" s="37"/>
      <c r="Z9344" s="37"/>
      <c r="AA9344" s="37"/>
      <c r="AB9344" s="37"/>
    </row>
    <row r="9345" spans="24:28" x14ac:dyDescent="0.25">
      <c r="X9345" s="37"/>
      <c r="Y9345" s="37"/>
      <c r="Z9345" s="37"/>
      <c r="AA9345" s="37"/>
      <c r="AB9345" s="37"/>
    </row>
    <row r="9346" spans="24:28" x14ac:dyDescent="0.25">
      <c r="X9346" s="37"/>
      <c r="Y9346" s="37"/>
      <c r="Z9346" s="37"/>
      <c r="AA9346" s="37"/>
      <c r="AB9346" s="37"/>
    </row>
    <row r="9347" spans="24:28" x14ac:dyDescent="0.25">
      <c r="X9347" s="37"/>
      <c r="Y9347" s="37"/>
      <c r="Z9347" s="37"/>
      <c r="AA9347" s="37"/>
      <c r="AB9347" s="37"/>
    </row>
    <row r="9348" spans="24:28" x14ac:dyDescent="0.25">
      <c r="X9348" s="37"/>
      <c r="Y9348" s="37"/>
      <c r="Z9348" s="37"/>
      <c r="AA9348" s="37"/>
      <c r="AB9348" s="37"/>
    </row>
    <row r="9349" spans="24:28" x14ac:dyDescent="0.25">
      <c r="X9349" s="37"/>
      <c r="Y9349" s="37"/>
      <c r="Z9349" s="37"/>
      <c r="AA9349" s="37"/>
      <c r="AB9349" s="37"/>
    </row>
    <row r="9350" spans="24:28" x14ac:dyDescent="0.25">
      <c r="X9350" s="37"/>
      <c r="Y9350" s="37"/>
      <c r="Z9350" s="37"/>
      <c r="AA9350" s="37"/>
      <c r="AB9350" s="37"/>
    </row>
    <row r="9351" spans="24:28" x14ac:dyDescent="0.25">
      <c r="X9351" s="37"/>
      <c r="Y9351" s="37"/>
      <c r="Z9351" s="37"/>
      <c r="AA9351" s="37"/>
      <c r="AB9351" s="37"/>
    </row>
    <row r="9352" spans="24:28" x14ac:dyDescent="0.25">
      <c r="X9352" s="37"/>
      <c r="Y9352" s="37"/>
      <c r="Z9352" s="37"/>
      <c r="AA9352" s="37"/>
      <c r="AB9352" s="37"/>
    </row>
    <row r="9353" spans="24:28" x14ac:dyDescent="0.25">
      <c r="X9353" s="37"/>
      <c r="Y9353" s="37"/>
      <c r="Z9353" s="37"/>
      <c r="AA9353" s="37"/>
      <c r="AB9353" s="37"/>
    </row>
    <row r="9354" spans="24:28" x14ac:dyDescent="0.25">
      <c r="X9354" s="37"/>
      <c r="Y9354" s="37"/>
      <c r="Z9354" s="37"/>
      <c r="AA9354" s="37"/>
      <c r="AB9354" s="37"/>
    </row>
    <row r="9355" spans="24:28" x14ac:dyDescent="0.25">
      <c r="X9355" s="37"/>
      <c r="Y9355" s="37"/>
      <c r="Z9355" s="37"/>
      <c r="AA9355" s="37"/>
      <c r="AB9355" s="37"/>
    </row>
    <row r="9356" spans="24:28" x14ac:dyDescent="0.25">
      <c r="X9356" s="37"/>
      <c r="Y9356" s="37"/>
      <c r="Z9356" s="37"/>
      <c r="AA9356" s="37"/>
      <c r="AB9356" s="37"/>
    </row>
    <row r="9357" spans="24:28" x14ac:dyDescent="0.25">
      <c r="X9357" s="37"/>
      <c r="Y9357" s="37"/>
      <c r="Z9357" s="37"/>
      <c r="AA9357" s="37"/>
      <c r="AB9357" s="37"/>
    </row>
    <row r="9358" spans="24:28" x14ac:dyDescent="0.25">
      <c r="X9358" s="37"/>
      <c r="Y9358" s="37"/>
      <c r="Z9358" s="37"/>
      <c r="AA9358" s="37"/>
      <c r="AB9358" s="37"/>
    </row>
    <row r="9359" spans="24:28" x14ac:dyDescent="0.25">
      <c r="X9359" s="37"/>
      <c r="Y9359" s="37"/>
      <c r="Z9359" s="37"/>
      <c r="AA9359" s="37"/>
      <c r="AB9359" s="37"/>
    </row>
    <row r="9360" spans="24:28" x14ac:dyDescent="0.25">
      <c r="X9360" s="37"/>
      <c r="Y9360" s="37"/>
      <c r="Z9360" s="37"/>
      <c r="AA9360" s="37"/>
      <c r="AB9360" s="37"/>
    </row>
    <row r="9361" spans="24:28" x14ac:dyDescent="0.25">
      <c r="X9361" s="37"/>
      <c r="Y9361" s="37"/>
      <c r="Z9361" s="37"/>
      <c r="AA9361" s="37"/>
      <c r="AB9361" s="37"/>
    </row>
    <row r="9362" spans="24:28" x14ac:dyDescent="0.25">
      <c r="X9362" s="37"/>
      <c r="Y9362" s="37"/>
      <c r="Z9362" s="37"/>
      <c r="AA9362" s="37"/>
      <c r="AB9362" s="37"/>
    </row>
    <row r="9363" spans="24:28" x14ac:dyDescent="0.25">
      <c r="X9363" s="37"/>
      <c r="Y9363" s="37"/>
      <c r="Z9363" s="37"/>
      <c r="AA9363" s="37"/>
      <c r="AB9363" s="37"/>
    </row>
    <row r="9364" spans="24:28" x14ac:dyDescent="0.25">
      <c r="X9364" s="37"/>
      <c r="Y9364" s="37"/>
      <c r="Z9364" s="37"/>
      <c r="AA9364" s="37"/>
      <c r="AB9364" s="37"/>
    </row>
    <row r="9365" spans="24:28" x14ac:dyDescent="0.25">
      <c r="X9365" s="37"/>
      <c r="Y9365" s="37"/>
      <c r="Z9365" s="37"/>
      <c r="AA9365" s="37"/>
      <c r="AB9365" s="37"/>
    </row>
    <row r="9366" spans="24:28" x14ac:dyDescent="0.25">
      <c r="X9366" s="37"/>
      <c r="Y9366" s="37"/>
      <c r="Z9366" s="37"/>
      <c r="AA9366" s="37"/>
      <c r="AB9366" s="37"/>
    </row>
    <row r="9367" spans="24:28" x14ac:dyDescent="0.25">
      <c r="X9367" s="37"/>
      <c r="Y9367" s="37"/>
      <c r="Z9367" s="37"/>
      <c r="AA9367" s="37"/>
      <c r="AB9367" s="37"/>
    </row>
    <row r="9368" spans="24:28" x14ac:dyDescent="0.25">
      <c r="X9368" s="37"/>
      <c r="Y9368" s="37"/>
      <c r="Z9368" s="37"/>
      <c r="AA9368" s="37"/>
      <c r="AB9368" s="37"/>
    </row>
    <row r="9369" spans="24:28" x14ac:dyDescent="0.25">
      <c r="X9369" s="37"/>
      <c r="Y9369" s="37"/>
      <c r="Z9369" s="37"/>
      <c r="AA9369" s="37"/>
      <c r="AB9369" s="37"/>
    </row>
    <row r="9370" spans="24:28" x14ac:dyDescent="0.25">
      <c r="X9370" s="37"/>
      <c r="Y9370" s="37"/>
      <c r="Z9370" s="37"/>
      <c r="AA9370" s="37"/>
      <c r="AB9370" s="37"/>
    </row>
    <row r="9371" spans="24:28" x14ac:dyDescent="0.25">
      <c r="X9371" s="37"/>
      <c r="Y9371" s="37"/>
      <c r="Z9371" s="37"/>
      <c r="AA9371" s="37"/>
      <c r="AB9371" s="37"/>
    </row>
    <row r="9372" spans="24:28" x14ac:dyDescent="0.25">
      <c r="X9372" s="37"/>
      <c r="Y9372" s="37"/>
      <c r="Z9372" s="37"/>
      <c r="AA9372" s="37"/>
      <c r="AB9372" s="37"/>
    </row>
    <row r="9373" spans="24:28" x14ac:dyDescent="0.25">
      <c r="X9373" s="37"/>
      <c r="Y9373" s="37"/>
      <c r="Z9373" s="37"/>
      <c r="AA9373" s="37"/>
      <c r="AB9373" s="37"/>
    </row>
    <row r="9374" spans="24:28" x14ac:dyDescent="0.25">
      <c r="X9374" s="37"/>
      <c r="Y9374" s="37"/>
      <c r="Z9374" s="37"/>
      <c r="AA9374" s="37"/>
      <c r="AB9374" s="37"/>
    </row>
    <row r="9375" spans="24:28" x14ac:dyDescent="0.25">
      <c r="X9375" s="37"/>
      <c r="Y9375" s="37"/>
      <c r="Z9375" s="37"/>
      <c r="AA9375" s="37"/>
      <c r="AB9375" s="37"/>
    </row>
    <row r="9376" spans="24:28" x14ac:dyDescent="0.25">
      <c r="X9376" s="37"/>
      <c r="Y9376" s="37"/>
      <c r="Z9376" s="37"/>
      <c r="AA9376" s="37"/>
      <c r="AB9376" s="37"/>
    </row>
    <row r="9377" spans="24:28" x14ac:dyDescent="0.25">
      <c r="X9377" s="37"/>
      <c r="Y9377" s="37"/>
      <c r="Z9377" s="37"/>
      <c r="AA9377" s="37"/>
      <c r="AB9377" s="37"/>
    </row>
    <row r="9378" spans="24:28" x14ac:dyDescent="0.25">
      <c r="X9378" s="37"/>
      <c r="Y9378" s="37"/>
      <c r="Z9378" s="37"/>
      <c r="AA9378" s="37"/>
      <c r="AB9378" s="37"/>
    </row>
    <row r="9379" spans="24:28" x14ac:dyDescent="0.25">
      <c r="X9379" s="37"/>
      <c r="Y9379" s="37"/>
      <c r="Z9379" s="37"/>
      <c r="AA9379" s="37"/>
      <c r="AB9379" s="37"/>
    </row>
    <row r="9380" spans="24:28" x14ac:dyDescent="0.25">
      <c r="X9380" s="37"/>
      <c r="Y9380" s="37"/>
      <c r="Z9380" s="37"/>
      <c r="AA9380" s="37"/>
      <c r="AB9380" s="37"/>
    </row>
    <row r="9381" spans="24:28" x14ac:dyDescent="0.25">
      <c r="X9381" s="37"/>
      <c r="Y9381" s="37"/>
      <c r="Z9381" s="37"/>
      <c r="AA9381" s="37"/>
      <c r="AB9381" s="37"/>
    </row>
    <row r="9382" spans="24:28" x14ac:dyDescent="0.25">
      <c r="X9382" s="37"/>
      <c r="Y9382" s="37"/>
      <c r="Z9382" s="37"/>
      <c r="AA9382" s="37"/>
      <c r="AB9382" s="37"/>
    </row>
    <row r="9383" spans="24:28" x14ac:dyDescent="0.25">
      <c r="X9383" s="37"/>
      <c r="Y9383" s="37"/>
      <c r="Z9383" s="37"/>
      <c r="AA9383" s="37"/>
      <c r="AB9383" s="37"/>
    </row>
    <row r="9384" spans="24:28" x14ac:dyDescent="0.25">
      <c r="X9384" s="37"/>
      <c r="Y9384" s="37"/>
      <c r="Z9384" s="37"/>
      <c r="AA9384" s="37"/>
      <c r="AB9384" s="37"/>
    </row>
    <row r="9385" spans="24:28" x14ac:dyDescent="0.25">
      <c r="X9385" s="37"/>
      <c r="Y9385" s="37"/>
      <c r="Z9385" s="37"/>
      <c r="AA9385" s="37"/>
      <c r="AB9385" s="37"/>
    </row>
    <row r="9386" spans="24:28" x14ac:dyDescent="0.25">
      <c r="X9386" s="37"/>
      <c r="Y9386" s="37"/>
      <c r="Z9386" s="37"/>
      <c r="AA9386" s="37"/>
      <c r="AB9386" s="37"/>
    </row>
    <row r="9387" spans="24:28" x14ac:dyDescent="0.25">
      <c r="X9387" s="37"/>
      <c r="Y9387" s="37"/>
      <c r="Z9387" s="37"/>
      <c r="AA9387" s="37"/>
      <c r="AB9387" s="37"/>
    </row>
    <row r="9388" spans="24:28" x14ac:dyDescent="0.25">
      <c r="X9388" s="37"/>
      <c r="Y9388" s="37"/>
      <c r="Z9388" s="37"/>
      <c r="AA9388" s="37"/>
      <c r="AB9388" s="37"/>
    </row>
    <row r="9389" spans="24:28" x14ac:dyDescent="0.25">
      <c r="X9389" s="37"/>
      <c r="Y9389" s="37"/>
      <c r="Z9389" s="37"/>
      <c r="AA9389" s="37"/>
      <c r="AB9389" s="37"/>
    </row>
    <row r="9390" spans="24:28" x14ac:dyDescent="0.25">
      <c r="X9390" s="37"/>
      <c r="Y9390" s="37"/>
      <c r="Z9390" s="37"/>
      <c r="AA9390" s="37"/>
      <c r="AB9390" s="37"/>
    </row>
    <row r="9391" spans="24:28" x14ac:dyDescent="0.25">
      <c r="X9391" s="37"/>
      <c r="Y9391" s="37"/>
      <c r="Z9391" s="37"/>
      <c r="AA9391" s="37"/>
      <c r="AB9391" s="37"/>
    </row>
    <row r="9392" spans="24:28" x14ac:dyDescent="0.25">
      <c r="X9392" s="37"/>
      <c r="Y9392" s="37"/>
      <c r="Z9392" s="37"/>
      <c r="AA9392" s="37"/>
      <c r="AB9392" s="37"/>
    </row>
    <row r="9393" spans="24:28" x14ac:dyDescent="0.25">
      <c r="X9393" s="37"/>
      <c r="Y9393" s="37"/>
      <c r="Z9393" s="37"/>
      <c r="AA9393" s="37"/>
      <c r="AB9393" s="37"/>
    </row>
    <row r="9394" spans="24:28" x14ac:dyDescent="0.25">
      <c r="X9394" s="37"/>
      <c r="Y9394" s="37"/>
      <c r="Z9394" s="37"/>
      <c r="AA9394" s="37"/>
      <c r="AB9394" s="37"/>
    </row>
    <row r="9395" spans="24:28" x14ac:dyDescent="0.25">
      <c r="X9395" s="37"/>
      <c r="Y9395" s="37"/>
      <c r="Z9395" s="37"/>
      <c r="AA9395" s="37"/>
      <c r="AB9395" s="37"/>
    </row>
    <row r="9396" spans="24:28" x14ac:dyDescent="0.25">
      <c r="X9396" s="37"/>
      <c r="Y9396" s="37"/>
      <c r="Z9396" s="37"/>
      <c r="AA9396" s="37"/>
      <c r="AB9396" s="37"/>
    </row>
    <row r="9397" spans="24:28" x14ac:dyDescent="0.25">
      <c r="X9397" s="37"/>
      <c r="Y9397" s="37"/>
      <c r="Z9397" s="37"/>
      <c r="AA9397" s="37"/>
      <c r="AB9397" s="37"/>
    </row>
    <row r="9398" spans="24:28" x14ac:dyDescent="0.25">
      <c r="X9398" s="37"/>
      <c r="Y9398" s="37"/>
      <c r="Z9398" s="37"/>
      <c r="AA9398" s="37"/>
      <c r="AB9398" s="37"/>
    </row>
    <row r="9399" spans="24:28" x14ac:dyDescent="0.25">
      <c r="X9399" s="37"/>
      <c r="Y9399" s="37"/>
      <c r="Z9399" s="37"/>
      <c r="AA9399" s="37"/>
      <c r="AB9399" s="37"/>
    </row>
    <row r="9400" spans="24:28" x14ac:dyDescent="0.25">
      <c r="X9400" s="37"/>
      <c r="Y9400" s="37"/>
      <c r="Z9400" s="37"/>
      <c r="AA9400" s="37"/>
      <c r="AB9400" s="37"/>
    </row>
    <row r="9401" spans="24:28" x14ac:dyDescent="0.25">
      <c r="X9401" s="37"/>
      <c r="Y9401" s="37"/>
      <c r="Z9401" s="37"/>
      <c r="AA9401" s="37"/>
      <c r="AB9401" s="37"/>
    </row>
    <row r="9402" spans="24:28" x14ac:dyDescent="0.25">
      <c r="X9402" s="37"/>
      <c r="Y9402" s="37"/>
      <c r="Z9402" s="37"/>
      <c r="AA9402" s="37"/>
      <c r="AB9402" s="37"/>
    </row>
    <row r="9403" spans="24:28" x14ac:dyDescent="0.25">
      <c r="X9403" s="37"/>
      <c r="Y9403" s="37"/>
      <c r="Z9403" s="37"/>
      <c r="AA9403" s="37"/>
      <c r="AB9403" s="37"/>
    </row>
    <row r="9404" spans="24:28" x14ac:dyDescent="0.25">
      <c r="X9404" s="37"/>
      <c r="Y9404" s="37"/>
      <c r="Z9404" s="37"/>
      <c r="AA9404" s="37"/>
      <c r="AB9404" s="37"/>
    </row>
    <row r="9405" spans="24:28" x14ac:dyDescent="0.25">
      <c r="X9405" s="37"/>
      <c r="Y9405" s="37"/>
      <c r="Z9405" s="37"/>
      <c r="AA9405" s="37"/>
      <c r="AB9405" s="37"/>
    </row>
    <row r="9406" spans="24:28" x14ac:dyDescent="0.25">
      <c r="X9406" s="37"/>
      <c r="Y9406" s="37"/>
      <c r="Z9406" s="37"/>
      <c r="AA9406" s="37"/>
      <c r="AB9406" s="37"/>
    </row>
    <row r="9407" spans="24:28" x14ac:dyDescent="0.25">
      <c r="X9407" s="37"/>
      <c r="Y9407" s="37"/>
      <c r="Z9407" s="37"/>
      <c r="AA9407" s="37"/>
      <c r="AB9407" s="37"/>
    </row>
    <row r="9408" spans="24:28" x14ac:dyDescent="0.25">
      <c r="X9408" s="37"/>
      <c r="Y9408" s="37"/>
      <c r="Z9408" s="37"/>
      <c r="AA9408" s="37"/>
      <c r="AB9408" s="37"/>
    </row>
    <row r="9409" spans="24:28" x14ac:dyDescent="0.25">
      <c r="X9409" s="37"/>
      <c r="Y9409" s="37"/>
      <c r="Z9409" s="37"/>
      <c r="AA9409" s="37"/>
      <c r="AB9409" s="37"/>
    </row>
    <row r="9410" spans="24:28" x14ac:dyDescent="0.25">
      <c r="X9410" s="37"/>
      <c r="Y9410" s="37"/>
      <c r="Z9410" s="37"/>
      <c r="AA9410" s="37"/>
      <c r="AB9410" s="37"/>
    </row>
    <row r="9411" spans="24:28" x14ac:dyDescent="0.25">
      <c r="X9411" s="37"/>
      <c r="Y9411" s="37"/>
      <c r="Z9411" s="37"/>
      <c r="AA9411" s="37"/>
      <c r="AB9411" s="37"/>
    </row>
    <row r="9412" spans="24:28" x14ac:dyDescent="0.25">
      <c r="X9412" s="37"/>
      <c r="Y9412" s="37"/>
      <c r="Z9412" s="37"/>
      <c r="AA9412" s="37"/>
      <c r="AB9412" s="37"/>
    </row>
    <row r="9413" spans="24:28" x14ac:dyDescent="0.25">
      <c r="X9413" s="37"/>
      <c r="Y9413" s="37"/>
      <c r="Z9413" s="37"/>
      <c r="AA9413" s="37"/>
      <c r="AB9413" s="37"/>
    </row>
    <row r="9414" spans="24:28" x14ac:dyDescent="0.25">
      <c r="X9414" s="37"/>
      <c r="Y9414" s="37"/>
      <c r="Z9414" s="37"/>
      <c r="AA9414" s="37"/>
      <c r="AB9414" s="37"/>
    </row>
    <row r="9415" spans="24:28" x14ac:dyDescent="0.25">
      <c r="X9415" s="37"/>
      <c r="Y9415" s="37"/>
      <c r="Z9415" s="37"/>
      <c r="AA9415" s="37"/>
      <c r="AB9415" s="37"/>
    </row>
    <row r="9416" spans="24:28" x14ac:dyDescent="0.25">
      <c r="X9416" s="37"/>
      <c r="Y9416" s="37"/>
      <c r="Z9416" s="37"/>
      <c r="AA9416" s="37"/>
      <c r="AB9416" s="37"/>
    </row>
    <row r="9417" spans="24:28" x14ac:dyDescent="0.25">
      <c r="X9417" s="37"/>
      <c r="Y9417" s="37"/>
      <c r="Z9417" s="37"/>
      <c r="AA9417" s="37"/>
      <c r="AB9417" s="37"/>
    </row>
    <row r="9418" spans="24:28" x14ac:dyDescent="0.25">
      <c r="X9418" s="37"/>
      <c r="Y9418" s="37"/>
      <c r="Z9418" s="37"/>
      <c r="AA9418" s="37"/>
      <c r="AB9418" s="37"/>
    </row>
    <row r="9419" spans="24:28" x14ac:dyDescent="0.25">
      <c r="X9419" s="37"/>
      <c r="Y9419" s="37"/>
      <c r="Z9419" s="37"/>
      <c r="AA9419" s="37"/>
      <c r="AB9419" s="37"/>
    </row>
    <row r="9420" spans="24:28" x14ac:dyDescent="0.25">
      <c r="X9420" s="37"/>
      <c r="Y9420" s="37"/>
      <c r="Z9420" s="37"/>
      <c r="AA9420" s="37"/>
      <c r="AB9420" s="37"/>
    </row>
    <row r="9421" spans="24:28" x14ac:dyDescent="0.25">
      <c r="X9421" s="37"/>
      <c r="Y9421" s="37"/>
      <c r="Z9421" s="37"/>
      <c r="AA9421" s="37"/>
      <c r="AB9421" s="37"/>
    </row>
    <row r="9422" spans="24:28" x14ac:dyDescent="0.25">
      <c r="X9422" s="37"/>
      <c r="Y9422" s="37"/>
      <c r="Z9422" s="37"/>
      <c r="AA9422" s="37"/>
      <c r="AB9422" s="37"/>
    </row>
    <row r="9423" spans="24:28" x14ac:dyDescent="0.25">
      <c r="X9423" s="37"/>
      <c r="Y9423" s="37"/>
      <c r="Z9423" s="37"/>
      <c r="AA9423" s="37"/>
      <c r="AB9423" s="37"/>
    </row>
    <row r="9424" spans="24:28" x14ac:dyDescent="0.25">
      <c r="X9424" s="37"/>
      <c r="Y9424" s="37"/>
      <c r="Z9424" s="37"/>
      <c r="AA9424" s="37"/>
      <c r="AB9424" s="37"/>
    </row>
    <row r="9425" spans="24:28" x14ac:dyDescent="0.25">
      <c r="X9425" s="37"/>
      <c r="Y9425" s="37"/>
      <c r="Z9425" s="37"/>
      <c r="AA9425" s="37"/>
      <c r="AB9425" s="37"/>
    </row>
    <row r="9426" spans="24:28" x14ac:dyDescent="0.25">
      <c r="X9426" s="37"/>
      <c r="Y9426" s="37"/>
      <c r="Z9426" s="37"/>
      <c r="AA9426" s="37"/>
      <c r="AB9426" s="37"/>
    </row>
    <row r="9427" spans="24:28" x14ac:dyDescent="0.25">
      <c r="X9427" s="37"/>
      <c r="Y9427" s="37"/>
      <c r="Z9427" s="37"/>
      <c r="AA9427" s="37"/>
      <c r="AB9427" s="37"/>
    </row>
    <row r="9428" spans="24:28" x14ac:dyDescent="0.25">
      <c r="X9428" s="37"/>
      <c r="Y9428" s="37"/>
      <c r="Z9428" s="37"/>
      <c r="AA9428" s="37"/>
      <c r="AB9428" s="37"/>
    </row>
    <row r="9429" spans="24:28" x14ac:dyDescent="0.25">
      <c r="X9429" s="37"/>
      <c r="Y9429" s="37"/>
      <c r="Z9429" s="37"/>
      <c r="AA9429" s="37"/>
      <c r="AB9429" s="37"/>
    </row>
    <row r="9430" spans="24:28" x14ac:dyDescent="0.25">
      <c r="X9430" s="37"/>
      <c r="Y9430" s="37"/>
      <c r="Z9430" s="37"/>
      <c r="AA9430" s="37"/>
      <c r="AB9430" s="37"/>
    </row>
    <row r="9431" spans="24:28" x14ac:dyDescent="0.25">
      <c r="X9431" s="37"/>
      <c r="Y9431" s="37"/>
      <c r="Z9431" s="37"/>
      <c r="AA9431" s="37"/>
      <c r="AB9431" s="37"/>
    </row>
    <row r="9432" spans="24:28" x14ac:dyDescent="0.25">
      <c r="X9432" s="37"/>
      <c r="Y9432" s="37"/>
      <c r="Z9432" s="37"/>
      <c r="AA9432" s="37"/>
      <c r="AB9432" s="37"/>
    </row>
    <row r="9433" spans="24:28" x14ac:dyDescent="0.25">
      <c r="X9433" s="37"/>
      <c r="Y9433" s="37"/>
      <c r="Z9433" s="37"/>
      <c r="AA9433" s="37"/>
      <c r="AB9433" s="37"/>
    </row>
    <row r="9434" spans="24:28" x14ac:dyDescent="0.25">
      <c r="X9434" s="37"/>
      <c r="Y9434" s="37"/>
      <c r="Z9434" s="37"/>
      <c r="AA9434" s="37"/>
      <c r="AB9434" s="37"/>
    </row>
    <row r="9435" spans="24:28" x14ac:dyDescent="0.25">
      <c r="X9435" s="37"/>
      <c r="Y9435" s="37"/>
      <c r="Z9435" s="37"/>
      <c r="AA9435" s="37"/>
      <c r="AB9435" s="37"/>
    </row>
    <row r="9436" spans="24:28" x14ac:dyDescent="0.25">
      <c r="X9436" s="37"/>
      <c r="Y9436" s="37"/>
      <c r="Z9436" s="37"/>
      <c r="AA9436" s="37"/>
      <c r="AB9436" s="37"/>
    </row>
    <row r="9437" spans="24:28" x14ac:dyDescent="0.25">
      <c r="X9437" s="37"/>
      <c r="Y9437" s="37"/>
      <c r="Z9437" s="37"/>
      <c r="AA9437" s="37"/>
      <c r="AB9437" s="37"/>
    </row>
    <row r="9438" spans="24:28" x14ac:dyDescent="0.25">
      <c r="X9438" s="37"/>
      <c r="Y9438" s="37"/>
      <c r="Z9438" s="37"/>
      <c r="AA9438" s="37"/>
      <c r="AB9438" s="37"/>
    </row>
    <row r="9439" spans="24:28" x14ac:dyDescent="0.25">
      <c r="X9439" s="37"/>
      <c r="Y9439" s="37"/>
      <c r="Z9439" s="37"/>
      <c r="AA9439" s="37"/>
      <c r="AB9439" s="37"/>
    </row>
    <row r="9440" spans="24:28" x14ac:dyDescent="0.25">
      <c r="X9440" s="37"/>
      <c r="Y9440" s="37"/>
      <c r="Z9440" s="37"/>
      <c r="AA9440" s="37"/>
      <c r="AB9440" s="37"/>
    </row>
    <row r="9441" spans="24:28" x14ac:dyDescent="0.25">
      <c r="X9441" s="37"/>
      <c r="Y9441" s="37"/>
      <c r="Z9441" s="37"/>
      <c r="AA9441" s="37"/>
      <c r="AB9441" s="37"/>
    </row>
    <row r="9442" spans="24:28" x14ac:dyDescent="0.25">
      <c r="X9442" s="37"/>
      <c r="Y9442" s="37"/>
      <c r="Z9442" s="37"/>
      <c r="AA9442" s="37"/>
      <c r="AB9442" s="37"/>
    </row>
    <row r="9443" spans="24:28" x14ac:dyDescent="0.25">
      <c r="X9443" s="37"/>
      <c r="Y9443" s="37"/>
      <c r="Z9443" s="37"/>
      <c r="AA9443" s="37"/>
      <c r="AB9443" s="37"/>
    </row>
    <row r="9444" spans="24:28" x14ac:dyDescent="0.25">
      <c r="X9444" s="37"/>
      <c r="Y9444" s="37"/>
      <c r="Z9444" s="37"/>
      <c r="AA9444" s="37"/>
      <c r="AB9444" s="37"/>
    </row>
    <row r="9445" spans="24:28" x14ac:dyDescent="0.25">
      <c r="X9445" s="37"/>
      <c r="Y9445" s="37"/>
      <c r="Z9445" s="37"/>
      <c r="AA9445" s="37"/>
      <c r="AB9445" s="37"/>
    </row>
    <row r="9446" spans="24:28" x14ac:dyDescent="0.25">
      <c r="X9446" s="37"/>
      <c r="Y9446" s="37"/>
      <c r="Z9446" s="37"/>
      <c r="AA9446" s="37"/>
      <c r="AB9446" s="37"/>
    </row>
    <row r="9447" spans="24:28" x14ac:dyDescent="0.25">
      <c r="X9447" s="37"/>
      <c r="Y9447" s="37"/>
      <c r="Z9447" s="37"/>
      <c r="AA9447" s="37"/>
      <c r="AB9447" s="37"/>
    </row>
    <row r="9448" spans="24:28" x14ac:dyDescent="0.25">
      <c r="X9448" s="37"/>
      <c r="Y9448" s="37"/>
      <c r="Z9448" s="37"/>
      <c r="AA9448" s="37"/>
      <c r="AB9448" s="37"/>
    </row>
    <row r="9449" spans="24:28" x14ac:dyDescent="0.25">
      <c r="X9449" s="37"/>
      <c r="Y9449" s="37"/>
      <c r="Z9449" s="37"/>
      <c r="AA9449" s="37"/>
      <c r="AB9449" s="37"/>
    </row>
    <row r="9450" spans="24:28" x14ac:dyDescent="0.25">
      <c r="X9450" s="37"/>
      <c r="Y9450" s="37"/>
      <c r="Z9450" s="37"/>
      <c r="AA9450" s="37"/>
      <c r="AB9450" s="37"/>
    </row>
    <row r="9451" spans="24:28" x14ac:dyDescent="0.25">
      <c r="X9451" s="37"/>
      <c r="Y9451" s="37"/>
      <c r="Z9451" s="37"/>
      <c r="AA9451" s="37"/>
      <c r="AB9451" s="37"/>
    </row>
    <row r="9452" spans="24:28" x14ac:dyDescent="0.25">
      <c r="X9452" s="37"/>
      <c r="Y9452" s="37"/>
      <c r="Z9452" s="37"/>
      <c r="AA9452" s="37"/>
      <c r="AB9452" s="37"/>
    </row>
    <row r="9453" spans="24:28" x14ac:dyDescent="0.25">
      <c r="X9453" s="37"/>
      <c r="Y9453" s="37"/>
      <c r="Z9453" s="37"/>
      <c r="AA9453" s="37"/>
      <c r="AB9453" s="37"/>
    </row>
    <row r="9454" spans="24:28" x14ac:dyDescent="0.25">
      <c r="X9454" s="37"/>
      <c r="Y9454" s="37"/>
      <c r="Z9454" s="37"/>
      <c r="AA9454" s="37"/>
      <c r="AB9454" s="37"/>
    </row>
    <row r="9455" spans="24:28" x14ac:dyDescent="0.25">
      <c r="X9455" s="37"/>
      <c r="Y9455" s="37"/>
      <c r="Z9455" s="37"/>
      <c r="AA9455" s="37"/>
      <c r="AB9455" s="37"/>
    </row>
    <row r="9456" spans="24:28" x14ac:dyDescent="0.25">
      <c r="X9456" s="37"/>
      <c r="Y9456" s="37"/>
      <c r="Z9456" s="37"/>
      <c r="AA9456" s="37"/>
      <c r="AB9456" s="37"/>
    </row>
    <row r="9457" spans="24:28" x14ac:dyDescent="0.25">
      <c r="X9457" s="37"/>
      <c r="Y9457" s="37"/>
      <c r="Z9457" s="37"/>
      <c r="AA9457" s="37"/>
      <c r="AB9457" s="37"/>
    </row>
    <row r="9458" spans="24:28" x14ac:dyDescent="0.25">
      <c r="X9458" s="37"/>
      <c r="Y9458" s="37"/>
      <c r="Z9458" s="37"/>
      <c r="AA9458" s="37"/>
      <c r="AB9458" s="37"/>
    </row>
    <row r="9459" spans="24:28" x14ac:dyDescent="0.25">
      <c r="X9459" s="37"/>
      <c r="Y9459" s="37"/>
      <c r="Z9459" s="37"/>
      <c r="AA9459" s="37"/>
      <c r="AB9459" s="37"/>
    </row>
    <row r="9460" spans="24:28" x14ac:dyDescent="0.25">
      <c r="X9460" s="37"/>
      <c r="Y9460" s="37"/>
      <c r="Z9460" s="37"/>
      <c r="AA9460" s="37"/>
      <c r="AB9460" s="37"/>
    </row>
    <row r="9461" spans="24:28" x14ac:dyDescent="0.25">
      <c r="X9461" s="37"/>
      <c r="Y9461" s="37"/>
      <c r="Z9461" s="37"/>
      <c r="AA9461" s="37"/>
      <c r="AB9461" s="37"/>
    </row>
    <row r="9462" spans="24:28" x14ac:dyDescent="0.25">
      <c r="X9462" s="37"/>
      <c r="Y9462" s="37"/>
      <c r="Z9462" s="37"/>
      <c r="AA9462" s="37"/>
      <c r="AB9462" s="37"/>
    </row>
    <row r="9463" spans="24:28" x14ac:dyDescent="0.25">
      <c r="X9463" s="37"/>
      <c r="Y9463" s="37"/>
      <c r="Z9463" s="37"/>
      <c r="AA9463" s="37"/>
      <c r="AB9463" s="37"/>
    </row>
    <row r="9464" spans="24:28" x14ac:dyDescent="0.25">
      <c r="X9464" s="37"/>
      <c r="Y9464" s="37"/>
      <c r="Z9464" s="37"/>
      <c r="AA9464" s="37"/>
      <c r="AB9464" s="37"/>
    </row>
    <row r="9465" spans="24:28" x14ac:dyDescent="0.25">
      <c r="X9465" s="37"/>
      <c r="Y9465" s="37"/>
      <c r="Z9465" s="37"/>
      <c r="AA9465" s="37"/>
      <c r="AB9465" s="37"/>
    </row>
    <row r="9466" spans="24:28" x14ac:dyDescent="0.25">
      <c r="X9466" s="37"/>
      <c r="Y9466" s="37"/>
      <c r="Z9466" s="37"/>
      <c r="AA9466" s="37"/>
      <c r="AB9466" s="37"/>
    </row>
    <row r="9467" spans="24:28" x14ac:dyDescent="0.25">
      <c r="X9467" s="37"/>
      <c r="Y9467" s="37"/>
      <c r="Z9467" s="37"/>
      <c r="AA9467" s="37"/>
      <c r="AB9467" s="37"/>
    </row>
    <row r="9468" spans="24:28" x14ac:dyDescent="0.25">
      <c r="X9468" s="37"/>
      <c r="Y9468" s="37"/>
      <c r="Z9468" s="37"/>
      <c r="AA9468" s="37"/>
      <c r="AB9468" s="37"/>
    </row>
    <row r="9469" spans="24:28" x14ac:dyDescent="0.25">
      <c r="X9469" s="37"/>
      <c r="Y9469" s="37"/>
      <c r="Z9469" s="37"/>
      <c r="AA9469" s="37"/>
      <c r="AB9469" s="37"/>
    </row>
    <row r="9470" spans="24:28" x14ac:dyDescent="0.25">
      <c r="X9470" s="37"/>
      <c r="Y9470" s="37"/>
      <c r="Z9470" s="37"/>
      <c r="AA9470" s="37"/>
      <c r="AB9470" s="37"/>
    </row>
    <row r="9471" spans="24:28" x14ac:dyDescent="0.25">
      <c r="X9471" s="37"/>
      <c r="Y9471" s="37"/>
      <c r="Z9471" s="37"/>
      <c r="AA9471" s="37"/>
      <c r="AB9471" s="37"/>
    </row>
    <row r="9472" spans="24:28" x14ac:dyDescent="0.25">
      <c r="X9472" s="37"/>
      <c r="Y9472" s="37"/>
      <c r="Z9472" s="37"/>
      <c r="AA9472" s="37"/>
      <c r="AB9472" s="37"/>
    </row>
    <row r="9473" spans="24:28" x14ac:dyDescent="0.25">
      <c r="X9473" s="37"/>
      <c r="Y9473" s="37"/>
      <c r="Z9473" s="37"/>
      <c r="AA9473" s="37"/>
      <c r="AB9473" s="37"/>
    </row>
    <row r="9474" spans="24:28" x14ac:dyDescent="0.25">
      <c r="X9474" s="37"/>
      <c r="Y9474" s="37"/>
      <c r="Z9474" s="37"/>
      <c r="AA9474" s="37"/>
      <c r="AB9474" s="37"/>
    </row>
    <row r="9475" spans="24:28" x14ac:dyDescent="0.25">
      <c r="X9475" s="37"/>
      <c r="Y9475" s="37"/>
      <c r="Z9475" s="37"/>
      <c r="AA9475" s="37"/>
      <c r="AB9475" s="37"/>
    </row>
    <row r="9476" spans="24:28" x14ac:dyDescent="0.25">
      <c r="X9476" s="37"/>
      <c r="Y9476" s="37"/>
      <c r="Z9476" s="37"/>
      <c r="AA9476" s="37"/>
      <c r="AB9476" s="37"/>
    </row>
    <row r="9477" spans="24:28" x14ac:dyDescent="0.25">
      <c r="X9477" s="37"/>
      <c r="Y9477" s="37"/>
      <c r="Z9477" s="37"/>
      <c r="AA9477" s="37"/>
      <c r="AB9477" s="37"/>
    </row>
    <row r="9478" spans="24:28" x14ac:dyDescent="0.25">
      <c r="X9478" s="37"/>
      <c r="Y9478" s="37"/>
      <c r="Z9478" s="37"/>
      <c r="AA9478" s="37"/>
      <c r="AB9478" s="37"/>
    </row>
    <row r="9479" spans="24:28" x14ac:dyDescent="0.25">
      <c r="X9479" s="37"/>
      <c r="Y9479" s="37"/>
      <c r="Z9479" s="37"/>
      <c r="AA9479" s="37"/>
      <c r="AB9479" s="37"/>
    </row>
    <row r="9480" spans="24:28" x14ac:dyDescent="0.25">
      <c r="X9480" s="37"/>
      <c r="Y9480" s="37"/>
      <c r="Z9480" s="37"/>
      <c r="AA9480" s="37"/>
      <c r="AB9480" s="37"/>
    </row>
    <row r="9481" spans="24:28" x14ac:dyDescent="0.25">
      <c r="X9481" s="37"/>
      <c r="Y9481" s="37"/>
      <c r="Z9481" s="37"/>
      <c r="AA9481" s="37"/>
      <c r="AB9481" s="37"/>
    </row>
    <row r="9482" spans="24:28" x14ac:dyDescent="0.25">
      <c r="X9482" s="37"/>
      <c r="Y9482" s="37"/>
      <c r="Z9482" s="37"/>
      <c r="AA9482" s="37"/>
      <c r="AB9482" s="37"/>
    </row>
    <row r="9483" spans="24:28" x14ac:dyDescent="0.25">
      <c r="X9483" s="37"/>
      <c r="Y9483" s="37"/>
      <c r="Z9483" s="37"/>
      <c r="AA9483" s="37"/>
      <c r="AB9483" s="37"/>
    </row>
    <row r="9484" spans="24:28" x14ac:dyDescent="0.25">
      <c r="X9484" s="37"/>
      <c r="Y9484" s="37"/>
      <c r="Z9484" s="37"/>
      <c r="AA9484" s="37"/>
      <c r="AB9484" s="37"/>
    </row>
    <row r="9485" spans="24:28" x14ac:dyDescent="0.25">
      <c r="X9485" s="37"/>
      <c r="Y9485" s="37"/>
      <c r="Z9485" s="37"/>
      <c r="AA9485" s="37"/>
      <c r="AB9485" s="37"/>
    </row>
    <row r="9486" spans="24:28" x14ac:dyDescent="0.25">
      <c r="X9486" s="37"/>
      <c r="Y9486" s="37"/>
      <c r="Z9486" s="37"/>
      <c r="AA9486" s="37"/>
      <c r="AB9486" s="37"/>
    </row>
    <row r="9487" spans="24:28" x14ac:dyDescent="0.25">
      <c r="X9487" s="37"/>
      <c r="Y9487" s="37"/>
      <c r="Z9487" s="37"/>
      <c r="AA9487" s="37"/>
      <c r="AB9487" s="37"/>
    </row>
    <row r="9488" spans="24:28" x14ac:dyDescent="0.25">
      <c r="X9488" s="37"/>
      <c r="Y9488" s="37"/>
      <c r="Z9488" s="37"/>
      <c r="AA9488" s="37"/>
      <c r="AB9488" s="37"/>
    </row>
    <row r="9489" spans="24:28" x14ac:dyDescent="0.25">
      <c r="X9489" s="37"/>
      <c r="Y9489" s="37"/>
      <c r="Z9489" s="37"/>
      <c r="AA9489" s="37"/>
      <c r="AB9489" s="37"/>
    </row>
    <row r="9490" spans="24:28" x14ac:dyDescent="0.25">
      <c r="X9490" s="37"/>
      <c r="Y9490" s="37"/>
      <c r="Z9490" s="37"/>
      <c r="AA9490" s="37"/>
      <c r="AB9490" s="37"/>
    </row>
    <row r="9491" spans="24:28" x14ac:dyDescent="0.25">
      <c r="X9491" s="37"/>
      <c r="Y9491" s="37"/>
      <c r="Z9491" s="37"/>
      <c r="AA9491" s="37"/>
      <c r="AB9491" s="37"/>
    </row>
    <row r="9492" spans="24:28" x14ac:dyDescent="0.25">
      <c r="X9492" s="37"/>
      <c r="Y9492" s="37"/>
      <c r="Z9492" s="37"/>
      <c r="AA9492" s="37"/>
      <c r="AB9492" s="37"/>
    </row>
    <row r="9493" spans="24:28" x14ac:dyDescent="0.25">
      <c r="X9493" s="37"/>
      <c r="Y9493" s="37"/>
      <c r="Z9493" s="37"/>
      <c r="AA9493" s="37"/>
      <c r="AB9493" s="37"/>
    </row>
    <row r="9494" spans="24:28" x14ac:dyDescent="0.25">
      <c r="X9494" s="37"/>
      <c r="Y9494" s="37"/>
      <c r="Z9494" s="37"/>
      <c r="AA9494" s="37"/>
      <c r="AB9494" s="37"/>
    </row>
    <row r="9495" spans="24:28" x14ac:dyDescent="0.25">
      <c r="X9495" s="37"/>
      <c r="Y9495" s="37"/>
      <c r="Z9495" s="37"/>
      <c r="AA9495" s="37"/>
      <c r="AB9495" s="37"/>
    </row>
    <row r="9496" spans="24:28" x14ac:dyDescent="0.25">
      <c r="X9496" s="37"/>
      <c r="Y9496" s="37"/>
      <c r="Z9496" s="37"/>
      <c r="AA9496" s="37"/>
      <c r="AB9496" s="37"/>
    </row>
    <row r="9497" spans="24:28" x14ac:dyDescent="0.25">
      <c r="X9497" s="37"/>
      <c r="Y9497" s="37"/>
      <c r="Z9497" s="37"/>
      <c r="AA9497" s="37"/>
      <c r="AB9497" s="37"/>
    </row>
    <row r="9498" spans="24:28" x14ac:dyDescent="0.25">
      <c r="X9498" s="37"/>
      <c r="Y9498" s="37"/>
      <c r="Z9498" s="37"/>
      <c r="AA9498" s="37"/>
      <c r="AB9498" s="37"/>
    </row>
    <row r="9499" spans="24:28" x14ac:dyDescent="0.25">
      <c r="X9499" s="37"/>
      <c r="Y9499" s="37"/>
      <c r="Z9499" s="37"/>
      <c r="AA9499" s="37"/>
      <c r="AB9499" s="37"/>
    </row>
    <row r="9500" spans="24:28" x14ac:dyDescent="0.25">
      <c r="X9500" s="37"/>
      <c r="Y9500" s="37"/>
      <c r="Z9500" s="37"/>
      <c r="AA9500" s="37"/>
      <c r="AB9500" s="37"/>
    </row>
    <row r="9501" spans="24:28" x14ac:dyDescent="0.25">
      <c r="X9501" s="37"/>
      <c r="Y9501" s="37"/>
      <c r="Z9501" s="37"/>
      <c r="AA9501" s="37"/>
      <c r="AB9501" s="37"/>
    </row>
    <row r="9502" spans="24:28" x14ac:dyDescent="0.25">
      <c r="X9502" s="37"/>
      <c r="Y9502" s="37"/>
      <c r="Z9502" s="37"/>
      <c r="AA9502" s="37"/>
      <c r="AB9502" s="37"/>
    </row>
    <row r="9503" spans="24:28" x14ac:dyDescent="0.25">
      <c r="X9503" s="37"/>
      <c r="Y9503" s="37"/>
      <c r="Z9503" s="37"/>
      <c r="AA9503" s="37"/>
      <c r="AB9503" s="37"/>
    </row>
    <row r="9504" spans="24:28" x14ac:dyDescent="0.25">
      <c r="X9504" s="37"/>
      <c r="Y9504" s="37"/>
      <c r="Z9504" s="37"/>
      <c r="AA9504" s="37"/>
      <c r="AB9504" s="37"/>
    </row>
    <row r="9505" spans="24:28" x14ac:dyDescent="0.25">
      <c r="X9505" s="37"/>
      <c r="Y9505" s="37"/>
      <c r="Z9505" s="37"/>
      <c r="AA9505" s="37"/>
      <c r="AB9505" s="37"/>
    </row>
    <row r="9506" spans="24:28" x14ac:dyDescent="0.25">
      <c r="X9506" s="37"/>
      <c r="Y9506" s="37"/>
      <c r="Z9506" s="37"/>
      <c r="AA9506" s="37"/>
      <c r="AB9506" s="37"/>
    </row>
    <row r="9507" spans="24:28" x14ac:dyDescent="0.25">
      <c r="X9507" s="37"/>
      <c r="Y9507" s="37"/>
      <c r="Z9507" s="37"/>
      <c r="AA9507" s="37"/>
      <c r="AB9507" s="37"/>
    </row>
    <row r="9508" spans="24:28" x14ac:dyDescent="0.25">
      <c r="X9508" s="37"/>
      <c r="Y9508" s="37"/>
      <c r="Z9508" s="37"/>
      <c r="AA9508" s="37"/>
      <c r="AB9508" s="37"/>
    </row>
    <row r="9509" spans="24:28" x14ac:dyDescent="0.25">
      <c r="X9509" s="37"/>
      <c r="Y9509" s="37"/>
      <c r="Z9509" s="37"/>
      <c r="AA9509" s="37"/>
      <c r="AB9509" s="37"/>
    </row>
    <row r="9510" spans="24:28" x14ac:dyDescent="0.25">
      <c r="X9510" s="37"/>
      <c r="Y9510" s="37"/>
      <c r="Z9510" s="37"/>
      <c r="AA9510" s="37"/>
      <c r="AB9510" s="37"/>
    </row>
    <row r="9511" spans="24:28" x14ac:dyDescent="0.25">
      <c r="X9511" s="37"/>
      <c r="Y9511" s="37"/>
      <c r="Z9511" s="37"/>
      <c r="AA9511" s="37"/>
      <c r="AB9511" s="37"/>
    </row>
    <row r="9512" spans="24:28" x14ac:dyDescent="0.25">
      <c r="X9512" s="37"/>
      <c r="Y9512" s="37"/>
      <c r="Z9512" s="37"/>
      <c r="AA9512" s="37"/>
      <c r="AB9512" s="37"/>
    </row>
    <row r="9513" spans="24:28" x14ac:dyDescent="0.25">
      <c r="X9513" s="37"/>
      <c r="Y9513" s="37"/>
      <c r="Z9513" s="37"/>
      <c r="AA9513" s="37"/>
      <c r="AB9513" s="37"/>
    </row>
    <row r="9514" spans="24:28" x14ac:dyDescent="0.25">
      <c r="X9514" s="37"/>
      <c r="Y9514" s="37"/>
      <c r="Z9514" s="37"/>
      <c r="AA9514" s="37"/>
      <c r="AB9514" s="37"/>
    </row>
    <row r="9515" spans="24:28" x14ac:dyDescent="0.25">
      <c r="X9515" s="37"/>
      <c r="Y9515" s="37"/>
      <c r="Z9515" s="37"/>
      <c r="AA9515" s="37"/>
      <c r="AB9515" s="37"/>
    </row>
    <row r="9516" spans="24:28" x14ac:dyDescent="0.25">
      <c r="X9516" s="37"/>
      <c r="Y9516" s="37"/>
      <c r="Z9516" s="37"/>
      <c r="AA9516" s="37"/>
      <c r="AB9516" s="37"/>
    </row>
    <row r="9517" spans="24:28" x14ac:dyDescent="0.25">
      <c r="X9517" s="37"/>
      <c r="Y9517" s="37"/>
      <c r="Z9517" s="37"/>
      <c r="AA9517" s="37"/>
      <c r="AB9517" s="37"/>
    </row>
    <row r="9518" spans="24:28" x14ac:dyDescent="0.25">
      <c r="X9518" s="37"/>
      <c r="Y9518" s="37"/>
      <c r="Z9518" s="37"/>
      <c r="AA9518" s="37"/>
      <c r="AB9518" s="37"/>
    </row>
    <row r="9519" spans="24:28" x14ac:dyDescent="0.25">
      <c r="X9519" s="37"/>
      <c r="Y9519" s="37"/>
      <c r="Z9519" s="37"/>
      <c r="AA9519" s="37"/>
      <c r="AB9519" s="37"/>
    </row>
    <row r="9520" spans="24:28" x14ac:dyDescent="0.25">
      <c r="X9520" s="37"/>
      <c r="Y9520" s="37"/>
      <c r="Z9520" s="37"/>
      <c r="AA9520" s="37"/>
      <c r="AB9520" s="37"/>
    </row>
    <row r="9521" spans="24:28" x14ac:dyDescent="0.25">
      <c r="X9521" s="37"/>
      <c r="Y9521" s="37"/>
      <c r="Z9521" s="37"/>
      <c r="AA9521" s="37"/>
      <c r="AB9521" s="37"/>
    </row>
    <row r="9522" spans="24:28" x14ac:dyDescent="0.25">
      <c r="X9522" s="37"/>
      <c r="Y9522" s="37"/>
      <c r="Z9522" s="37"/>
      <c r="AA9522" s="37"/>
      <c r="AB9522" s="37"/>
    </row>
    <row r="9523" spans="24:28" x14ac:dyDescent="0.25">
      <c r="X9523" s="37"/>
      <c r="Y9523" s="37"/>
      <c r="Z9523" s="37"/>
      <c r="AA9523" s="37"/>
      <c r="AB9523" s="37"/>
    </row>
    <row r="9524" spans="24:28" x14ac:dyDescent="0.25">
      <c r="X9524" s="37"/>
      <c r="Y9524" s="37"/>
      <c r="Z9524" s="37"/>
      <c r="AA9524" s="37"/>
      <c r="AB9524" s="37"/>
    </row>
    <row r="9525" spans="24:28" x14ac:dyDescent="0.25">
      <c r="X9525" s="37"/>
      <c r="Y9525" s="37"/>
      <c r="Z9525" s="37"/>
      <c r="AA9525" s="37"/>
      <c r="AB9525" s="37"/>
    </row>
    <row r="9526" spans="24:28" x14ac:dyDescent="0.25">
      <c r="X9526" s="37"/>
      <c r="Y9526" s="37"/>
      <c r="Z9526" s="37"/>
      <c r="AA9526" s="37"/>
      <c r="AB9526" s="37"/>
    </row>
    <row r="9527" spans="24:28" x14ac:dyDescent="0.25">
      <c r="X9527" s="37"/>
      <c r="Y9527" s="37"/>
      <c r="Z9527" s="37"/>
      <c r="AA9527" s="37"/>
      <c r="AB9527" s="37"/>
    </row>
    <row r="9528" spans="24:28" x14ac:dyDescent="0.25">
      <c r="X9528" s="37"/>
      <c r="Y9528" s="37"/>
      <c r="Z9528" s="37"/>
      <c r="AA9528" s="37"/>
      <c r="AB9528" s="37"/>
    </row>
    <row r="9529" spans="24:28" x14ac:dyDescent="0.25">
      <c r="X9529" s="37"/>
      <c r="Y9529" s="37"/>
      <c r="Z9529" s="37"/>
      <c r="AA9529" s="37"/>
      <c r="AB9529" s="37"/>
    </row>
    <row r="9530" spans="24:28" x14ac:dyDescent="0.25">
      <c r="X9530" s="37"/>
      <c r="Y9530" s="37"/>
      <c r="Z9530" s="37"/>
      <c r="AA9530" s="37"/>
      <c r="AB9530" s="37"/>
    </row>
    <row r="9531" spans="24:28" x14ac:dyDescent="0.25">
      <c r="X9531" s="37"/>
      <c r="Y9531" s="37"/>
      <c r="Z9531" s="37"/>
      <c r="AA9531" s="37"/>
      <c r="AB9531" s="37"/>
    </row>
    <row r="9532" spans="24:28" x14ac:dyDescent="0.25">
      <c r="X9532" s="37"/>
      <c r="Y9532" s="37"/>
      <c r="Z9532" s="37"/>
      <c r="AA9532" s="37"/>
      <c r="AB9532" s="37"/>
    </row>
    <row r="9533" spans="24:28" x14ac:dyDescent="0.25">
      <c r="X9533" s="37"/>
      <c r="Y9533" s="37"/>
      <c r="Z9533" s="37"/>
      <c r="AA9533" s="37"/>
      <c r="AB9533" s="37"/>
    </row>
    <row r="9534" spans="24:28" x14ac:dyDescent="0.25">
      <c r="X9534" s="37"/>
      <c r="Y9534" s="37"/>
      <c r="Z9534" s="37"/>
      <c r="AA9534" s="37"/>
      <c r="AB9534" s="37"/>
    </row>
    <row r="9535" spans="24:28" x14ac:dyDescent="0.25">
      <c r="X9535" s="37"/>
      <c r="Y9535" s="37"/>
      <c r="Z9535" s="37"/>
      <c r="AA9535" s="37"/>
      <c r="AB9535" s="37"/>
    </row>
    <row r="9536" spans="24:28" x14ac:dyDescent="0.25">
      <c r="X9536" s="37"/>
      <c r="Y9536" s="37"/>
      <c r="Z9536" s="37"/>
      <c r="AA9536" s="37"/>
      <c r="AB9536" s="37"/>
    </row>
    <row r="9537" spans="24:28" x14ac:dyDescent="0.25">
      <c r="X9537" s="37"/>
      <c r="Y9537" s="37"/>
      <c r="Z9537" s="37"/>
      <c r="AA9537" s="37"/>
      <c r="AB9537" s="37"/>
    </row>
    <row r="9538" spans="24:28" x14ac:dyDescent="0.25">
      <c r="X9538" s="37"/>
      <c r="Y9538" s="37"/>
      <c r="Z9538" s="37"/>
      <c r="AA9538" s="37"/>
      <c r="AB9538" s="37"/>
    </row>
    <row r="9539" spans="24:28" x14ac:dyDescent="0.25">
      <c r="X9539" s="37"/>
      <c r="Y9539" s="37"/>
      <c r="Z9539" s="37"/>
      <c r="AA9539" s="37"/>
      <c r="AB9539" s="37"/>
    </row>
    <row r="9540" spans="24:28" x14ac:dyDescent="0.25">
      <c r="X9540" s="37"/>
      <c r="Y9540" s="37"/>
      <c r="Z9540" s="37"/>
      <c r="AA9540" s="37"/>
      <c r="AB9540" s="37"/>
    </row>
    <row r="9541" spans="24:28" x14ac:dyDescent="0.25">
      <c r="X9541" s="37"/>
      <c r="Y9541" s="37"/>
      <c r="Z9541" s="37"/>
      <c r="AA9541" s="37"/>
      <c r="AB9541" s="37"/>
    </row>
    <row r="9542" spans="24:28" x14ac:dyDescent="0.25">
      <c r="X9542" s="37"/>
      <c r="Y9542" s="37"/>
      <c r="Z9542" s="37"/>
      <c r="AA9542" s="37"/>
      <c r="AB9542" s="37"/>
    </row>
    <row r="9543" spans="24:28" x14ac:dyDescent="0.25">
      <c r="X9543" s="37"/>
      <c r="Y9543" s="37"/>
      <c r="Z9543" s="37"/>
      <c r="AA9543" s="37"/>
      <c r="AB9543" s="37"/>
    </row>
    <row r="9544" spans="24:28" x14ac:dyDescent="0.25">
      <c r="X9544" s="37"/>
      <c r="Y9544" s="37"/>
      <c r="Z9544" s="37"/>
      <c r="AA9544" s="37"/>
      <c r="AB9544" s="37"/>
    </row>
    <row r="9545" spans="24:28" x14ac:dyDescent="0.25">
      <c r="X9545" s="37"/>
      <c r="Y9545" s="37"/>
      <c r="Z9545" s="37"/>
      <c r="AA9545" s="37"/>
      <c r="AB9545" s="37"/>
    </row>
    <row r="9546" spans="24:28" x14ac:dyDescent="0.25">
      <c r="X9546" s="37"/>
      <c r="Y9546" s="37"/>
      <c r="Z9546" s="37"/>
      <c r="AA9546" s="37"/>
      <c r="AB9546" s="37"/>
    </row>
    <row r="9547" spans="24:28" x14ac:dyDescent="0.25">
      <c r="X9547" s="37"/>
      <c r="Y9547" s="37"/>
      <c r="Z9547" s="37"/>
      <c r="AA9547" s="37"/>
      <c r="AB9547" s="37"/>
    </row>
    <row r="9548" spans="24:28" x14ac:dyDescent="0.25">
      <c r="X9548" s="37"/>
      <c r="Y9548" s="37"/>
      <c r="Z9548" s="37"/>
      <c r="AA9548" s="37"/>
      <c r="AB9548" s="37"/>
    </row>
    <row r="9549" spans="24:28" x14ac:dyDescent="0.25">
      <c r="X9549" s="37"/>
      <c r="Y9549" s="37"/>
      <c r="Z9549" s="37"/>
      <c r="AA9549" s="37"/>
      <c r="AB9549" s="37"/>
    </row>
    <row r="9550" spans="24:28" x14ac:dyDescent="0.25">
      <c r="X9550" s="37"/>
      <c r="Y9550" s="37"/>
      <c r="Z9550" s="37"/>
      <c r="AA9550" s="37"/>
      <c r="AB9550" s="37"/>
    </row>
    <row r="9551" spans="24:28" x14ac:dyDescent="0.25">
      <c r="X9551" s="37"/>
      <c r="Y9551" s="37"/>
      <c r="Z9551" s="37"/>
      <c r="AA9551" s="37"/>
      <c r="AB9551" s="37"/>
    </row>
    <row r="9552" spans="24:28" x14ac:dyDescent="0.25">
      <c r="X9552" s="37"/>
      <c r="Y9552" s="37"/>
      <c r="Z9552" s="37"/>
      <c r="AA9552" s="37"/>
      <c r="AB9552" s="37"/>
    </row>
    <row r="9553" spans="24:28" x14ac:dyDescent="0.25">
      <c r="X9553" s="37"/>
      <c r="Y9553" s="37"/>
      <c r="Z9553" s="37"/>
      <c r="AA9553" s="37"/>
      <c r="AB9553" s="37"/>
    </row>
    <row r="9554" spans="24:28" x14ac:dyDescent="0.25">
      <c r="X9554" s="37"/>
      <c r="Y9554" s="37"/>
      <c r="Z9554" s="37"/>
      <c r="AA9554" s="37"/>
      <c r="AB9554" s="37"/>
    </row>
    <row r="9555" spans="24:28" x14ac:dyDescent="0.25">
      <c r="X9555" s="37"/>
      <c r="Y9555" s="37"/>
      <c r="Z9555" s="37"/>
      <c r="AA9555" s="37"/>
      <c r="AB9555" s="37"/>
    </row>
    <row r="9556" spans="24:28" x14ac:dyDescent="0.25">
      <c r="X9556" s="37"/>
      <c r="Y9556" s="37"/>
      <c r="Z9556" s="37"/>
      <c r="AA9556" s="37"/>
      <c r="AB9556" s="37"/>
    </row>
    <row r="9557" spans="24:28" x14ac:dyDescent="0.25">
      <c r="X9557" s="37"/>
      <c r="Y9557" s="37"/>
      <c r="Z9557" s="37"/>
      <c r="AA9557" s="37"/>
      <c r="AB9557" s="37"/>
    </row>
    <row r="9558" spans="24:28" x14ac:dyDescent="0.25">
      <c r="X9558" s="37"/>
      <c r="Y9558" s="37"/>
      <c r="Z9558" s="37"/>
      <c r="AA9558" s="37"/>
      <c r="AB9558" s="37"/>
    </row>
    <row r="9559" spans="24:28" x14ac:dyDescent="0.25">
      <c r="X9559" s="37"/>
      <c r="Y9559" s="37"/>
      <c r="Z9559" s="37"/>
      <c r="AA9559" s="37"/>
      <c r="AB9559" s="37"/>
    </row>
    <row r="9560" spans="24:28" x14ac:dyDescent="0.25">
      <c r="X9560" s="37"/>
      <c r="Y9560" s="37"/>
      <c r="Z9560" s="37"/>
      <c r="AA9560" s="37"/>
      <c r="AB9560" s="37"/>
    </row>
    <row r="9561" spans="24:28" x14ac:dyDescent="0.25">
      <c r="X9561" s="37"/>
      <c r="Y9561" s="37"/>
      <c r="Z9561" s="37"/>
      <c r="AA9561" s="37"/>
      <c r="AB9561" s="37"/>
    </row>
    <row r="9562" spans="24:28" x14ac:dyDescent="0.25">
      <c r="X9562" s="37"/>
      <c r="Y9562" s="37"/>
      <c r="Z9562" s="37"/>
      <c r="AA9562" s="37"/>
      <c r="AB9562" s="37"/>
    </row>
    <row r="9563" spans="24:28" x14ac:dyDescent="0.25">
      <c r="X9563" s="37"/>
      <c r="Y9563" s="37"/>
      <c r="Z9563" s="37"/>
      <c r="AA9563" s="37"/>
      <c r="AB9563" s="37"/>
    </row>
    <row r="9564" spans="24:28" x14ac:dyDescent="0.25">
      <c r="X9564" s="37"/>
      <c r="Y9564" s="37"/>
      <c r="Z9564" s="37"/>
      <c r="AA9564" s="37"/>
      <c r="AB9564" s="37"/>
    </row>
    <row r="9565" spans="24:28" x14ac:dyDescent="0.25">
      <c r="X9565" s="37"/>
      <c r="Y9565" s="37"/>
      <c r="Z9565" s="37"/>
      <c r="AA9565" s="37"/>
      <c r="AB9565" s="37"/>
    </row>
    <row r="9566" spans="24:28" x14ac:dyDescent="0.25">
      <c r="X9566" s="37"/>
      <c r="Y9566" s="37"/>
      <c r="Z9566" s="37"/>
      <c r="AA9566" s="37"/>
      <c r="AB9566" s="37"/>
    </row>
    <row r="9567" spans="24:28" x14ac:dyDescent="0.25">
      <c r="X9567" s="37"/>
      <c r="Y9567" s="37"/>
      <c r="Z9567" s="37"/>
      <c r="AA9567" s="37"/>
      <c r="AB9567" s="37"/>
    </row>
    <row r="9568" spans="24:28" x14ac:dyDescent="0.25">
      <c r="X9568" s="37"/>
      <c r="Y9568" s="37"/>
      <c r="Z9568" s="37"/>
      <c r="AA9568" s="37"/>
      <c r="AB9568" s="37"/>
    </row>
    <row r="9569" spans="24:28" x14ac:dyDescent="0.25">
      <c r="X9569" s="37"/>
      <c r="Y9569" s="37"/>
      <c r="Z9569" s="37"/>
      <c r="AA9569" s="37"/>
      <c r="AB9569" s="37"/>
    </row>
    <row r="9570" spans="24:28" x14ac:dyDescent="0.25">
      <c r="X9570" s="37"/>
      <c r="Y9570" s="37"/>
      <c r="Z9570" s="37"/>
      <c r="AA9570" s="37"/>
      <c r="AB9570" s="37"/>
    </row>
    <row r="9571" spans="24:28" x14ac:dyDescent="0.25">
      <c r="X9571" s="37"/>
      <c r="Y9571" s="37"/>
      <c r="Z9571" s="37"/>
      <c r="AA9571" s="37"/>
      <c r="AB9571" s="37"/>
    </row>
    <row r="9572" spans="24:28" x14ac:dyDescent="0.25">
      <c r="X9572" s="37"/>
      <c r="Y9572" s="37"/>
      <c r="Z9572" s="37"/>
      <c r="AA9572" s="37"/>
      <c r="AB9572" s="37"/>
    </row>
    <row r="9573" spans="24:28" x14ac:dyDescent="0.25">
      <c r="X9573" s="37"/>
      <c r="Y9573" s="37"/>
      <c r="Z9573" s="37"/>
      <c r="AA9573" s="37"/>
      <c r="AB9573" s="37"/>
    </row>
    <row r="9574" spans="24:28" x14ac:dyDescent="0.25">
      <c r="X9574" s="37"/>
      <c r="Y9574" s="37"/>
      <c r="Z9574" s="37"/>
      <c r="AA9574" s="37"/>
      <c r="AB9574" s="37"/>
    </row>
    <row r="9575" spans="24:28" x14ac:dyDescent="0.25">
      <c r="X9575" s="37"/>
      <c r="Y9575" s="37"/>
      <c r="Z9575" s="37"/>
      <c r="AA9575" s="37"/>
      <c r="AB9575" s="37"/>
    </row>
    <row r="9576" spans="24:28" x14ac:dyDescent="0.25">
      <c r="X9576" s="37"/>
      <c r="Y9576" s="37"/>
      <c r="Z9576" s="37"/>
      <c r="AA9576" s="37"/>
      <c r="AB9576" s="37"/>
    </row>
    <row r="9577" spans="24:28" x14ac:dyDescent="0.25">
      <c r="X9577" s="37"/>
      <c r="Y9577" s="37"/>
      <c r="Z9577" s="37"/>
      <c r="AA9577" s="37"/>
      <c r="AB9577" s="37"/>
    </row>
    <row r="9578" spans="24:28" x14ac:dyDescent="0.25">
      <c r="X9578" s="37"/>
      <c r="Y9578" s="37"/>
      <c r="Z9578" s="37"/>
      <c r="AA9578" s="37"/>
      <c r="AB9578" s="37"/>
    </row>
    <row r="9579" spans="24:28" x14ac:dyDescent="0.25">
      <c r="X9579" s="37"/>
      <c r="Y9579" s="37"/>
      <c r="Z9579" s="37"/>
      <c r="AA9579" s="37"/>
      <c r="AB9579" s="37"/>
    </row>
    <row r="9580" spans="24:28" x14ac:dyDescent="0.25">
      <c r="X9580" s="37"/>
      <c r="Y9580" s="37"/>
      <c r="Z9580" s="37"/>
      <c r="AA9580" s="37"/>
      <c r="AB9580" s="37"/>
    </row>
    <row r="9581" spans="24:28" x14ac:dyDescent="0.25">
      <c r="X9581" s="37"/>
      <c r="Y9581" s="37"/>
      <c r="Z9581" s="37"/>
      <c r="AA9581" s="37"/>
      <c r="AB9581" s="37"/>
    </row>
    <row r="9582" spans="24:28" x14ac:dyDescent="0.25">
      <c r="X9582" s="37"/>
      <c r="Y9582" s="37"/>
      <c r="Z9582" s="37"/>
      <c r="AA9582" s="37"/>
      <c r="AB9582" s="37"/>
    </row>
    <row r="9583" spans="24:28" x14ac:dyDescent="0.25">
      <c r="X9583" s="37"/>
      <c r="Y9583" s="37"/>
      <c r="Z9583" s="37"/>
      <c r="AA9583" s="37"/>
      <c r="AB9583" s="37"/>
    </row>
    <row r="9584" spans="24:28" x14ac:dyDescent="0.25">
      <c r="X9584" s="37"/>
      <c r="Y9584" s="37"/>
      <c r="Z9584" s="37"/>
      <c r="AA9584" s="37"/>
      <c r="AB9584" s="37"/>
    </row>
    <row r="9585" spans="24:28" x14ac:dyDescent="0.25">
      <c r="X9585" s="37"/>
      <c r="Y9585" s="37"/>
      <c r="Z9585" s="37"/>
      <c r="AA9585" s="37"/>
      <c r="AB9585" s="37"/>
    </row>
    <row r="9586" spans="24:28" x14ac:dyDescent="0.25">
      <c r="X9586" s="37"/>
      <c r="Y9586" s="37"/>
      <c r="Z9586" s="37"/>
      <c r="AA9586" s="37"/>
      <c r="AB9586" s="37"/>
    </row>
    <row r="9587" spans="24:28" x14ac:dyDescent="0.25">
      <c r="X9587" s="37"/>
      <c r="Y9587" s="37"/>
      <c r="Z9587" s="37"/>
      <c r="AA9587" s="37"/>
      <c r="AB9587" s="37"/>
    </row>
    <row r="9588" spans="24:28" x14ac:dyDescent="0.25">
      <c r="X9588" s="37"/>
      <c r="Y9588" s="37"/>
      <c r="Z9588" s="37"/>
      <c r="AA9588" s="37"/>
      <c r="AB9588" s="37"/>
    </row>
    <row r="9589" spans="24:28" x14ac:dyDescent="0.25">
      <c r="X9589" s="37"/>
      <c r="Y9589" s="37"/>
      <c r="Z9589" s="37"/>
      <c r="AA9589" s="37"/>
      <c r="AB9589" s="37"/>
    </row>
    <row r="9590" spans="24:28" x14ac:dyDescent="0.25">
      <c r="X9590" s="37"/>
      <c r="Y9590" s="37"/>
      <c r="Z9590" s="37"/>
      <c r="AA9590" s="37"/>
      <c r="AB9590" s="37"/>
    </row>
    <row r="9591" spans="24:28" x14ac:dyDescent="0.25">
      <c r="X9591" s="37"/>
      <c r="Y9591" s="37"/>
      <c r="Z9591" s="37"/>
      <c r="AA9591" s="37"/>
      <c r="AB9591" s="37"/>
    </row>
    <row r="9592" spans="24:28" x14ac:dyDescent="0.25">
      <c r="X9592" s="37"/>
      <c r="Y9592" s="37"/>
      <c r="Z9592" s="37"/>
      <c r="AA9592" s="37"/>
      <c r="AB9592" s="37"/>
    </row>
    <row r="9593" spans="24:28" x14ac:dyDescent="0.25">
      <c r="X9593" s="37"/>
      <c r="Y9593" s="37"/>
      <c r="Z9593" s="37"/>
      <c r="AA9593" s="37"/>
      <c r="AB9593" s="37"/>
    </row>
    <row r="9594" spans="24:28" x14ac:dyDescent="0.25">
      <c r="X9594" s="37"/>
      <c r="Y9594" s="37"/>
      <c r="Z9594" s="37"/>
      <c r="AA9594" s="37"/>
      <c r="AB9594" s="37"/>
    </row>
    <row r="9595" spans="24:28" x14ac:dyDescent="0.25">
      <c r="X9595" s="37"/>
      <c r="Y9595" s="37"/>
      <c r="Z9595" s="37"/>
      <c r="AA9595" s="37"/>
      <c r="AB9595" s="37"/>
    </row>
    <row r="9596" spans="24:28" x14ac:dyDescent="0.25">
      <c r="X9596" s="37"/>
      <c r="Y9596" s="37"/>
      <c r="Z9596" s="37"/>
      <c r="AA9596" s="37"/>
      <c r="AB9596" s="37"/>
    </row>
    <row r="9597" spans="24:28" x14ac:dyDescent="0.25">
      <c r="X9597" s="37"/>
      <c r="Y9597" s="37"/>
      <c r="Z9597" s="37"/>
      <c r="AA9597" s="37"/>
      <c r="AB9597" s="37"/>
    </row>
    <row r="9598" spans="24:28" x14ac:dyDescent="0.25">
      <c r="X9598" s="37"/>
      <c r="Y9598" s="37"/>
      <c r="Z9598" s="37"/>
      <c r="AA9598" s="37"/>
      <c r="AB9598" s="37"/>
    </row>
    <row r="9599" spans="24:28" x14ac:dyDescent="0.25">
      <c r="X9599" s="37"/>
      <c r="Y9599" s="37"/>
      <c r="Z9599" s="37"/>
      <c r="AA9599" s="37"/>
      <c r="AB9599" s="37"/>
    </row>
    <row r="9600" spans="24:28" x14ac:dyDescent="0.25">
      <c r="X9600" s="37"/>
      <c r="Y9600" s="37"/>
      <c r="Z9600" s="37"/>
      <c r="AA9600" s="37"/>
      <c r="AB9600" s="37"/>
    </row>
    <row r="9601" spans="24:28" x14ac:dyDescent="0.25">
      <c r="X9601" s="37"/>
      <c r="Y9601" s="37"/>
      <c r="Z9601" s="37"/>
      <c r="AA9601" s="37"/>
      <c r="AB9601" s="37"/>
    </row>
    <row r="9602" spans="24:28" x14ac:dyDescent="0.25">
      <c r="X9602" s="37"/>
      <c r="Y9602" s="37"/>
      <c r="Z9602" s="37"/>
      <c r="AA9602" s="37"/>
      <c r="AB9602" s="37"/>
    </row>
    <row r="9603" spans="24:28" x14ac:dyDescent="0.25">
      <c r="X9603" s="37"/>
      <c r="Y9603" s="37"/>
      <c r="Z9603" s="37"/>
      <c r="AA9603" s="37"/>
      <c r="AB9603" s="37"/>
    </row>
    <row r="9604" spans="24:28" x14ac:dyDescent="0.25">
      <c r="X9604" s="37"/>
      <c r="Y9604" s="37"/>
      <c r="Z9604" s="37"/>
      <c r="AA9604" s="37"/>
      <c r="AB9604" s="37"/>
    </row>
    <row r="9605" spans="24:28" x14ac:dyDescent="0.25">
      <c r="X9605" s="37"/>
      <c r="Y9605" s="37"/>
      <c r="Z9605" s="37"/>
      <c r="AA9605" s="37"/>
      <c r="AB9605" s="37"/>
    </row>
    <row r="9606" spans="24:28" x14ac:dyDescent="0.25">
      <c r="X9606" s="37"/>
      <c r="Y9606" s="37"/>
      <c r="Z9606" s="37"/>
      <c r="AA9606" s="37"/>
      <c r="AB9606" s="37"/>
    </row>
    <row r="9607" spans="24:28" x14ac:dyDescent="0.25">
      <c r="X9607" s="37"/>
      <c r="Y9607" s="37"/>
      <c r="Z9607" s="37"/>
      <c r="AA9607" s="37"/>
      <c r="AB9607" s="37"/>
    </row>
    <row r="9608" spans="24:28" x14ac:dyDescent="0.25">
      <c r="X9608" s="37"/>
      <c r="Y9608" s="37"/>
      <c r="Z9608" s="37"/>
      <c r="AA9608" s="37"/>
      <c r="AB9608" s="37"/>
    </row>
    <row r="9609" spans="24:28" x14ac:dyDescent="0.25">
      <c r="X9609" s="37"/>
      <c r="Y9609" s="37"/>
      <c r="Z9609" s="37"/>
      <c r="AA9609" s="37"/>
      <c r="AB9609" s="37"/>
    </row>
    <row r="9610" spans="24:28" x14ac:dyDescent="0.25">
      <c r="X9610" s="37"/>
      <c r="Y9610" s="37"/>
      <c r="Z9610" s="37"/>
      <c r="AA9610" s="37"/>
      <c r="AB9610" s="37"/>
    </row>
    <row r="9611" spans="24:28" x14ac:dyDescent="0.25">
      <c r="X9611" s="37"/>
      <c r="Y9611" s="37"/>
      <c r="Z9611" s="37"/>
      <c r="AA9611" s="37"/>
      <c r="AB9611" s="37"/>
    </row>
    <row r="9612" spans="24:28" x14ac:dyDescent="0.25">
      <c r="X9612" s="37"/>
      <c r="Y9612" s="37"/>
      <c r="Z9612" s="37"/>
      <c r="AA9612" s="37"/>
      <c r="AB9612" s="37"/>
    </row>
    <row r="9613" spans="24:28" x14ac:dyDescent="0.25">
      <c r="X9613" s="37"/>
      <c r="Y9613" s="37"/>
      <c r="Z9613" s="37"/>
      <c r="AA9613" s="37"/>
      <c r="AB9613" s="37"/>
    </row>
    <row r="9614" spans="24:28" x14ac:dyDescent="0.25">
      <c r="X9614" s="37"/>
      <c r="Y9614" s="37"/>
      <c r="Z9614" s="37"/>
      <c r="AA9614" s="37"/>
      <c r="AB9614" s="37"/>
    </row>
    <row r="9615" spans="24:28" x14ac:dyDescent="0.25">
      <c r="X9615" s="37"/>
      <c r="Y9615" s="37"/>
      <c r="Z9615" s="37"/>
      <c r="AA9615" s="37"/>
      <c r="AB9615" s="37"/>
    </row>
    <row r="9616" spans="24:28" x14ac:dyDescent="0.25">
      <c r="X9616" s="37"/>
      <c r="Y9616" s="37"/>
      <c r="Z9616" s="37"/>
      <c r="AA9616" s="37"/>
      <c r="AB9616" s="37"/>
    </row>
    <row r="9617" spans="24:28" x14ac:dyDescent="0.25">
      <c r="X9617" s="37"/>
      <c r="Y9617" s="37"/>
      <c r="Z9617" s="37"/>
      <c r="AA9617" s="37"/>
      <c r="AB9617" s="37"/>
    </row>
    <row r="9618" spans="24:28" x14ac:dyDescent="0.25">
      <c r="X9618" s="37"/>
      <c r="Y9618" s="37"/>
      <c r="Z9618" s="37"/>
      <c r="AA9618" s="37"/>
      <c r="AB9618" s="37"/>
    </row>
    <row r="9619" spans="24:28" x14ac:dyDescent="0.25">
      <c r="X9619" s="37"/>
      <c r="Y9619" s="37"/>
      <c r="Z9619" s="37"/>
      <c r="AA9619" s="37"/>
      <c r="AB9619" s="37"/>
    </row>
    <row r="9620" spans="24:28" x14ac:dyDescent="0.25">
      <c r="X9620" s="37"/>
      <c r="Y9620" s="37"/>
      <c r="Z9620" s="37"/>
      <c r="AA9620" s="37"/>
      <c r="AB9620" s="37"/>
    </row>
    <row r="9621" spans="24:28" x14ac:dyDescent="0.25">
      <c r="X9621" s="37"/>
      <c r="Y9621" s="37"/>
      <c r="Z9621" s="37"/>
      <c r="AA9621" s="37"/>
      <c r="AB9621" s="37"/>
    </row>
    <row r="9622" spans="24:28" x14ac:dyDescent="0.25">
      <c r="X9622" s="37"/>
      <c r="Y9622" s="37"/>
      <c r="Z9622" s="37"/>
      <c r="AA9622" s="37"/>
      <c r="AB9622" s="37"/>
    </row>
    <row r="9623" spans="24:28" x14ac:dyDescent="0.25">
      <c r="X9623" s="37"/>
      <c r="Y9623" s="37"/>
      <c r="Z9623" s="37"/>
      <c r="AA9623" s="37"/>
      <c r="AB9623" s="37"/>
    </row>
    <row r="9624" spans="24:28" x14ac:dyDescent="0.25">
      <c r="X9624" s="37"/>
      <c r="Y9624" s="37"/>
      <c r="Z9624" s="37"/>
      <c r="AA9624" s="37"/>
      <c r="AB9624" s="37"/>
    </row>
    <row r="9625" spans="24:28" x14ac:dyDescent="0.25">
      <c r="X9625" s="37"/>
      <c r="Y9625" s="37"/>
      <c r="Z9625" s="37"/>
      <c r="AA9625" s="37"/>
      <c r="AB9625" s="37"/>
    </row>
    <row r="9626" spans="24:28" x14ac:dyDescent="0.25">
      <c r="X9626" s="37"/>
      <c r="Y9626" s="37"/>
      <c r="Z9626" s="37"/>
      <c r="AA9626" s="37"/>
      <c r="AB9626" s="37"/>
    </row>
    <row r="9627" spans="24:28" x14ac:dyDescent="0.25">
      <c r="X9627" s="37"/>
      <c r="Y9627" s="37"/>
      <c r="Z9627" s="37"/>
      <c r="AA9627" s="37"/>
      <c r="AB9627" s="37"/>
    </row>
    <row r="9628" spans="24:28" x14ac:dyDescent="0.25">
      <c r="X9628" s="37"/>
      <c r="Y9628" s="37"/>
      <c r="Z9628" s="37"/>
      <c r="AA9628" s="37"/>
      <c r="AB9628" s="37"/>
    </row>
    <row r="9629" spans="24:28" x14ac:dyDescent="0.25">
      <c r="X9629" s="37"/>
      <c r="Y9629" s="37"/>
      <c r="Z9629" s="37"/>
      <c r="AA9629" s="37"/>
      <c r="AB9629" s="37"/>
    </row>
    <row r="9630" spans="24:28" x14ac:dyDescent="0.25">
      <c r="X9630" s="37"/>
      <c r="Y9630" s="37"/>
      <c r="Z9630" s="37"/>
      <c r="AA9630" s="37"/>
      <c r="AB9630" s="37"/>
    </row>
    <row r="9631" spans="24:28" x14ac:dyDescent="0.25">
      <c r="X9631" s="37"/>
      <c r="Y9631" s="37"/>
      <c r="Z9631" s="37"/>
      <c r="AA9631" s="37"/>
      <c r="AB9631" s="37"/>
    </row>
    <row r="9632" spans="24:28" x14ac:dyDescent="0.25">
      <c r="X9632" s="37"/>
      <c r="Y9632" s="37"/>
      <c r="Z9632" s="37"/>
      <c r="AA9632" s="37"/>
      <c r="AB9632" s="37"/>
    </row>
    <row r="9633" spans="24:28" x14ac:dyDescent="0.25">
      <c r="X9633" s="37"/>
      <c r="Y9633" s="37"/>
      <c r="Z9633" s="37"/>
      <c r="AA9633" s="37"/>
      <c r="AB9633" s="37"/>
    </row>
    <row r="9634" spans="24:28" x14ac:dyDescent="0.25">
      <c r="X9634" s="37"/>
      <c r="Y9634" s="37"/>
      <c r="Z9634" s="37"/>
      <c r="AA9634" s="37"/>
      <c r="AB9634" s="37"/>
    </row>
    <row r="9635" spans="24:28" x14ac:dyDescent="0.25">
      <c r="X9635" s="37"/>
      <c r="Y9635" s="37"/>
      <c r="Z9635" s="37"/>
      <c r="AA9635" s="37"/>
      <c r="AB9635" s="37"/>
    </row>
    <row r="9636" spans="24:28" x14ac:dyDescent="0.25">
      <c r="X9636" s="37"/>
      <c r="Y9636" s="37"/>
      <c r="Z9636" s="37"/>
      <c r="AA9636" s="37"/>
      <c r="AB9636" s="37"/>
    </row>
    <row r="9637" spans="24:28" x14ac:dyDescent="0.25">
      <c r="X9637" s="37"/>
      <c r="Y9637" s="37"/>
      <c r="Z9637" s="37"/>
      <c r="AA9637" s="37"/>
      <c r="AB9637" s="37"/>
    </row>
    <row r="9638" spans="24:28" x14ac:dyDescent="0.25">
      <c r="X9638" s="37"/>
      <c r="Y9638" s="37"/>
      <c r="Z9638" s="37"/>
      <c r="AA9638" s="37"/>
      <c r="AB9638" s="37"/>
    </row>
    <row r="9639" spans="24:28" x14ac:dyDescent="0.25">
      <c r="X9639" s="37"/>
      <c r="Y9639" s="37"/>
      <c r="Z9639" s="37"/>
      <c r="AA9639" s="37"/>
      <c r="AB9639" s="37"/>
    </row>
    <row r="9640" spans="24:28" x14ac:dyDescent="0.25">
      <c r="X9640" s="37"/>
      <c r="Y9640" s="37"/>
      <c r="Z9640" s="37"/>
      <c r="AA9640" s="37"/>
      <c r="AB9640" s="37"/>
    </row>
    <row r="9641" spans="24:28" x14ac:dyDescent="0.25">
      <c r="X9641" s="37"/>
      <c r="Y9641" s="37"/>
      <c r="Z9641" s="37"/>
      <c r="AA9641" s="37"/>
      <c r="AB9641" s="37"/>
    </row>
    <row r="9642" spans="24:28" x14ac:dyDescent="0.25">
      <c r="X9642" s="37"/>
      <c r="Y9642" s="37"/>
      <c r="Z9642" s="37"/>
      <c r="AA9642" s="37"/>
      <c r="AB9642" s="37"/>
    </row>
    <row r="9643" spans="24:28" x14ac:dyDescent="0.25">
      <c r="X9643" s="37"/>
      <c r="Y9643" s="37"/>
      <c r="Z9643" s="37"/>
      <c r="AA9643" s="37"/>
      <c r="AB9643" s="37"/>
    </row>
    <row r="9644" spans="24:28" x14ac:dyDescent="0.25">
      <c r="X9644" s="37"/>
      <c r="Y9644" s="37"/>
      <c r="Z9644" s="37"/>
      <c r="AA9644" s="37"/>
      <c r="AB9644" s="37"/>
    </row>
    <row r="9645" spans="24:28" x14ac:dyDescent="0.25">
      <c r="X9645" s="37"/>
      <c r="Y9645" s="37"/>
      <c r="Z9645" s="37"/>
      <c r="AA9645" s="37"/>
      <c r="AB9645" s="37"/>
    </row>
    <row r="9646" spans="24:28" x14ac:dyDescent="0.25">
      <c r="X9646" s="37"/>
      <c r="Y9646" s="37"/>
      <c r="Z9646" s="37"/>
      <c r="AA9646" s="37"/>
      <c r="AB9646" s="37"/>
    </row>
    <row r="9647" spans="24:28" x14ac:dyDescent="0.25">
      <c r="X9647" s="37"/>
      <c r="Y9647" s="37"/>
      <c r="Z9647" s="37"/>
      <c r="AA9647" s="37"/>
      <c r="AB9647" s="37"/>
    </row>
    <row r="9648" spans="24:28" x14ac:dyDescent="0.25">
      <c r="X9648" s="37"/>
      <c r="Y9648" s="37"/>
      <c r="Z9648" s="37"/>
      <c r="AA9648" s="37"/>
      <c r="AB9648" s="37"/>
    </row>
    <row r="9649" spans="24:28" x14ac:dyDescent="0.25">
      <c r="X9649" s="37"/>
      <c r="Y9649" s="37"/>
      <c r="Z9649" s="37"/>
      <c r="AA9649" s="37"/>
      <c r="AB9649" s="37"/>
    </row>
    <row r="9650" spans="24:28" x14ac:dyDescent="0.25">
      <c r="X9650" s="37"/>
      <c r="Y9650" s="37"/>
      <c r="Z9650" s="37"/>
      <c r="AA9650" s="37"/>
      <c r="AB9650" s="37"/>
    </row>
    <row r="9651" spans="24:28" x14ac:dyDescent="0.25">
      <c r="X9651" s="37"/>
      <c r="Y9651" s="37"/>
      <c r="Z9651" s="37"/>
      <c r="AA9651" s="37"/>
      <c r="AB9651" s="37"/>
    </row>
    <row r="9652" spans="24:28" x14ac:dyDescent="0.25">
      <c r="X9652" s="37"/>
      <c r="Y9652" s="37"/>
      <c r="Z9652" s="37"/>
      <c r="AA9652" s="37"/>
      <c r="AB9652" s="37"/>
    </row>
    <row r="9653" spans="24:28" x14ac:dyDescent="0.25">
      <c r="X9653" s="37"/>
      <c r="Y9653" s="37"/>
      <c r="Z9653" s="37"/>
      <c r="AA9653" s="37"/>
      <c r="AB9653" s="37"/>
    </row>
    <row r="9654" spans="24:28" x14ac:dyDescent="0.25">
      <c r="X9654" s="37"/>
      <c r="Y9654" s="37"/>
      <c r="Z9654" s="37"/>
      <c r="AA9654" s="37"/>
      <c r="AB9654" s="37"/>
    </row>
    <row r="9655" spans="24:28" x14ac:dyDescent="0.25">
      <c r="X9655" s="37"/>
      <c r="Y9655" s="37"/>
      <c r="Z9655" s="37"/>
      <c r="AA9655" s="37"/>
      <c r="AB9655" s="37"/>
    </row>
    <row r="9656" spans="24:28" x14ac:dyDescent="0.25">
      <c r="X9656" s="37"/>
      <c r="Y9656" s="37"/>
      <c r="Z9656" s="37"/>
      <c r="AA9656" s="37"/>
      <c r="AB9656" s="37"/>
    </row>
    <row r="9657" spans="24:28" x14ac:dyDescent="0.25">
      <c r="X9657" s="37"/>
      <c r="Y9657" s="37"/>
      <c r="Z9657" s="37"/>
      <c r="AA9657" s="37"/>
      <c r="AB9657" s="37"/>
    </row>
    <row r="9658" spans="24:28" x14ac:dyDescent="0.25">
      <c r="X9658" s="37"/>
      <c r="Y9658" s="37"/>
      <c r="Z9658" s="37"/>
      <c r="AA9658" s="37"/>
      <c r="AB9658" s="37"/>
    </row>
    <row r="9659" spans="24:28" x14ac:dyDescent="0.25">
      <c r="X9659" s="37"/>
      <c r="Y9659" s="37"/>
      <c r="Z9659" s="37"/>
      <c r="AA9659" s="37"/>
      <c r="AB9659" s="37"/>
    </row>
    <row r="9660" spans="24:28" x14ac:dyDescent="0.25">
      <c r="X9660" s="37"/>
      <c r="Y9660" s="37"/>
      <c r="Z9660" s="37"/>
      <c r="AA9660" s="37"/>
      <c r="AB9660" s="37"/>
    </row>
    <row r="9661" spans="24:28" x14ac:dyDescent="0.25">
      <c r="X9661" s="37"/>
      <c r="Y9661" s="37"/>
      <c r="Z9661" s="37"/>
      <c r="AA9661" s="37"/>
      <c r="AB9661" s="37"/>
    </row>
    <row r="9662" spans="24:28" x14ac:dyDescent="0.25">
      <c r="X9662" s="37"/>
      <c r="Y9662" s="37"/>
      <c r="Z9662" s="37"/>
      <c r="AA9662" s="37"/>
      <c r="AB9662" s="37"/>
    </row>
    <row r="9663" spans="24:28" x14ac:dyDescent="0.25">
      <c r="X9663" s="37"/>
      <c r="Y9663" s="37"/>
      <c r="Z9663" s="37"/>
      <c r="AA9663" s="37"/>
      <c r="AB9663" s="37"/>
    </row>
    <row r="9664" spans="24:28" x14ac:dyDescent="0.25">
      <c r="X9664" s="37"/>
      <c r="Y9664" s="37"/>
      <c r="Z9664" s="37"/>
      <c r="AA9664" s="37"/>
      <c r="AB9664" s="37"/>
    </row>
    <row r="9665" spans="24:28" x14ac:dyDescent="0.25">
      <c r="X9665" s="37"/>
      <c r="Y9665" s="37"/>
      <c r="Z9665" s="37"/>
      <c r="AA9665" s="37"/>
      <c r="AB9665" s="37"/>
    </row>
    <row r="9666" spans="24:28" x14ac:dyDescent="0.25">
      <c r="X9666" s="37"/>
      <c r="Y9666" s="37"/>
      <c r="Z9666" s="37"/>
      <c r="AA9666" s="37"/>
      <c r="AB9666" s="37"/>
    </row>
    <row r="9667" spans="24:28" x14ac:dyDescent="0.25">
      <c r="X9667" s="37"/>
      <c r="Y9667" s="37"/>
      <c r="Z9667" s="37"/>
      <c r="AA9667" s="37"/>
      <c r="AB9667" s="37"/>
    </row>
    <row r="9668" spans="24:28" x14ac:dyDescent="0.25">
      <c r="X9668" s="37"/>
      <c r="Y9668" s="37"/>
      <c r="Z9668" s="37"/>
      <c r="AA9668" s="37"/>
      <c r="AB9668" s="37"/>
    </row>
    <row r="9669" spans="24:28" x14ac:dyDescent="0.25">
      <c r="X9669" s="37"/>
      <c r="Y9669" s="37"/>
      <c r="Z9669" s="37"/>
      <c r="AA9669" s="37"/>
      <c r="AB9669" s="37"/>
    </row>
    <row r="9670" spans="24:28" x14ac:dyDescent="0.25">
      <c r="X9670" s="37"/>
      <c r="Y9670" s="37"/>
      <c r="Z9670" s="37"/>
      <c r="AA9670" s="37"/>
      <c r="AB9670" s="37"/>
    </row>
    <row r="9671" spans="24:28" x14ac:dyDescent="0.25">
      <c r="X9671" s="37"/>
      <c r="Y9671" s="37"/>
      <c r="Z9671" s="37"/>
      <c r="AA9671" s="37"/>
      <c r="AB9671" s="37"/>
    </row>
    <row r="9672" spans="24:28" x14ac:dyDescent="0.25">
      <c r="X9672" s="37"/>
      <c r="Y9672" s="37"/>
      <c r="Z9672" s="37"/>
      <c r="AA9672" s="37"/>
      <c r="AB9672" s="37"/>
    </row>
    <row r="9673" spans="24:28" x14ac:dyDescent="0.25">
      <c r="X9673" s="37"/>
      <c r="Y9673" s="37"/>
      <c r="Z9673" s="37"/>
      <c r="AA9673" s="37"/>
      <c r="AB9673" s="37"/>
    </row>
    <row r="9674" spans="24:28" x14ac:dyDescent="0.25">
      <c r="X9674" s="37"/>
      <c r="Y9674" s="37"/>
      <c r="Z9674" s="37"/>
      <c r="AA9674" s="37"/>
      <c r="AB9674" s="37"/>
    </row>
    <row r="9675" spans="24:28" x14ac:dyDescent="0.25">
      <c r="X9675" s="37"/>
      <c r="Y9675" s="37"/>
      <c r="Z9675" s="37"/>
      <c r="AA9675" s="37"/>
      <c r="AB9675" s="37"/>
    </row>
    <row r="9676" spans="24:28" x14ac:dyDescent="0.25">
      <c r="X9676" s="37"/>
      <c r="Y9676" s="37"/>
      <c r="Z9676" s="37"/>
      <c r="AA9676" s="37"/>
      <c r="AB9676" s="37"/>
    </row>
    <row r="9677" spans="24:28" x14ac:dyDescent="0.25">
      <c r="X9677" s="37"/>
      <c r="Y9677" s="37"/>
      <c r="Z9677" s="37"/>
      <c r="AA9677" s="37"/>
      <c r="AB9677" s="37"/>
    </row>
    <row r="9678" spans="24:28" x14ac:dyDescent="0.25">
      <c r="X9678" s="37"/>
      <c r="Y9678" s="37"/>
      <c r="Z9678" s="37"/>
      <c r="AA9678" s="37"/>
      <c r="AB9678" s="37"/>
    </row>
    <row r="9679" spans="24:28" x14ac:dyDescent="0.25">
      <c r="X9679" s="37"/>
      <c r="Y9679" s="37"/>
      <c r="Z9679" s="37"/>
      <c r="AA9679" s="37"/>
      <c r="AB9679" s="37"/>
    </row>
    <row r="9680" spans="24:28" x14ac:dyDescent="0.25">
      <c r="X9680" s="37"/>
      <c r="Y9680" s="37"/>
      <c r="Z9680" s="37"/>
      <c r="AA9680" s="37"/>
      <c r="AB9680" s="37"/>
    </row>
    <row r="9681" spans="24:28" x14ac:dyDescent="0.25">
      <c r="X9681" s="37"/>
      <c r="Y9681" s="37"/>
      <c r="Z9681" s="37"/>
      <c r="AA9681" s="37"/>
      <c r="AB9681" s="37"/>
    </row>
    <row r="9682" spans="24:28" x14ac:dyDescent="0.25">
      <c r="X9682" s="37"/>
      <c r="Y9682" s="37"/>
      <c r="Z9682" s="37"/>
      <c r="AA9682" s="37"/>
      <c r="AB9682" s="37"/>
    </row>
    <row r="9683" spans="24:28" x14ac:dyDescent="0.25">
      <c r="X9683" s="37"/>
      <c r="Y9683" s="37"/>
      <c r="Z9683" s="37"/>
      <c r="AA9683" s="37"/>
      <c r="AB9683" s="37"/>
    </row>
    <row r="9684" spans="24:28" x14ac:dyDescent="0.25">
      <c r="X9684" s="37"/>
      <c r="Y9684" s="37"/>
      <c r="Z9684" s="37"/>
      <c r="AA9684" s="37"/>
      <c r="AB9684" s="37"/>
    </row>
    <row r="9685" spans="24:28" x14ac:dyDescent="0.25">
      <c r="X9685" s="37"/>
      <c r="Y9685" s="37"/>
      <c r="Z9685" s="37"/>
      <c r="AA9685" s="37"/>
      <c r="AB9685" s="37"/>
    </row>
    <row r="9686" spans="24:28" x14ac:dyDescent="0.25">
      <c r="X9686" s="37"/>
      <c r="Y9686" s="37"/>
      <c r="Z9686" s="37"/>
      <c r="AA9686" s="37"/>
      <c r="AB9686" s="37"/>
    </row>
    <row r="9687" spans="24:28" x14ac:dyDescent="0.25">
      <c r="X9687" s="37"/>
      <c r="Y9687" s="37"/>
      <c r="Z9687" s="37"/>
      <c r="AA9687" s="37"/>
      <c r="AB9687" s="37"/>
    </row>
    <row r="9688" spans="24:28" x14ac:dyDescent="0.25">
      <c r="X9688" s="37"/>
      <c r="Y9688" s="37"/>
      <c r="Z9688" s="37"/>
      <c r="AA9688" s="37"/>
      <c r="AB9688" s="37"/>
    </row>
    <row r="9689" spans="24:28" x14ac:dyDescent="0.25">
      <c r="X9689" s="37"/>
      <c r="Y9689" s="37"/>
      <c r="Z9689" s="37"/>
      <c r="AA9689" s="37"/>
      <c r="AB9689" s="37"/>
    </row>
    <row r="9690" spans="24:28" x14ac:dyDescent="0.25">
      <c r="X9690" s="37"/>
      <c r="Y9690" s="37"/>
      <c r="Z9690" s="37"/>
      <c r="AA9690" s="37"/>
      <c r="AB9690" s="37"/>
    </row>
    <row r="9691" spans="24:28" x14ac:dyDescent="0.25">
      <c r="X9691" s="37"/>
      <c r="Y9691" s="37"/>
      <c r="Z9691" s="37"/>
      <c r="AA9691" s="37"/>
      <c r="AB9691" s="37"/>
    </row>
    <row r="9692" spans="24:28" x14ac:dyDescent="0.25">
      <c r="X9692" s="37"/>
      <c r="Y9692" s="37"/>
      <c r="Z9692" s="37"/>
      <c r="AA9692" s="37"/>
      <c r="AB9692" s="37"/>
    </row>
    <row r="9693" spans="24:28" x14ac:dyDescent="0.25">
      <c r="X9693" s="37"/>
      <c r="Y9693" s="37"/>
      <c r="Z9693" s="37"/>
      <c r="AA9693" s="37"/>
      <c r="AB9693" s="37"/>
    </row>
    <row r="9694" spans="24:28" x14ac:dyDescent="0.25">
      <c r="X9694" s="37"/>
      <c r="Y9694" s="37"/>
      <c r="Z9694" s="37"/>
      <c r="AA9694" s="37"/>
      <c r="AB9694" s="37"/>
    </row>
    <row r="9695" spans="24:28" x14ac:dyDescent="0.25">
      <c r="X9695" s="37"/>
      <c r="Y9695" s="37"/>
      <c r="Z9695" s="37"/>
      <c r="AA9695" s="37"/>
      <c r="AB9695" s="37"/>
    </row>
    <row r="9696" spans="24:28" x14ac:dyDescent="0.25">
      <c r="X9696" s="37"/>
      <c r="Y9696" s="37"/>
      <c r="Z9696" s="37"/>
      <c r="AA9696" s="37"/>
      <c r="AB9696" s="37"/>
    </row>
    <row r="9697" spans="24:28" x14ac:dyDescent="0.25">
      <c r="X9697" s="37"/>
      <c r="Y9697" s="37"/>
      <c r="Z9697" s="37"/>
      <c r="AA9697" s="37"/>
      <c r="AB9697" s="37"/>
    </row>
    <row r="9698" spans="24:28" x14ac:dyDescent="0.25">
      <c r="X9698" s="37"/>
      <c r="Y9698" s="37"/>
      <c r="Z9698" s="37"/>
      <c r="AA9698" s="37"/>
      <c r="AB9698" s="37"/>
    </row>
    <row r="9699" spans="24:28" x14ac:dyDescent="0.25">
      <c r="X9699" s="37"/>
      <c r="Y9699" s="37"/>
      <c r="Z9699" s="37"/>
      <c r="AA9699" s="37"/>
      <c r="AB9699" s="37"/>
    </row>
    <row r="9700" spans="24:28" x14ac:dyDescent="0.25">
      <c r="X9700" s="37"/>
      <c r="Y9700" s="37"/>
      <c r="Z9700" s="37"/>
      <c r="AA9700" s="37"/>
      <c r="AB9700" s="37"/>
    </row>
    <row r="9701" spans="24:28" x14ac:dyDescent="0.25">
      <c r="X9701" s="37"/>
      <c r="Y9701" s="37"/>
      <c r="Z9701" s="37"/>
      <c r="AA9701" s="37"/>
      <c r="AB9701" s="37"/>
    </row>
    <row r="9702" spans="24:28" x14ac:dyDescent="0.25">
      <c r="X9702" s="37"/>
      <c r="Y9702" s="37"/>
      <c r="Z9702" s="37"/>
      <c r="AA9702" s="37"/>
      <c r="AB9702" s="37"/>
    </row>
    <row r="9703" spans="24:28" x14ac:dyDescent="0.25">
      <c r="X9703" s="37"/>
      <c r="Y9703" s="37"/>
      <c r="Z9703" s="37"/>
      <c r="AA9703" s="37"/>
      <c r="AB9703" s="37"/>
    </row>
    <row r="9704" spans="24:28" x14ac:dyDescent="0.25">
      <c r="X9704" s="37"/>
      <c r="Y9704" s="37"/>
      <c r="Z9704" s="37"/>
      <c r="AA9704" s="37"/>
      <c r="AB9704" s="37"/>
    </row>
    <row r="9705" spans="24:28" x14ac:dyDescent="0.25">
      <c r="X9705" s="37"/>
      <c r="Y9705" s="37"/>
      <c r="Z9705" s="37"/>
      <c r="AA9705" s="37"/>
      <c r="AB9705" s="37"/>
    </row>
    <row r="9706" spans="24:28" x14ac:dyDescent="0.25">
      <c r="X9706" s="37"/>
      <c r="Y9706" s="37"/>
      <c r="Z9706" s="37"/>
      <c r="AA9706" s="37"/>
      <c r="AB9706" s="37"/>
    </row>
    <row r="9707" spans="24:28" x14ac:dyDescent="0.25">
      <c r="X9707" s="37"/>
      <c r="Y9707" s="37"/>
      <c r="Z9707" s="37"/>
      <c r="AA9707" s="37"/>
      <c r="AB9707" s="37"/>
    </row>
    <row r="9708" spans="24:28" x14ac:dyDescent="0.25">
      <c r="X9708" s="37"/>
      <c r="Y9708" s="37"/>
      <c r="Z9708" s="37"/>
      <c r="AA9708" s="37"/>
      <c r="AB9708" s="37"/>
    </row>
    <row r="9709" spans="24:28" x14ac:dyDescent="0.25">
      <c r="X9709" s="37"/>
      <c r="Y9709" s="37"/>
      <c r="Z9709" s="37"/>
      <c r="AA9709" s="37"/>
      <c r="AB9709" s="37"/>
    </row>
    <row r="9710" spans="24:28" x14ac:dyDescent="0.25">
      <c r="X9710" s="37"/>
      <c r="Y9710" s="37"/>
      <c r="Z9710" s="37"/>
      <c r="AA9710" s="37"/>
      <c r="AB9710" s="37"/>
    </row>
    <row r="9711" spans="24:28" x14ac:dyDescent="0.25">
      <c r="X9711" s="37"/>
      <c r="Y9711" s="37"/>
      <c r="Z9711" s="37"/>
      <c r="AA9711" s="37"/>
      <c r="AB9711" s="37"/>
    </row>
    <row r="9712" spans="24:28" x14ac:dyDescent="0.25">
      <c r="X9712" s="37"/>
      <c r="Y9712" s="37"/>
      <c r="Z9712" s="37"/>
      <c r="AA9712" s="37"/>
      <c r="AB9712" s="37"/>
    </row>
    <row r="9713" spans="24:28" x14ac:dyDescent="0.25">
      <c r="X9713" s="37"/>
      <c r="Y9713" s="37"/>
      <c r="Z9713" s="37"/>
      <c r="AA9713" s="37"/>
      <c r="AB9713" s="37"/>
    </row>
    <row r="9714" spans="24:28" x14ac:dyDescent="0.25">
      <c r="X9714" s="37"/>
      <c r="Y9714" s="37"/>
      <c r="Z9714" s="37"/>
      <c r="AA9714" s="37"/>
      <c r="AB9714" s="37"/>
    </row>
    <row r="9715" spans="24:28" x14ac:dyDescent="0.25">
      <c r="X9715" s="37"/>
      <c r="Y9715" s="37"/>
      <c r="Z9715" s="37"/>
      <c r="AA9715" s="37"/>
      <c r="AB9715" s="37"/>
    </row>
    <row r="9716" spans="24:28" x14ac:dyDescent="0.25">
      <c r="X9716" s="37"/>
      <c r="Y9716" s="37"/>
      <c r="Z9716" s="37"/>
      <c r="AA9716" s="37"/>
      <c r="AB9716" s="37"/>
    </row>
    <row r="9717" spans="24:28" x14ac:dyDescent="0.25">
      <c r="X9717" s="37"/>
      <c r="Y9717" s="37"/>
      <c r="Z9717" s="37"/>
      <c r="AA9717" s="37"/>
      <c r="AB9717" s="37"/>
    </row>
    <row r="9718" spans="24:28" x14ac:dyDescent="0.25">
      <c r="X9718" s="37"/>
      <c r="Y9718" s="37"/>
      <c r="Z9718" s="37"/>
      <c r="AA9718" s="37"/>
      <c r="AB9718" s="37"/>
    </row>
    <row r="9719" spans="24:28" x14ac:dyDescent="0.25">
      <c r="X9719" s="37"/>
      <c r="Y9719" s="37"/>
      <c r="Z9719" s="37"/>
      <c r="AA9719" s="37"/>
      <c r="AB9719" s="37"/>
    </row>
    <row r="9720" spans="24:28" x14ac:dyDescent="0.25">
      <c r="X9720" s="37"/>
      <c r="Y9720" s="37"/>
      <c r="Z9720" s="37"/>
      <c r="AA9720" s="37"/>
      <c r="AB9720" s="37"/>
    </row>
    <row r="9721" spans="24:28" x14ac:dyDescent="0.25">
      <c r="X9721" s="37"/>
      <c r="Y9721" s="37"/>
      <c r="Z9721" s="37"/>
      <c r="AA9721" s="37"/>
      <c r="AB9721" s="37"/>
    </row>
    <row r="9722" spans="24:28" x14ac:dyDescent="0.25">
      <c r="X9722" s="37"/>
      <c r="Y9722" s="37"/>
      <c r="Z9722" s="37"/>
      <c r="AA9722" s="37"/>
      <c r="AB9722" s="37"/>
    </row>
    <row r="9723" spans="24:28" x14ac:dyDescent="0.25">
      <c r="X9723" s="37"/>
      <c r="Y9723" s="37"/>
      <c r="Z9723" s="37"/>
      <c r="AA9723" s="37"/>
      <c r="AB9723" s="37"/>
    </row>
    <row r="9724" spans="24:28" x14ac:dyDescent="0.25">
      <c r="X9724" s="37"/>
      <c r="Y9724" s="37"/>
      <c r="Z9724" s="37"/>
      <c r="AA9724" s="37"/>
      <c r="AB9724" s="37"/>
    </row>
    <row r="9725" spans="24:28" x14ac:dyDescent="0.25">
      <c r="X9725" s="37"/>
      <c r="Y9725" s="37"/>
      <c r="Z9725" s="37"/>
      <c r="AA9725" s="37"/>
      <c r="AB9725" s="37"/>
    </row>
    <row r="9726" spans="24:28" x14ac:dyDescent="0.25">
      <c r="X9726" s="37"/>
      <c r="Y9726" s="37"/>
      <c r="Z9726" s="37"/>
      <c r="AA9726" s="37"/>
      <c r="AB9726" s="37"/>
    </row>
    <row r="9727" spans="24:28" x14ac:dyDescent="0.25">
      <c r="X9727" s="37"/>
      <c r="Y9727" s="37"/>
      <c r="Z9727" s="37"/>
      <c r="AA9727" s="37"/>
      <c r="AB9727" s="37"/>
    </row>
    <row r="9728" spans="24:28" x14ac:dyDescent="0.25">
      <c r="X9728" s="37"/>
      <c r="Y9728" s="37"/>
      <c r="Z9728" s="37"/>
      <c r="AA9728" s="37"/>
      <c r="AB9728" s="37"/>
    </row>
    <row r="9729" spans="24:28" x14ac:dyDescent="0.25">
      <c r="X9729" s="37"/>
      <c r="Y9729" s="37"/>
      <c r="Z9729" s="37"/>
      <c r="AA9729" s="37"/>
      <c r="AB9729" s="37"/>
    </row>
    <row r="9730" spans="24:28" x14ac:dyDescent="0.25">
      <c r="X9730" s="37"/>
      <c r="Y9730" s="37"/>
      <c r="Z9730" s="37"/>
      <c r="AA9730" s="37"/>
      <c r="AB9730" s="37"/>
    </row>
    <row r="9731" spans="24:28" x14ac:dyDescent="0.25">
      <c r="X9731" s="37"/>
      <c r="Y9731" s="37"/>
      <c r="Z9731" s="37"/>
      <c r="AA9731" s="37"/>
      <c r="AB9731" s="37"/>
    </row>
    <row r="9732" spans="24:28" x14ac:dyDescent="0.25">
      <c r="X9732" s="37"/>
      <c r="Y9732" s="37"/>
      <c r="Z9732" s="37"/>
      <c r="AA9732" s="37"/>
      <c r="AB9732" s="37"/>
    </row>
    <row r="9733" spans="24:28" x14ac:dyDescent="0.25">
      <c r="X9733" s="37"/>
      <c r="Y9733" s="37"/>
      <c r="Z9733" s="37"/>
      <c r="AA9733" s="37"/>
      <c r="AB9733" s="37"/>
    </row>
    <row r="9734" spans="24:28" x14ac:dyDescent="0.25">
      <c r="X9734" s="37"/>
      <c r="Y9734" s="37"/>
      <c r="Z9734" s="37"/>
      <c r="AA9734" s="37"/>
      <c r="AB9734" s="37"/>
    </row>
    <row r="9735" spans="24:28" x14ac:dyDescent="0.25">
      <c r="X9735" s="37"/>
      <c r="Y9735" s="37"/>
      <c r="Z9735" s="37"/>
      <c r="AA9735" s="37"/>
      <c r="AB9735" s="37"/>
    </row>
    <row r="9736" spans="24:28" x14ac:dyDescent="0.25">
      <c r="X9736" s="37"/>
      <c r="Y9736" s="37"/>
      <c r="Z9736" s="37"/>
      <c r="AA9736" s="37"/>
      <c r="AB9736" s="37"/>
    </row>
    <row r="9737" spans="24:28" x14ac:dyDescent="0.25">
      <c r="X9737" s="37"/>
      <c r="Y9737" s="37"/>
      <c r="Z9737" s="37"/>
      <c r="AA9737" s="37"/>
      <c r="AB9737" s="37"/>
    </row>
    <row r="9738" spans="24:28" x14ac:dyDescent="0.25">
      <c r="X9738" s="37"/>
      <c r="Y9738" s="37"/>
      <c r="Z9738" s="37"/>
      <c r="AA9738" s="37"/>
      <c r="AB9738" s="37"/>
    </row>
    <row r="9739" spans="24:28" x14ac:dyDescent="0.25">
      <c r="X9739" s="37"/>
      <c r="Y9739" s="37"/>
      <c r="Z9739" s="37"/>
      <c r="AA9739" s="37"/>
      <c r="AB9739" s="37"/>
    </row>
    <row r="9740" spans="24:28" x14ac:dyDescent="0.25">
      <c r="X9740" s="37"/>
      <c r="Y9740" s="37"/>
      <c r="Z9740" s="37"/>
      <c r="AA9740" s="37"/>
      <c r="AB9740" s="37"/>
    </row>
    <row r="9741" spans="24:28" x14ac:dyDescent="0.25">
      <c r="X9741" s="37"/>
      <c r="Y9741" s="37"/>
      <c r="Z9741" s="37"/>
      <c r="AA9741" s="37"/>
      <c r="AB9741" s="37"/>
    </row>
    <row r="9742" spans="24:28" x14ac:dyDescent="0.25">
      <c r="X9742" s="37"/>
      <c r="Y9742" s="37"/>
      <c r="Z9742" s="37"/>
      <c r="AA9742" s="37"/>
      <c r="AB9742" s="37"/>
    </row>
    <row r="9743" spans="24:28" x14ac:dyDescent="0.25">
      <c r="X9743" s="37"/>
      <c r="Y9743" s="37"/>
      <c r="Z9743" s="37"/>
      <c r="AA9743" s="37"/>
      <c r="AB9743" s="37"/>
    </row>
    <row r="9744" spans="24:28" x14ac:dyDescent="0.25">
      <c r="X9744" s="37"/>
      <c r="Y9744" s="37"/>
      <c r="Z9744" s="37"/>
      <c r="AA9744" s="37"/>
      <c r="AB9744" s="37"/>
    </row>
    <row r="9745" spans="24:28" x14ac:dyDescent="0.25">
      <c r="X9745" s="37"/>
      <c r="Y9745" s="37"/>
      <c r="Z9745" s="37"/>
      <c r="AA9745" s="37"/>
      <c r="AB9745" s="37"/>
    </row>
    <row r="9746" spans="24:28" x14ac:dyDescent="0.25">
      <c r="X9746" s="37"/>
      <c r="Y9746" s="37"/>
      <c r="Z9746" s="37"/>
      <c r="AA9746" s="37"/>
      <c r="AB9746" s="37"/>
    </row>
    <row r="9747" spans="24:28" x14ac:dyDescent="0.25">
      <c r="X9747" s="37"/>
      <c r="Y9747" s="37"/>
      <c r="Z9747" s="37"/>
      <c r="AA9747" s="37"/>
      <c r="AB9747" s="37"/>
    </row>
    <row r="9748" spans="24:28" x14ac:dyDescent="0.25">
      <c r="X9748" s="37"/>
      <c r="Y9748" s="37"/>
      <c r="Z9748" s="37"/>
      <c r="AA9748" s="37"/>
      <c r="AB9748" s="37"/>
    </row>
    <row r="9749" spans="24:28" x14ac:dyDescent="0.25">
      <c r="X9749" s="37"/>
      <c r="Y9749" s="37"/>
      <c r="Z9749" s="37"/>
      <c r="AA9749" s="37"/>
      <c r="AB9749" s="37"/>
    </row>
    <row r="9750" spans="24:28" x14ac:dyDescent="0.25">
      <c r="X9750" s="37"/>
      <c r="Y9750" s="37"/>
      <c r="Z9750" s="37"/>
      <c r="AA9750" s="37"/>
      <c r="AB9750" s="37"/>
    </row>
    <row r="9751" spans="24:28" x14ac:dyDescent="0.25">
      <c r="X9751" s="37"/>
      <c r="Y9751" s="37"/>
      <c r="Z9751" s="37"/>
      <c r="AA9751" s="37"/>
      <c r="AB9751" s="37"/>
    </row>
    <row r="9752" spans="24:28" x14ac:dyDescent="0.25">
      <c r="X9752" s="37"/>
      <c r="Y9752" s="37"/>
      <c r="Z9752" s="37"/>
      <c r="AA9752" s="37"/>
      <c r="AB9752" s="37"/>
    </row>
    <row r="9753" spans="24:28" x14ac:dyDescent="0.25">
      <c r="X9753" s="37"/>
      <c r="Y9753" s="37"/>
      <c r="Z9753" s="37"/>
      <c r="AA9753" s="37"/>
      <c r="AB9753" s="37"/>
    </row>
    <row r="9754" spans="24:28" x14ac:dyDescent="0.25">
      <c r="X9754" s="37"/>
      <c r="Y9754" s="37"/>
      <c r="Z9754" s="37"/>
      <c r="AA9754" s="37"/>
      <c r="AB9754" s="37"/>
    </row>
    <row r="9755" spans="24:28" x14ac:dyDescent="0.25">
      <c r="X9755" s="37"/>
      <c r="Y9755" s="37"/>
      <c r="Z9755" s="37"/>
      <c r="AA9755" s="37"/>
      <c r="AB9755" s="37"/>
    </row>
    <row r="9756" spans="24:28" x14ac:dyDescent="0.25">
      <c r="X9756" s="37"/>
      <c r="Y9756" s="37"/>
      <c r="Z9756" s="37"/>
      <c r="AA9756" s="37"/>
      <c r="AB9756" s="37"/>
    </row>
    <row r="9757" spans="24:28" x14ac:dyDescent="0.25">
      <c r="X9757" s="37"/>
      <c r="Y9757" s="37"/>
      <c r="Z9757" s="37"/>
      <c r="AA9757" s="37"/>
      <c r="AB9757" s="37"/>
    </row>
    <row r="9758" spans="24:28" x14ac:dyDescent="0.25">
      <c r="X9758" s="37"/>
      <c r="Y9758" s="37"/>
      <c r="Z9758" s="37"/>
      <c r="AA9758" s="37"/>
      <c r="AB9758" s="37"/>
    </row>
    <row r="9759" spans="24:28" x14ac:dyDescent="0.25">
      <c r="X9759" s="37"/>
      <c r="Y9759" s="37"/>
      <c r="Z9759" s="37"/>
      <c r="AA9759" s="37"/>
      <c r="AB9759" s="37"/>
    </row>
    <row r="9760" spans="24:28" x14ac:dyDescent="0.25">
      <c r="X9760" s="37"/>
      <c r="Y9760" s="37"/>
      <c r="Z9760" s="37"/>
      <c r="AA9760" s="37"/>
      <c r="AB9760" s="37"/>
    </row>
    <row r="9761" spans="24:28" x14ac:dyDescent="0.25">
      <c r="X9761" s="37"/>
      <c r="Y9761" s="37"/>
      <c r="Z9761" s="37"/>
      <c r="AA9761" s="37"/>
      <c r="AB9761" s="37"/>
    </row>
    <row r="9762" spans="24:28" x14ac:dyDescent="0.25">
      <c r="X9762" s="37"/>
      <c r="Y9762" s="37"/>
      <c r="Z9762" s="37"/>
      <c r="AA9762" s="37"/>
      <c r="AB9762" s="37"/>
    </row>
    <row r="9763" spans="24:28" x14ac:dyDescent="0.25">
      <c r="X9763" s="37"/>
      <c r="Y9763" s="37"/>
      <c r="Z9763" s="37"/>
      <c r="AA9763" s="37"/>
      <c r="AB9763" s="37"/>
    </row>
    <row r="9764" spans="24:28" x14ac:dyDescent="0.25">
      <c r="X9764" s="37"/>
      <c r="Y9764" s="37"/>
      <c r="Z9764" s="37"/>
      <c r="AA9764" s="37"/>
      <c r="AB9764" s="37"/>
    </row>
    <row r="9765" spans="24:28" x14ac:dyDescent="0.25">
      <c r="X9765" s="37"/>
      <c r="Y9765" s="37"/>
      <c r="Z9765" s="37"/>
      <c r="AA9765" s="37"/>
      <c r="AB9765" s="37"/>
    </row>
    <row r="9766" spans="24:28" x14ac:dyDescent="0.25">
      <c r="X9766" s="37"/>
      <c r="Y9766" s="37"/>
      <c r="Z9766" s="37"/>
      <c r="AA9766" s="37"/>
      <c r="AB9766" s="37"/>
    </row>
    <row r="9767" spans="24:28" x14ac:dyDescent="0.25">
      <c r="X9767" s="37"/>
      <c r="Y9767" s="37"/>
      <c r="Z9767" s="37"/>
      <c r="AA9767" s="37"/>
      <c r="AB9767" s="37"/>
    </row>
    <row r="9768" spans="24:28" x14ac:dyDescent="0.25">
      <c r="X9768" s="37"/>
      <c r="Y9768" s="37"/>
      <c r="Z9768" s="37"/>
      <c r="AA9768" s="37"/>
      <c r="AB9768" s="37"/>
    </row>
    <row r="9769" spans="24:28" x14ac:dyDescent="0.25">
      <c r="X9769" s="37"/>
      <c r="Y9769" s="37"/>
      <c r="Z9769" s="37"/>
      <c r="AA9769" s="37"/>
      <c r="AB9769" s="37"/>
    </row>
    <row r="9770" spans="24:28" x14ac:dyDescent="0.25">
      <c r="X9770" s="37"/>
      <c r="Y9770" s="37"/>
      <c r="Z9770" s="37"/>
      <c r="AA9770" s="37"/>
      <c r="AB9770" s="37"/>
    </row>
    <row r="9771" spans="24:28" x14ac:dyDescent="0.25">
      <c r="X9771" s="37"/>
      <c r="Y9771" s="37"/>
      <c r="Z9771" s="37"/>
      <c r="AA9771" s="37"/>
      <c r="AB9771" s="37"/>
    </row>
    <row r="9772" spans="24:28" x14ac:dyDescent="0.25">
      <c r="X9772" s="37"/>
      <c r="Y9772" s="37"/>
      <c r="Z9772" s="37"/>
      <c r="AA9772" s="37"/>
      <c r="AB9772" s="37"/>
    </row>
    <row r="9773" spans="24:28" x14ac:dyDescent="0.25">
      <c r="X9773" s="37"/>
      <c r="Y9773" s="37"/>
      <c r="Z9773" s="37"/>
      <c r="AA9773" s="37"/>
      <c r="AB9773" s="37"/>
    </row>
    <row r="9774" spans="24:28" x14ac:dyDescent="0.25">
      <c r="X9774" s="37"/>
      <c r="Y9774" s="37"/>
      <c r="Z9774" s="37"/>
      <c r="AA9774" s="37"/>
      <c r="AB9774" s="37"/>
    </row>
    <row r="9775" spans="24:28" x14ac:dyDescent="0.25">
      <c r="X9775" s="37"/>
      <c r="Y9775" s="37"/>
      <c r="Z9775" s="37"/>
      <c r="AA9775" s="37"/>
      <c r="AB9775" s="37"/>
    </row>
    <row r="9776" spans="24:28" x14ac:dyDescent="0.25">
      <c r="X9776" s="37"/>
      <c r="Y9776" s="37"/>
      <c r="Z9776" s="37"/>
      <c r="AA9776" s="37"/>
      <c r="AB9776" s="37"/>
    </row>
    <row r="9777" spans="24:28" x14ac:dyDescent="0.25">
      <c r="X9777" s="37"/>
      <c r="Y9777" s="37"/>
      <c r="Z9777" s="37"/>
      <c r="AA9777" s="37"/>
      <c r="AB9777" s="37"/>
    </row>
    <row r="9778" spans="24:28" x14ac:dyDescent="0.25">
      <c r="X9778" s="37"/>
      <c r="Y9778" s="37"/>
      <c r="Z9778" s="37"/>
      <c r="AA9778" s="37"/>
      <c r="AB9778" s="37"/>
    </row>
    <row r="9779" spans="24:28" x14ac:dyDescent="0.25">
      <c r="X9779" s="37"/>
      <c r="Y9779" s="37"/>
      <c r="Z9779" s="37"/>
      <c r="AA9779" s="37"/>
      <c r="AB9779" s="37"/>
    </row>
    <row r="9780" spans="24:28" x14ac:dyDescent="0.25">
      <c r="X9780" s="37"/>
      <c r="Y9780" s="37"/>
      <c r="Z9780" s="37"/>
      <c r="AA9780" s="37"/>
      <c r="AB9780" s="37"/>
    </row>
    <row r="9781" spans="24:28" x14ac:dyDescent="0.25">
      <c r="X9781" s="37"/>
      <c r="Y9781" s="37"/>
      <c r="Z9781" s="37"/>
      <c r="AA9781" s="37"/>
      <c r="AB9781" s="37"/>
    </row>
    <row r="9782" spans="24:28" x14ac:dyDescent="0.25">
      <c r="X9782" s="37"/>
      <c r="Y9782" s="37"/>
      <c r="Z9782" s="37"/>
      <c r="AA9782" s="37"/>
      <c r="AB9782" s="37"/>
    </row>
    <row r="9783" spans="24:28" x14ac:dyDescent="0.25">
      <c r="X9783" s="37"/>
      <c r="Y9783" s="37"/>
      <c r="Z9783" s="37"/>
      <c r="AA9783" s="37"/>
      <c r="AB9783" s="37"/>
    </row>
    <row r="9784" spans="24:28" x14ac:dyDescent="0.25">
      <c r="X9784" s="37"/>
      <c r="Y9784" s="37"/>
      <c r="Z9784" s="37"/>
      <c r="AA9784" s="37"/>
      <c r="AB9784" s="37"/>
    </row>
    <row r="9785" spans="24:28" x14ac:dyDescent="0.25">
      <c r="X9785" s="37"/>
      <c r="Y9785" s="37"/>
      <c r="Z9785" s="37"/>
      <c r="AA9785" s="37"/>
      <c r="AB9785" s="37"/>
    </row>
    <row r="9786" spans="24:28" x14ac:dyDescent="0.25">
      <c r="X9786" s="37"/>
      <c r="Y9786" s="37"/>
      <c r="Z9786" s="37"/>
      <c r="AA9786" s="37"/>
      <c r="AB9786" s="37"/>
    </row>
    <row r="9787" spans="24:28" x14ac:dyDescent="0.25">
      <c r="X9787" s="37"/>
      <c r="Y9787" s="37"/>
      <c r="Z9787" s="37"/>
      <c r="AA9787" s="37"/>
      <c r="AB9787" s="37"/>
    </row>
    <row r="9788" spans="24:28" x14ac:dyDescent="0.25">
      <c r="X9788" s="37"/>
      <c r="Y9788" s="37"/>
      <c r="Z9788" s="37"/>
      <c r="AA9788" s="37"/>
      <c r="AB9788" s="37"/>
    </row>
    <row r="9789" spans="24:28" x14ac:dyDescent="0.25">
      <c r="X9789" s="37"/>
      <c r="Y9789" s="37"/>
      <c r="Z9789" s="37"/>
      <c r="AA9789" s="37"/>
      <c r="AB9789" s="37"/>
    </row>
    <row r="9790" spans="24:28" x14ac:dyDescent="0.25">
      <c r="X9790" s="37"/>
      <c r="Y9790" s="37"/>
      <c r="Z9790" s="37"/>
      <c r="AA9790" s="37"/>
      <c r="AB9790" s="37"/>
    </row>
    <row r="9791" spans="24:28" x14ac:dyDescent="0.25">
      <c r="X9791" s="37"/>
      <c r="Y9791" s="37"/>
      <c r="Z9791" s="37"/>
      <c r="AA9791" s="37"/>
      <c r="AB9791" s="37"/>
    </row>
    <row r="9792" spans="24:28" x14ac:dyDescent="0.25">
      <c r="X9792" s="37"/>
      <c r="Y9792" s="37"/>
      <c r="Z9792" s="37"/>
      <c r="AA9792" s="37"/>
      <c r="AB9792" s="37"/>
    </row>
    <row r="9793" spans="24:28" x14ac:dyDescent="0.25">
      <c r="X9793" s="37"/>
      <c r="Y9793" s="37"/>
      <c r="Z9793" s="37"/>
      <c r="AA9793" s="37"/>
      <c r="AB9793" s="37"/>
    </row>
    <row r="9794" spans="24:28" x14ac:dyDescent="0.25">
      <c r="X9794" s="37"/>
      <c r="Y9794" s="37"/>
      <c r="Z9794" s="37"/>
      <c r="AA9794" s="37"/>
      <c r="AB9794" s="37"/>
    </row>
    <row r="9795" spans="24:28" x14ac:dyDescent="0.25">
      <c r="X9795" s="37"/>
      <c r="Y9795" s="37"/>
      <c r="Z9795" s="37"/>
      <c r="AA9795" s="37"/>
      <c r="AB9795" s="37"/>
    </row>
    <row r="9796" spans="24:28" x14ac:dyDescent="0.25">
      <c r="X9796" s="37"/>
      <c r="Y9796" s="37"/>
      <c r="Z9796" s="37"/>
      <c r="AA9796" s="37"/>
      <c r="AB9796" s="37"/>
    </row>
    <row r="9797" spans="24:28" x14ac:dyDescent="0.25">
      <c r="X9797" s="37"/>
      <c r="Y9797" s="37"/>
      <c r="Z9797" s="37"/>
      <c r="AA9797" s="37"/>
      <c r="AB9797" s="37"/>
    </row>
    <row r="9798" spans="24:28" x14ac:dyDescent="0.25">
      <c r="X9798" s="37"/>
      <c r="Y9798" s="37"/>
      <c r="Z9798" s="37"/>
      <c r="AA9798" s="37"/>
      <c r="AB9798" s="37"/>
    </row>
    <row r="9799" spans="24:28" x14ac:dyDescent="0.25">
      <c r="X9799" s="37"/>
      <c r="Y9799" s="37"/>
      <c r="Z9799" s="37"/>
      <c r="AA9799" s="37"/>
      <c r="AB9799" s="37"/>
    </row>
    <row r="9800" spans="24:28" x14ac:dyDescent="0.25">
      <c r="X9800" s="37"/>
      <c r="Y9800" s="37"/>
      <c r="Z9800" s="37"/>
      <c r="AA9800" s="37"/>
      <c r="AB9800" s="37"/>
    </row>
    <row r="9801" spans="24:28" x14ac:dyDescent="0.25">
      <c r="X9801" s="37"/>
      <c r="Y9801" s="37"/>
      <c r="Z9801" s="37"/>
      <c r="AA9801" s="37"/>
      <c r="AB9801" s="37"/>
    </row>
    <row r="9802" spans="24:28" x14ac:dyDescent="0.25">
      <c r="X9802" s="37"/>
      <c r="Y9802" s="37"/>
      <c r="Z9802" s="37"/>
      <c r="AA9802" s="37"/>
      <c r="AB9802" s="37"/>
    </row>
    <row r="9803" spans="24:28" x14ac:dyDescent="0.25">
      <c r="X9803" s="37"/>
      <c r="Y9803" s="37"/>
      <c r="Z9803" s="37"/>
      <c r="AA9803" s="37"/>
      <c r="AB9803" s="37"/>
    </row>
    <row r="9804" spans="24:28" x14ac:dyDescent="0.25">
      <c r="X9804" s="37"/>
      <c r="Y9804" s="37"/>
      <c r="Z9804" s="37"/>
      <c r="AA9804" s="37"/>
      <c r="AB9804" s="37"/>
    </row>
    <row r="9805" spans="24:28" x14ac:dyDescent="0.25">
      <c r="X9805" s="37"/>
      <c r="Y9805" s="37"/>
      <c r="Z9805" s="37"/>
      <c r="AA9805" s="37"/>
      <c r="AB9805" s="37"/>
    </row>
    <row r="9806" spans="24:28" x14ac:dyDescent="0.25">
      <c r="X9806" s="37"/>
      <c r="Y9806" s="37"/>
      <c r="Z9806" s="37"/>
      <c r="AA9806" s="37"/>
      <c r="AB9806" s="37"/>
    </row>
    <row r="9807" spans="24:28" x14ac:dyDescent="0.25">
      <c r="X9807" s="37"/>
      <c r="Y9807" s="37"/>
      <c r="Z9807" s="37"/>
      <c r="AA9807" s="37"/>
      <c r="AB9807" s="37"/>
    </row>
    <row r="9808" spans="24:28" x14ac:dyDescent="0.25">
      <c r="X9808" s="37"/>
      <c r="Y9808" s="37"/>
      <c r="Z9808" s="37"/>
      <c r="AA9808" s="37"/>
      <c r="AB9808" s="37"/>
    </row>
    <row r="9809" spans="24:28" x14ac:dyDescent="0.25">
      <c r="X9809" s="37"/>
      <c r="Y9809" s="37"/>
      <c r="Z9809" s="37"/>
      <c r="AA9809" s="37"/>
      <c r="AB9809" s="37"/>
    </row>
    <row r="9810" spans="24:28" x14ac:dyDescent="0.25">
      <c r="X9810" s="37"/>
      <c r="Y9810" s="37"/>
      <c r="Z9810" s="37"/>
      <c r="AA9810" s="37"/>
      <c r="AB9810" s="37"/>
    </row>
    <row r="9811" spans="24:28" x14ac:dyDescent="0.25">
      <c r="X9811" s="37"/>
      <c r="Y9811" s="37"/>
      <c r="Z9811" s="37"/>
      <c r="AA9811" s="37"/>
      <c r="AB9811" s="37"/>
    </row>
    <row r="9812" spans="24:28" x14ac:dyDescent="0.25">
      <c r="X9812" s="37"/>
      <c r="Y9812" s="37"/>
      <c r="Z9812" s="37"/>
      <c r="AA9812" s="37"/>
      <c r="AB9812" s="37"/>
    </row>
    <row r="9813" spans="24:28" x14ac:dyDescent="0.25">
      <c r="X9813" s="37"/>
      <c r="Y9813" s="37"/>
      <c r="Z9813" s="37"/>
      <c r="AA9813" s="37"/>
      <c r="AB9813" s="37"/>
    </row>
    <row r="9814" spans="24:28" x14ac:dyDescent="0.25">
      <c r="X9814" s="37"/>
      <c r="Y9814" s="37"/>
      <c r="Z9814" s="37"/>
      <c r="AA9814" s="37"/>
      <c r="AB9814" s="37"/>
    </row>
    <row r="9815" spans="24:28" x14ac:dyDescent="0.25">
      <c r="X9815" s="37"/>
      <c r="Y9815" s="37"/>
      <c r="Z9815" s="37"/>
      <c r="AA9815" s="37"/>
      <c r="AB9815" s="37"/>
    </row>
    <row r="9816" spans="24:28" x14ac:dyDescent="0.25">
      <c r="X9816" s="37"/>
      <c r="Y9816" s="37"/>
      <c r="Z9816" s="37"/>
      <c r="AA9816" s="37"/>
      <c r="AB9816" s="37"/>
    </row>
    <row r="9817" spans="24:28" x14ac:dyDescent="0.25">
      <c r="X9817" s="37"/>
      <c r="Y9817" s="37"/>
      <c r="Z9817" s="37"/>
      <c r="AA9817" s="37"/>
      <c r="AB9817" s="37"/>
    </row>
    <row r="9818" spans="24:28" x14ac:dyDescent="0.25">
      <c r="X9818" s="37"/>
      <c r="Y9818" s="37"/>
      <c r="Z9818" s="37"/>
      <c r="AA9818" s="37"/>
      <c r="AB9818" s="37"/>
    </row>
    <row r="9819" spans="24:28" x14ac:dyDescent="0.25">
      <c r="X9819" s="37"/>
      <c r="Y9819" s="37"/>
      <c r="Z9819" s="37"/>
      <c r="AA9819" s="37"/>
      <c r="AB9819" s="37"/>
    </row>
    <row r="9820" spans="24:28" x14ac:dyDescent="0.25">
      <c r="X9820" s="37"/>
      <c r="Y9820" s="37"/>
      <c r="Z9820" s="37"/>
      <c r="AA9820" s="37"/>
      <c r="AB9820" s="37"/>
    </row>
    <row r="9821" spans="24:28" x14ac:dyDescent="0.25">
      <c r="X9821" s="37"/>
      <c r="Y9821" s="37"/>
      <c r="Z9821" s="37"/>
      <c r="AA9821" s="37"/>
      <c r="AB9821" s="37"/>
    </row>
    <row r="9822" spans="24:28" x14ac:dyDescent="0.25">
      <c r="X9822" s="37"/>
      <c r="Y9822" s="37"/>
      <c r="Z9822" s="37"/>
      <c r="AA9822" s="37"/>
      <c r="AB9822" s="37"/>
    </row>
    <row r="9823" spans="24:28" x14ac:dyDescent="0.25">
      <c r="X9823" s="37"/>
      <c r="Y9823" s="37"/>
      <c r="Z9823" s="37"/>
      <c r="AA9823" s="37"/>
      <c r="AB9823" s="37"/>
    </row>
    <row r="9824" spans="24:28" x14ac:dyDescent="0.25">
      <c r="X9824" s="37"/>
      <c r="Y9824" s="37"/>
      <c r="Z9824" s="37"/>
      <c r="AA9824" s="37"/>
      <c r="AB9824" s="37"/>
    </row>
    <row r="9825" spans="24:28" x14ac:dyDescent="0.25">
      <c r="X9825" s="37"/>
      <c r="Y9825" s="37"/>
      <c r="Z9825" s="37"/>
      <c r="AA9825" s="37"/>
      <c r="AB9825" s="37"/>
    </row>
    <row r="9826" spans="24:28" x14ac:dyDescent="0.25">
      <c r="X9826" s="37"/>
      <c r="Y9826" s="37"/>
      <c r="Z9826" s="37"/>
      <c r="AA9826" s="37"/>
      <c r="AB9826" s="37"/>
    </row>
    <row r="9827" spans="24:28" x14ac:dyDescent="0.25">
      <c r="X9827" s="37"/>
      <c r="Y9827" s="37"/>
      <c r="Z9827" s="37"/>
      <c r="AA9827" s="37"/>
      <c r="AB9827" s="37"/>
    </row>
    <row r="9828" spans="24:28" x14ac:dyDescent="0.25">
      <c r="X9828" s="37"/>
      <c r="Y9828" s="37"/>
      <c r="Z9828" s="37"/>
      <c r="AA9828" s="37"/>
      <c r="AB9828" s="37"/>
    </row>
    <row r="9829" spans="24:28" x14ac:dyDescent="0.25">
      <c r="X9829" s="37"/>
      <c r="Y9829" s="37"/>
      <c r="Z9829" s="37"/>
      <c r="AA9829" s="37"/>
      <c r="AB9829" s="37"/>
    </row>
    <row r="9830" spans="24:28" x14ac:dyDescent="0.25">
      <c r="X9830" s="37"/>
      <c r="Y9830" s="37"/>
      <c r="Z9830" s="37"/>
      <c r="AA9830" s="37"/>
      <c r="AB9830" s="37"/>
    </row>
    <row r="9831" spans="24:28" x14ac:dyDescent="0.25">
      <c r="X9831" s="37"/>
      <c r="Y9831" s="37"/>
      <c r="Z9831" s="37"/>
      <c r="AA9831" s="37"/>
      <c r="AB9831" s="37"/>
    </row>
    <row r="9832" spans="24:28" x14ac:dyDescent="0.25">
      <c r="X9832" s="37"/>
      <c r="Y9832" s="37"/>
      <c r="Z9832" s="37"/>
      <c r="AA9832" s="37"/>
      <c r="AB9832" s="37"/>
    </row>
    <row r="9833" spans="24:28" x14ac:dyDescent="0.25">
      <c r="X9833" s="37"/>
      <c r="Y9833" s="37"/>
      <c r="Z9833" s="37"/>
      <c r="AA9833" s="37"/>
      <c r="AB9833" s="37"/>
    </row>
    <row r="9834" spans="24:28" x14ac:dyDescent="0.25">
      <c r="X9834" s="37"/>
      <c r="Y9834" s="37"/>
      <c r="Z9834" s="37"/>
      <c r="AA9834" s="37"/>
      <c r="AB9834" s="37"/>
    </row>
    <row r="9835" spans="24:28" x14ac:dyDescent="0.25">
      <c r="X9835" s="37"/>
      <c r="Y9835" s="37"/>
      <c r="Z9835" s="37"/>
      <c r="AA9835" s="37"/>
      <c r="AB9835" s="37"/>
    </row>
    <row r="9836" spans="24:28" x14ac:dyDescent="0.25">
      <c r="X9836" s="37"/>
      <c r="Y9836" s="37"/>
      <c r="Z9836" s="37"/>
      <c r="AA9836" s="37"/>
      <c r="AB9836" s="37"/>
    </row>
    <row r="9837" spans="24:28" x14ac:dyDescent="0.25">
      <c r="X9837" s="37"/>
      <c r="Y9837" s="37"/>
      <c r="Z9837" s="37"/>
      <c r="AA9837" s="37"/>
      <c r="AB9837" s="37"/>
    </row>
    <row r="9838" spans="24:28" x14ac:dyDescent="0.25">
      <c r="X9838" s="37"/>
      <c r="Y9838" s="37"/>
      <c r="Z9838" s="37"/>
      <c r="AA9838" s="37"/>
      <c r="AB9838" s="37"/>
    </row>
    <row r="9839" spans="24:28" x14ac:dyDescent="0.25">
      <c r="X9839" s="37"/>
      <c r="Y9839" s="37"/>
      <c r="Z9839" s="37"/>
      <c r="AA9839" s="37"/>
      <c r="AB9839" s="37"/>
    </row>
    <row r="9840" spans="24:28" x14ac:dyDescent="0.25">
      <c r="X9840" s="37"/>
      <c r="Y9840" s="37"/>
      <c r="Z9840" s="37"/>
      <c r="AA9840" s="37"/>
      <c r="AB9840" s="37"/>
    </row>
    <row r="9841" spans="24:28" x14ac:dyDescent="0.25">
      <c r="X9841" s="37"/>
      <c r="Y9841" s="37"/>
      <c r="Z9841" s="37"/>
      <c r="AA9841" s="37"/>
      <c r="AB9841" s="37"/>
    </row>
    <row r="9842" spans="24:28" x14ac:dyDescent="0.25">
      <c r="X9842" s="37"/>
      <c r="Y9842" s="37"/>
      <c r="Z9842" s="37"/>
      <c r="AA9842" s="37"/>
      <c r="AB9842" s="37"/>
    </row>
    <row r="9843" spans="24:28" x14ac:dyDescent="0.25">
      <c r="X9843" s="37"/>
      <c r="Y9843" s="37"/>
      <c r="Z9843" s="37"/>
      <c r="AA9843" s="37"/>
      <c r="AB9843" s="37"/>
    </row>
    <row r="9844" spans="24:28" x14ac:dyDescent="0.25">
      <c r="X9844" s="37"/>
      <c r="Y9844" s="37"/>
      <c r="Z9844" s="37"/>
      <c r="AA9844" s="37"/>
      <c r="AB9844" s="37"/>
    </row>
    <row r="9845" spans="24:28" x14ac:dyDescent="0.25">
      <c r="X9845" s="37"/>
      <c r="Y9845" s="37"/>
      <c r="Z9845" s="37"/>
      <c r="AA9845" s="37"/>
      <c r="AB9845" s="37"/>
    </row>
    <row r="9846" spans="24:28" x14ac:dyDescent="0.25">
      <c r="X9846" s="37"/>
      <c r="Y9846" s="37"/>
      <c r="Z9846" s="37"/>
      <c r="AA9846" s="37"/>
      <c r="AB9846" s="37"/>
    </row>
    <row r="9847" spans="24:28" x14ac:dyDescent="0.25">
      <c r="X9847" s="37"/>
      <c r="Y9847" s="37"/>
      <c r="Z9847" s="37"/>
      <c r="AA9847" s="37"/>
      <c r="AB9847" s="37"/>
    </row>
    <row r="9848" spans="24:28" x14ac:dyDescent="0.25">
      <c r="X9848" s="37"/>
      <c r="Y9848" s="37"/>
      <c r="Z9848" s="37"/>
      <c r="AA9848" s="37"/>
      <c r="AB9848" s="37"/>
    </row>
    <row r="9849" spans="24:28" x14ac:dyDescent="0.25">
      <c r="X9849" s="37"/>
      <c r="Y9849" s="37"/>
      <c r="Z9849" s="37"/>
      <c r="AA9849" s="37"/>
      <c r="AB9849" s="37"/>
    </row>
    <row r="9850" spans="24:28" x14ac:dyDescent="0.25">
      <c r="X9850" s="37"/>
      <c r="Y9850" s="37"/>
      <c r="Z9850" s="37"/>
      <c r="AA9850" s="37"/>
      <c r="AB9850" s="37"/>
    </row>
    <row r="9851" spans="24:28" x14ac:dyDescent="0.25">
      <c r="X9851" s="37"/>
      <c r="Y9851" s="37"/>
      <c r="Z9851" s="37"/>
      <c r="AA9851" s="37"/>
      <c r="AB9851" s="37"/>
    </row>
    <row r="9852" spans="24:28" x14ac:dyDescent="0.25">
      <c r="X9852" s="37"/>
      <c r="Y9852" s="37"/>
      <c r="Z9852" s="37"/>
      <c r="AA9852" s="37"/>
      <c r="AB9852" s="37"/>
    </row>
    <row r="9853" spans="24:28" x14ac:dyDescent="0.25">
      <c r="X9853" s="37"/>
      <c r="Y9853" s="37"/>
      <c r="Z9853" s="37"/>
      <c r="AA9853" s="37"/>
      <c r="AB9853" s="37"/>
    </row>
    <row r="9854" spans="24:28" x14ac:dyDescent="0.25">
      <c r="X9854" s="37"/>
      <c r="Y9854" s="37"/>
      <c r="Z9854" s="37"/>
      <c r="AA9854" s="37"/>
      <c r="AB9854" s="37"/>
    </row>
    <row r="9855" spans="24:28" x14ac:dyDescent="0.25">
      <c r="X9855" s="37"/>
      <c r="Y9855" s="37"/>
      <c r="Z9855" s="37"/>
      <c r="AA9855" s="37"/>
      <c r="AB9855" s="37"/>
    </row>
    <row r="9856" spans="24:28" x14ac:dyDescent="0.25">
      <c r="X9856" s="37"/>
      <c r="Y9856" s="37"/>
      <c r="Z9856" s="37"/>
      <c r="AA9856" s="37"/>
      <c r="AB9856" s="37"/>
    </row>
    <row r="9857" spans="24:28" x14ac:dyDescent="0.25">
      <c r="X9857" s="37"/>
      <c r="Y9857" s="37"/>
      <c r="Z9857" s="37"/>
      <c r="AA9857" s="37"/>
      <c r="AB9857" s="37"/>
    </row>
    <row r="9858" spans="24:28" x14ac:dyDescent="0.25">
      <c r="X9858" s="37"/>
      <c r="Y9858" s="37"/>
      <c r="Z9858" s="37"/>
      <c r="AA9858" s="37"/>
      <c r="AB9858" s="37"/>
    </row>
    <row r="9859" spans="24:28" x14ac:dyDescent="0.25">
      <c r="X9859" s="37"/>
      <c r="Y9859" s="37"/>
      <c r="Z9859" s="37"/>
      <c r="AA9859" s="37"/>
      <c r="AB9859" s="37"/>
    </row>
    <row r="9860" spans="24:28" x14ac:dyDescent="0.25">
      <c r="X9860" s="37"/>
      <c r="Y9860" s="37"/>
      <c r="Z9860" s="37"/>
      <c r="AA9860" s="37"/>
      <c r="AB9860" s="37"/>
    </row>
    <row r="9861" spans="24:28" x14ac:dyDescent="0.25">
      <c r="X9861" s="37"/>
      <c r="Y9861" s="37"/>
      <c r="Z9861" s="37"/>
      <c r="AA9861" s="37"/>
      <c r="AB9861" s="37"/>
    </row>
    <row r="9862" spans="24:28" x14ac:dyDescent="0.25">
      <c r="X9862" s="37"/>
      <c r="Y9862" s="37"/>
      <c r="Z9862" s="37"/>
      <c r="AA9862" s="37"/>
      <c r="AB9862" s="37"/>
    </row>
    <row r="9863" spans="24:28" x14ac:dyDescent="0.25">
      <c r="X9863" s="37"/>
      <c r="Y9863" s="37"/>
      <c r="Z9863" s="37"/>
      <c r="AA9863" s="37"/>
      <c r="AB9863" s="37"/>
    </row>
    <row r="9864" spans="24:28" x14ac:dyDescent="0.25">
      <c r="X9864" s="37"/>
      <c r="Y9864" s="37"/>
      <c r="Z9864" s="37"/>
      <c r="AA9864" s="37"/>
      <c r="AB9864" s="37"/>
    </row>
    <row r="9865" spans="24:28" x14ac:dyDescent="0.25">
      <c r="X9865" s="37"/>
      <c r="Y9865" s="37"/>
      <c r="Z9865" s="37"/>
      <c r="AA9865" s="37"/>
      <c r="AB9865" s="37"/>
    </row>
    <row r="9866" spans="24:28" x14ac:dyDescent="0.25">
      <c r="X9866" s="37"/>
      <c r="Y9866" s="37"/>
      <c r="Z9866" s="37"/>
      <c r="AA9866" s="37"/>
      <c r="AB9866" s="37"/>
    </row>
    <row r="9867" spans="24:28" x14ac:dyDescent="0.25">
      <c r="X9867" s="37"/>
      <c r="Y9867" s="37"/>
      <c r="Z9867" s="37"/>
      <c r="AA9867" s="37"/>
      <c r="AB9867" s="37"/>
    </row>
    <row r="9868" spans="24:28" x14ac:dyDescent="0.25">
      <c r="X9868" s="37"/>
      <c r="Y9868" s="37"/>
      <c r="Z9868" s="37"/>
      <c r="AA9868" s="37"/>
      <c r="AB9868" s="37"/>
    </row>
    <row r="9869" spans="24:28" x14ac:dyDescent="0.25">
      <c r="X9869" s="37"/>
      <c r="Y9869" s="37"/>
      <c r="Z9869" s="37"/>
      <c r="AA9869" s="37"/>
      <c r="AB9869" s="37"/>
    </row>
    <row r="9870" spans="24:28" x14ac:dyDescent="0.25">
      <c r="X9870" s="37"/>
      <c r="Y9870" s="37"/>
      <c r="Z9870" s="37"/>
      <c r="AA9870" s="37"/>
      <c r="AB9870" s="37"/>
    </row>
    <row r="9871" spans="24:28" x14ac:dyDescent="0.25">
      <c r="X9871" s="37"/>
      <c r="Y9871" s="37"/>
      <c r="Z9871" s="37"/>
      <c r="AA9871" s="37"/>
      <c r="AB9871" s="37"/>
    </row>
    <row r="9872" spans="24:28" x14ac:dyDescent="0.25">
      <c r="X9872" s="37"/>
      <c r="Y9872" s="37"/>
      <c r="Z9872" s="37"/>
      <c r="AA9872" s="37"/>
      <c r="AB9872" s="37"/>
    </row>
    <row r="9873" spans="24:28" x14ac:dyDescent="0.25">
      <c r="X9873" s="37"/>
      <c r="Y9873" s="37"/>
      <c r="Z9873" s="37"/>
      <c r="AA9873" s="37"/>
      <c r="AB9873" s="37"/>
    </row>
    <row r="9874" spans="24:28" x14ac:dyDescent="0.25">
      <c r="X9874" s="37"/>
      <c r="Y9874" s="37"/>
      <c r="Z9874" s="37"/>
      <c r="AA9874" s="37"/>
      <c r="AB9874" s="37"/>
    </row>
    <row r="9875" spans="24:28" x14ac:dyDescent="0.25">
      <c r="X9875" s="37"/>
      <c r="Y9875" s="37"/>
      <c r="Z9875" s="37"/>
      <c r="AA9875" s="37"/>
      <c r="AB9875" s="37"/>
    </row>
    <row r="9876" spans="24:28" x14ac:dyDescent="0.25">
      <c r="X9876" s="37"/>
      <c r="Y9876" s="37"/>
      <c r="Z9876" s="37"/>
      <c r="AA9876" s="37"/>
      <c r="AB9876" s="37"/>
    </row>
    <row r="9877" spans="24:28" x14ac:dyDescent="0.25">
      <c r="X9877" s="37"/>
      <c r="Y9877" s="37"/>
      <c r="Z9877" s="37"/>
      <c r="AA9877" s="37"/>
      <c r="AB9877" s="37"/>
    </row>
    <row r="9878" spans="24:28" x14ac:dyDescent="0.25">
      <c r="X9878" s="37"/>
      <c r="Y9878" s="37"/>
      <c r="Z9878" s="37"/>
      <c r="AA9878" s="37"/>
      <c r="AB9878" s="37"/>
    </row>
    <row r="9879" spans="24:28" x14ac:dyDescent="0.25">
      <c r="X9879" s="37"/>
      <c r="Y9879" s="37"/>
      <c r="Z9879" s="37"/>
      <c r="AA9879" s="37"/>
      <c r="AB9879" s="37"/>
    </row>
    <row r="9880" spans="24:28" x14ac:dyDescent="0.25">
      <c r="X9880" s="37"/>
      <c r="Y9880" s="37"/>
      <c r="Z9880" s="37"/>
      <c r="AA9880" s="37"/>
      <c r="AB9880" s="37"/>
    </row>
    <row r="9881" spans="24:28" x14ac:dyDescent="0.25">
      <c r="X9881" s="37"/>
      <c r="Y9881" s="37"/>
      <c r="Z9881" s="37"/>
      <c r="AA9881" s="37"/>
      <c r="AB9881" s="37"/>
    </row>
    <row r="9882" spans="24:28" x14ac:dyDescent="0.25">
      <c r="X9882" s="37"/>
      <c r="Y9882" s="37"/>
      <c r="Z9882" s="37"/>
      <c r="AA9882" s="37"/>
      <c r="AB9882" s="37"/>
    </row>
    <row r="9883" spans="24:28" x14ac:dyDescent="0.25">
      <c r="X9883" s="37"/>
      <c r="Y9883" s="37"/>
      <c r="Z9883" s="37"/>
      <c r="AA9883" s="37"/>
      <c r="AB9883" s="37"/>
    </row>
    <row r="9884" spans="24:28" x14ac:dyDescent="0.25">
      <c r="X9884" s="37"/>
      <c r="Y9884" s="37"/>
      <c r="Z9884" s="37"/>
      <c r="AA9884" s="37"/>
      <c r="AB9884" s="37"/>
    </row>
    <row r="9885" spans="24:28" x14ac:dyDescent="0.25">
      <c r="X9885" s="37"/>
      <c r="Y9885" s="37"/>
      <c r="Z9885" s="37"/>
      <c r="AA9885" s="37"/>
      <c r="AB9885" s="37"/>
    </row>
    <row r="9886" spans="24:28" x14ac:dyDescent="0.25">
      <c r="X9886" s="37"/>
      <c r="Y9886" s="37"/>
      <c r="Z9886" s="37"/>
      <c r="AA9886" s="37"/>
      <c r="AB9886" s="37"/>
    </row>
    <row r="9887" spans="24:28" x14ac:dyDescent="0.25">
      <c r="X9887" s="37"/>
      <c r="Y9887" s="37"/>
      <c r="Z9887" s="37"/>
      <c r="AA9887" s="37"/>
      <c r="AB9887" s="37"/>
    </row>
    <row r="9888" spans="24:28" x14ac:dyDescent="0.25">
      <c r="X9888" s="37"/>
      <c r="Y9888" s="37"/>
      <c r="Z9888" s="37"/>
      <c r="AA9888" s="37"/>
      <c r="AB9888" s="37"/>
    </row>
    <row r="9889" spans="24:28" x14ac:dyDescent="0.25">
      <c r="X9889" s="37"/>
      <c r="Y9889" s="37"/>
      <c r="Z9889" s="37"/>
      <c r="AA9889" s="37"/>
      <c r="AB9889" s="37"/>
    </row>
    <row r="9890" spans="24:28" x14ac:dyDescent="0.25">
      <c r="X9890" s="37"/>
      <c r="Y9890" s="37"/>
      <c r="Z9890" s="37"/>
      <c r="AA9890" s="37"/>
      <c r="AB9890" s="37"/>
    </row>
    <row r="9891" spans="24:28" x14ac:dyDescent="0.25">
      <c r="X9891" s="37"/>
      <c r="Y9891" s="37"/>
      <c r="Z9891" s="37"/>
      <c r="AA9891" s="37"/>
      <c r="AB9891" s="37"/>
    </row>
    <row r="9892" spans="24:28" x14ac:dyDescent="0.25">
      <c r="X9892" s="37"/>
      <c r="Y9892" s="37"/>
      <c r="Z9892" s="37"/>
      <c r="AA9892" s="37"/>
      <c r="AB9892" s="37"/>
    </row>
    <row r="9893" spans="24:28" x14ac:dyDescent="0.25">
      <c r="X9893" s="37"/>
      <c r="Y9893" s="37"/>
      <c r="Z9893" s="37"/>
      <c r="AA9893" s="37"/>
      <c r="AB9893" s="37"/>
    </row>
    <row r="9894" spans="24:28" x14ac:dyDescent="0.25">
      <c r="X9894" s="37"/>
      <c r="Y9894" s="37"/>
      <c r="Z9894" s="37"/>
      <c r="AA9894" s="37"/>
      <c r="AB9894" s="37"/>
    </row>
    <row r="9895" spans="24:28" x14ac:dyDescent="0.25">
      <c r="X9895" s="37"/>
      <c r="Y9895" s="37"/>
      <c r="Z9895" s="37"/>
      <c r="AA9895" s="37"/>
      <c r="AB9895" s="37"/>
    </row>
    <row r="9896" spans="24:28" x14ac:dyDescent="0.25">
      <c r="X9896" s="37"/>
      <c r="Y9896" s="37"/>
      <c r="Z9896" s="37"/>
      <c r="AA9896" s="37"/>
      <c r="AB9896" s="37"/>
    </row>
    <row r="9897" spans="24:28" x14ac:dyDescent="0.25">
      <c r="X9897" s="37"/>
      <c r="Y9897" s="37"/>
      <c r="Z9897" s="37"/>
      <c r="AA9897" s="37"/>
      <c r="AB9897" s="37"/>
    </row>
    <row r="9898" spans="24:28" x14ac:dyDescent="0.25">
      <c r="X9898" s="37"/>
      <c r="Y9898" s="37"/>
      <c r="Z9898" s="37"/>
      <c r="AA9898" s="37"/>
      <c r="AB9898" s="37"/>
    </row>
    <row r="9899" spans="24:28" x14ac:dyDescent="0.25">
      <c r="X9899" s="37"/>
      <c r="Y9899" s="37"/>
      <c r="Z9899" s="37"/>
      <c r="AA9899" s="37"/>
      <c r="AB9899" s="37"/>
    </row>
    <row r="9900" spans="24:28" x14ac:dyDescent="0.25">
      <c r="X9900" s="37"/>
      <c r="Y9900" s="37"/>
      <c r="Z9900" s="37"/>
      <c r="AA9900" s="37"/>
      <c r="AB9900" s="37"/>
    </row>
    <row r="9901" spans="24:28" x14ac:dyDescent="0.25">
      <c r="X9901" s="37"/>
      <c r="Y9901" s="37"/>
      <c r="Z9901" s="37"/>
      <c r="AA9901" s="37"/>
      <c r="AB9901" s="37"/>
    </row>
    <row r="9902" spans="24:28" x14ac:dyDescent="0.25">
      <c r="X9902" s="37"/>
      <c r="Y9902" s="37"/>
      <c r="Z9902" s="37"/>
      <c r="AA9902" s="37"/>
      <c r="AB9902" s="37"/>
    </row>
    <row r="9903" spans="24:28" x14ac:dyDescent="0.25">
      <c r="X9903" s="37"/>
      <c r="Y9903" s="37"/>
      <c r="Z9903" s="37"/>
      <c r="AA9903" s="37"/>
      <c r="AB9903" s="37"/>
    </row>
    <row r="9904" spans="24:28" x14ac:dyDescent="0.25">
      <c r="X9904" s="37"/>
      <c r="Y9904" s="37"/>
      <c r="Z9904" s="37"/>
      <c r="AA9904" s="37"/>
      <c r="AB9904" s="37"/>
    </row>
    <row r="9905" spans="24:28" x14ac:dyDescent="0.25">
      <c r="X9905" s="37"/>
      <c r="Y9905" s="37"/>
      <c r="Z9905" s="37"/>
      <c r="AA9905" s="37"/>
      <c r="AB9905" s="37"/>
    </row>
    <row r="9906" spans="24:28" x14ac:dyDescent="0.25">
      <c r="X9906" s="37"/>
      <c r="Y9906" s="37"/>
      <c r="Z9906" s="37"/>
      <c r="AA9906" s="37"/>
      <c r="AB9906" s="37"/>
    </row>
    <row r="9907" spans="24:28" x14ac:dyDescent="0.25">
      <c r="X9907" s="37"/>
      <c r="Y9907" s="37"/>
      <c r="Z9907" s="37"/>
      <c r="AA9907" s="37"/>
      <c r="AB9907" s="37"/>
    </row>
    <row r="9908" spans="24:28" x14ac:dyDescent="0.25">
      <c r="X9908" s="37"/>
      <c r="Y9908" s="37"/>
      <c r="Z9908" s="37"/>
      <c r="AA9908" s="37"/>
      <c r="AB9908" s="37"/>
    </row>
    <row r="9909" spans="24:28" x14ac:dyDescent="0.25">
      <c r="X9909" s="37"/>
      <c r="Y9909" s="37"/>
      <c r="Z9909" s="37"/>
      <c r="AA9909" s="37"/>
      <c r="AB9909" s="37"/>
    </row>
    <row r="9910" spans="24:28" x14ac:dyDescent="0.25">
      <c r="X9910" s="37"/>
      <c r="Y9910" s="37"/>
      <c r="Z9910" s="37"/>
      <c r="AA9910" s="37"/>
      <c r="AB9910" s="37"/>
    </row>
    <row r="9911" spans="24:28" x14ac:dyDescent="0.25">
      <c r="X9911" s="37"/>
      <c r="Y9911" s="37"/>
      <c r="Z9911" s="37"/>
      <c r="AA9911" s="37"/>
      <c r="AB9911" s="37"/>
    </row>
    <row r="9912" spans="24:28" x14ac:dyDescent="0.25">
      <c r="X9912" s="37"/>
      <c r="Y9912" s="37"/>
      <c r="Z9912" s="37"/>
      <c r="AA9912" s="37"/>
      <c r="AB9912" s="37"/>
    </row>
    <row r="9913" spans="24:28" x14ac:dyDescent="0.25">
      <c r="X9913" s="37"/>
      <c r="Y9913" s="37"/>
      <c r="Z9913" s="37"/>
      <c r="AA9913" s="37"/>
      <c r="AB9913" s="37"/>
    </row>
    <row r="9914" spans="24:28" x14ac:dyDescent="0.25">
      <c r="X9914" s="37"/>
      <c r="Y9914" s="37"/>
      <c r="Z9914" s="37"/>
      <c r="AA9914" s="37"/>
      <c r="AB9914" s="37"/>
    </row>
    <row r="9915" spans="24:28" x14ac:dyDescent="0.25">
      <c r="X9915" s="37"/>
      <c r="Y9915" s="37"/>
      <c r="Z9915" s="37"/>
      <c r="AA9915" s="37"/>
      <c r="AB9915" s="37"/>
    </row>
    <row r="9916" spans="24:28" x14ac:dyDescent="0.25">
      <c r="X9916" s="37"/>
      <c r="Y9916" s="37"/>
      <c r="Z9916" s="37"/>
      <c r="AA9916" s="37"/>
      <c r="AB9916" s="37"/>
    </row>
    <row r="9917" spans="24:28" x14ac:dyDescent="0.25">
      <c r="X9917" s="37"/>
      <c r="Y9917" s="37"/>
      <c r="Z9917" s="37"/>
      <c r="AA9917" s="37"/>
      <c r="AB9917" s="37"/>
    </row>
    <row r="9918" spans="24:28" x14ac:dyDescent="0.25">
      <c r="X9918" s="37"/>
      <c r="Y9918" s="37"/>
      <c r="Z9918" s="37"/>
      <c r="AA9918" s="37"/>
      <c r="AB9918" s="37"/>
    </row>
    <row r="9919" spans="24:28" x14ac:dyDescent="0.25">
      <c r="X9919" s="37"/>
      <c r="Y9919" s="37"/>
      <c r="Z9919" s="37"/>
      <c r="AA9919" s="37"/>
      <c r="AB9919" s="37"/>
    </row>
    <row r="9920" spans="24:28" x14ac:dyDescent="0.25">
      <c r="X9920" s="37"/>
      <c r="Y9920" s="37"/>
      <c r="Z9920" s="37"/>
      <c r="AA9920" s="37"/>
      <c r="AB9920" s="37"/>
    </row>
    <row r="9921" spans="24:28" x14ac:dyDescent="0.25">
      <c r="X9921" s="37"/>
      <c r="Y9921" s="37"/>
      <c r="Z9921" s="37"/>
      <c r="AA9921" s="37"/>
      <c r="AB9921" s="37"/>
    </row>
    <row r="9922" spans="24:28" x14ac:dyDescent="0.25">
      <c r="X9922" s="37"/>
      <c r="Y9922" s="37"/>
      <c r="Z9922" s="37"/>
      <c r="AA9922" s="37"/>
      <c r="AB9922" s="37"/>
    </row>
    <row r="9923" spans="24:28" x14ac:dyDescent="0.25">
      <c r="X9923" s="37"/>
      <c r="Y9923" s="37"/>
      <c r="Z9923" s="37"/>
      <c r="AA9923" s="37"/>
      <c r="AB9923" s="37"/>
    </row>
    <row r="9924" spans="24:28" x14ac:dyDescent="0.25">
      <c r="X9924" s="37"/>
      <c r="Y9924" s="37"/>
      <c r="Z9924" s="37"/>
      <c r="AA9924" s="37"/>
      <c r="AB9924" s="37"/>
    </row>
    <row r="9925" spans="24:28" x14ac:dyDescent="0.25">
      <c r="X9925" s="37"/>
      <c r="Y9925" s="37"/>
      <c r="Z9925" s="37"/>
      <c r="AA9925" s="37"/>
      <c r="AB9925" s="37"/>
    </row>
    <row r="9926" spans="24:28" x14ac:dyDescent="0.25">
      <c r="X9926" s="37"/>
      <c r="Y9926" s="37"/>
      <c r="Z9926" s="37"/>
      <c r="AA9926" s="37"/>
      <c r="AB9926" s="37"/>
    </row>
    <row r="9927" spans="24:28" x14ac:dyDescent="0.25">
      <c r="X9927" s="37"/>
      <c r="Y9927" s="37"/>
      <c r="Z9927" s="37"/>
      <c r="AA9927" s="37"/>
      <c r="AB9927" s="37"/>
    </row>
    <row r="9928" spans="24:28" x14ac:dyDescent="0.25">
      <c r="X9928" s="37"/>
      <c r="Y9928" s="37"/>
      <c r="Z9928" s="37"/>
      <c r="AA9928" s="37"/>
      <c r="AB9928" s="37"/>
    </row>
    <row r="9929" spans="24:28" x14ac:dyDescent="0.25">
      <c r="X9929" s="37"/>
      <c r="Y9929" s="37"/>
      <c r="Z9929" s="37"/>
      <c r="AA9929" s="37"/>
      <c r="AB9929" s="37"/>
    </row>
    <row r="9930" spans="24:28" x14ac:dyDescent="0.25">
      <c r="X9930" s="37"/>
      <c r="Y9930" s="37"/>
      <c r="Z9930" s="37"/>
      <c r="AA9930" s="37"/>
      <c r="AB9930" s="37"/>
    </row>
    <row r="9931" spans="24:28" x14ac:dyDescent="0.25">
      <c r="X9931" s="37"/>
      <c r="Y9931" s="37"/>
      <c r="Z9931" s="37"/>
      <c r="AA9931" s="37"/>
      <c r="AB9931" s="37"/>
    </row>
    <row r="9932" spans="24:28" x14ac:dyDescent="0.25">
      <c r="X9932" s="37"/>
      <c r="Y9932" s="37"/>
      <c r="Z9932" s="37"/>
      <c r="AA9932" s="37"/>
      <c r="AB9932" s="37"/>
    </row>
    <row r="9933" spans="24:28" x14ac:dyDescent="0.25">
      <c r="X9933" s="37"/>
      <c r="Y9933" s="37"/>
      <c r="Z9933" s="37"/>
      <c r="AA9933" s="37"/>
      <c r="AB9933" s="37"/>
    </row>
    <row r="9934" spans="24:28" x14ac:dyDescent="0.25">
      <c r="X9934" s="37"/>
      <c r="Y9934" s="37"/>
      <c r="Z9934" s="37"/>
      <c r="AA9934" s="37"/>
      <c r="AB9934" s="37"/>
    </row>
    <row r="9935" spans="24:28" x14ac:dyDescent="0.25">
      <c r="X9935" s="37"/>
      <c r="Y9935" s="37"/>
      <c r="Z9935" s="37"/>
      <c r="AA9935" s="37"/>
      <c r="AB9935" s="37"/>
    </row>
    <row r="9936" spans="24:28" x14ac:dyDescent="0.25">
      <c r="X9936" s="37"/>
      <c r="Y9936" s="37"/>
      <c r="Z9936" s="37"/>
      <c r="AA9936" s="37"/>
      <c r="AB9936" s="37"/>
    </row>
    <row r="9937" spans="24:28" x14ac:dyDescent="0.25">
      <c r="X9937" s="37"/>
      <c r="Y9937" s="37"/>
      <c r="Z9937" s="37"/>
      <c r="AA9937" s="37"/>
      <c r="AB9937" s="37"/>
    </row>
    <row r="9938" spans="24:28" x14ac:dyDescent="0.25">
      <c r="X9938" s="37"/>
      <c r="Y9938" s="37"/>
      <c r="Z9938" s="37"/>
      <c r="AA9938" s="37"/>
      <c r="AB9938" s="37"/>
    </row>
    <row r="9939" spans="24:28" x14ac:dyDescent="0.25">
      <c r="X9939" s="37"/>
      <c r="Y9939" s="37"/>
      <c r="Z9939" s="37"/>
      <c r="AA9939" s="37"/>
      <c r="AB9939" s="37"/>
    </row>
    <row r="9940" spans="24:28" x14ac:dyDescent="0.25">
      <c r="X9940" s="37"/>
      <c r="Y9940" s="37"/>
      <c r="Z9940" s="37"/>
      <c r="AA9940" s="37"/>
      <c r="AB9940" s="37"/>
    </row>
    <row r="9941" spans="24:28" x14ac:dyDescent="0.25">
      <c r="X9941" s="37"/>
      <c r="Y9941" s="37"/>
      <c r="Z9941" s="37"/>
      <c r="AA9941" s="37"/>
      <c r="AB9941" s="37"/>
    </row>
    <row r="9942" spans="24:28" x14ac:dyDescent="0.25">
      <c r="X9942" s="37"/>
      <c r="Y9942" s="37"/>
      <c r="Z9942" s="37"/>
      <c r="AA9942" s="37"/>
      <c r="AB9942" s="37"/>
    </row>
    <row r="9943" spans="24:28" x14ac:dyDescent="0.25">
      <c r="X9943" s="37"/>
      <c r="Y9943" s="37"/>
      <c r="Z9943" s="37"/>
      <c r="AA9943" s="37"/>
      <c r="AB9943" s="37"/>
    </row>
    <row r="9944" spans="24:28" x14ac:dyDescent="0.25">
      <c r="X9944" s="37"/>
      <c r="Y9944" s="37"/>
      <c r="Z9944" s="37"/>
      <c r="AA9944" s="37"/>
      <c r="AB9944" s="37"/>
    </row>
    <row r="9945" spans="24:28" x14ac:dyDescent="0.25">
      <c r="X9945" s="37"/>
      <c r="Y9945" s="37"/>
      <c r="Z9945" s="37"/>
      <c r="AA9945" s="37"/>
      <c r="AB9945" s="37"/>
    </row>
    <row r="9946" spans="24:28" x14ac:dyDescent="0.25">
      <c r="X9946" s="37"/>
      <c r="Y9946" s="37"/>
      <c r="Z9946" s="37"/>
      <c r="AA9946" s="37"/>
      <c r="AB9946" s="37"/>
    </row>
    <row r="9947" spans="24:28" x14ac:dyDescent="0.25">
      <c r="X9947" s="37"/>
      <c r="Y9947" s="37"/>
      <c r="Z9947" s="37"/>
      <c r="AA9947" s="37"/>
      <c r="AB9947" s="37"/>
    </row>
    <row r="9948" spans="24:28" x14ac:dyDescent="0.25">
      <c r="X9948" s="37"/>
      <c r="Y9948" s="37"/>
      <c r="Z9948" s="37"/>
      <c r="AA9948" s="37"/>
      <c r="AB9948" s="37"/>
    </row>
    <row r="9949" spans="24:28" x14ac:dyDescent="0.25">
      <c r="X9949" s="37"/>
      <c r="Y9949" s="37"/>
      <c r="Z9949" s="37"/>
      <c r="AA9949" s="37"/>
      <c r="AB9949" s="37"/>
    </row>
    <row r="9950" spans="24:28" x14ac:dyDescent="0.25">
      <c r="X9950" s="37"/>
      <c r="Y9950" s="37"/>
      <c r="Z9950" s="37"/>
      <c r="AA9950" s="37"/>
      <c r="AB9950" s="37"/>
    </row>
    <row r="9951" spans="24:28" x14ac:dyDescent="0.25">
      <c r="X9951" s="37"/>
      <c r="Y9951" s="37"/>
      <c r="Z9951" s="37"/>
      <c r="AA9951" s="37"/>
      <c r="AB9951" s="37"/>
    </row>
    <row r="9952" spans="24:28" x14ac:dyDescent="0.25">
      <c r="X9952" s="37"/>
      <c r="Y9952" s="37"/>
      <c r="Z9952" s="37"/>
      <c r="AA9952" s="37"/>
      <c r="AB9952" s="37"/>
    </row>
    <row r="9953" spans="24:28" x14ac:dyDescent="0.25">
      <c r="X9953" s="37"/>
      <c r="Y9953" s="37"/>
      <c r="Z9953" s="37"/>
      <c r="AA9953" s="37"/>
      <c r="AB9953" s="37"/>
    </row>
    <row r="9954" spans="24:28" x14ac:dyDescent="0.25">
      <c r="X9954" s="37"/>
      <c r="Y9954" s="37"/>
      <c r="Z9954" s="37"/>
      <c r="AA9954" s="37"/>
      <c r="AB9954" s="37"/>
    </row>
    <row r="9955" spans="24:28" x14ac:dyDescent="0.25">
      <c r="X9955" s="37"/>
      <c r="Y9955" s="37"/>
      <c r="Z9955" s="37"/>
      <c r="AA9955" s="37"/>
      <c r="AB9955" s="37"/>
    </row>
    <row r="9956" spans="24:28" x14ac:dyDescent="0.25">
      <c r="X9956" s="37"/>
      <c r="Y9956" s="37"/>
      <c r="Z9956" s="37"/>
      <c r="AA9956" s="37"/>
      <c r="AB9956" s="37"/>
    </row>
    <row r="9957" spans="24:28" x14ac:dyDescent="0.25">
      <c r="X9957" s="37"/>
      <c r="Y9957" s="37"/>
      <c r="Z9957" s="37"/>
      <c r="AA9957" s="37"/>
      <c r="AB9957" s="37"/>
    </row>
    <row r="9958" spans="24:28" x14ac:dyDescent="0.25">
      <c r="X9958" s="37"/>
      <c r="Y9958" s="37"/>
      <c r="Z9958" s="37"/>
      <c r="AA9958" s="37"/>
      <c r="AB9958" s="37"/>
    </row>
    <row r="9959" spans="24:28" x14ac:dyDescent="0.25">
      <c r="X9959" s="37"/>
      <c r="Y9959" s="37"/>
      <c r="Z9959" s="37"/>
      <c r="AA9959" s="37"/>
      <c r="AB9959" s="37"/>
    </row>
    <row r="9960" spans="24:28" x14ac:dyDescent="0.25">
      <c r="X9960" s="37"/>
      <c r="Y9960" s="37"/>
      <c r="Z9960" s="37"/>
      <c r="AA9960" s="37"/>
      <c r="AB9960" s="37"/>
    </row>
    <row r="9961" spans="24:28" x14ac:dyDescent="0.25">
      <c r="X9961" s="37"/>
      <c r="Y9961" s="37"/>
      <c r="Z9961" s="37"/>
      <c r="AA9961" s="37"/>
      <c r="AB9961" s="37"/>
    </row>
    <row r="9962" spans="24:28" x14ac:dyDescent="0.25">
      <c r="X9962" s="37"/>
      <c r="Y9962" s="37"/>
      <c r="Z9962" s="37"/>
      <c r="AA9962" s="37"/>
      <c r="AB9962" s="37"/>
    </row>
    <row r="9963" spans="24:28" x14ac:dyDescent="0.25">
      <c r="X9963" s="37"/>
      <c r="Y9963" s="37"/>
      <c r="Z9963" s="37"/>
      <c r="AA9963" s="37"/>
      <c r="AB9963" s="37"/>
    </row>
    <row r="9964" spans="24:28" x14ac:dyDescent="0.25">
      <c r="X9964" s="37"/>
      <c r="Y9964" s="37"/>
      <c r="Z9964" s="37"/>
      <c r="AA9964" s="37"/>
      <c r="AB9964" s="37"/>
    </row>
    <row r="9965" spans="24:28" x14ac:dyDescent="0.25">
      <c r="X9965" s="37"/>
      <c r="Y9965" s="37"/>
      <c r="Z9965" s="37"/>
      <c r="AA9965" s="37"/>
      <c r="AB9965" s="37"/>
    </row>
    <row r="9966" spans="24:28" x14ac:dyDescent="0.25">
      <c r="X9966" s="37"/>
      <c r="Y9966" s="37"/>
      <c r="Z9966" s="37"/>
      <c r="AA9966" s="37"/>
      <c r="AB9966" s="37"/>
    </row>
    <row r="9967" spans="24:28" x14ac:dyDescent="0.25">
      <c r="X9967" s="37"/>
      <c r="Y9967" s="37"/>
      <c r="Z9967" s="37"/>
      <c r="AA9967" s="37"/>
      <c r="AB9967" s="37"/>
    </row>
    <row r="9968" spans="24:28" x14ac:dyDescent="0.25">
      <c r="X9968" s="37"/>
      <c r="Y9968" s="37"/>
      <c r="Z9968" s="37"/>
      <c r="AA9968" s="37"/>
      <c r="AB9968" s="37"/>
    </row>
    <row r="9969" spans="24:28" x14ac:dyDescent="0.25">
      <c r="X9969" s="37"/>
      <c r="Y9969" s="37"/>
      <c r="Z9969" s="37"/>
      <c r="AA9969" s="37"/>
      <c r="AB9969" s="37"/>
    </row>
    <row r="9970" spans="24:28" x14ac:dyDescent="0.25">
      <c r="X9970" s="37"/>
      <c r="Y9970" s="37"/>
      <c r="Z9970" s="37"/>
      <c r="AA9970" s="37"/>
      <c r="AB9970" s="37"/>
    </row>
    <row r="9971" spans="24:28" x14ac:dyDescent="0.25">
      <c r="X9971" s="37"/>
      <c r="Y9971" s="37"/>
      <c r="Z9971" s="37"/>
      <c r="AA9971" s="37"/>
      <c r="AB9971" s="37"/>
    </row>
    <row r="9972" spans="24:28" x14ac:dyDescent="0.25">
      <c r="X9972" s="37"/>
      <c r="Y9972" s="37"/>
      <c r="Z9972" s="37"/>
      <c r="AA9972" s="37"/>
      <c r="AB9972" s="37"/>
    </row>
    <row r="9973" spans="24:28" x14ac:dyDescent="0.25">
      <c r="X9973" s="37"/>
      <c r="Y9973" s="37"/>
      <c r="Z9973" s="37"/>
      <c r="AA9973" s="37"/>
      <c r="AB9973" s="37"/>
    </row>
    <row r="9974" spans="24:28" x14ac:dyDescent="0.25">
      <c r="X9974" s="37"/>
      <c r="Y9974" s="37"/>
      <c r="Z9974" s="37"/>
      <c r="AA9974" s="37"/>
      <c r="AB9974" s="37"/>
    </row>
    <row r="9975" spans="24:28" x14ac:dyDescent="0.25">
      <c r="X9975" s="37"/>
      <c r="Y9975" s="37"/>
      <c r="Z9975" s="37"/>
      <c r="AA9975" s="37"/>
      <c r="AB9975" s="37"/>
    </row>
    <row r="9976" spans="24:28" x14ac:dyDescent="0.25">
      <c r="X9976" s="37"/>
      <c r="Y9976" s="37"/>
      <c r="Z9976" s="37"/>
      <c r="AA9976" s="37"/>
      <c r="AB9976" s="37"/>
    </row>
    <row r="9977" spans="24:28" x14ac:dyDescent="0.25">
      <c r="X9977" s="37"/>
      <c r="Y9977" s="37"/>
      <c r="Z9977" s="37"/>
      <c r="AA9977" s="37"/>
      <c r="AB9977" s="37"/>
    </row>
    <row r="9978" spans="24:28" x14ac:dyDescent="0.25">
      <c r="X9978" s="37"/>
      <c r="Y9978" s="37"/>
      <c r="Z9978" s="37"/>
      <c r="AA9978" s="37"/>
      <c r="AB9978" s="37"/>
    </row>
    <row r="9979" spans="24:28" x14ac:dyDescent="0.25">
      <c r="X9979" s="37"/>
      <c r="Y9979" s="37"/>
      <c r="Z9979" s="37"/>
      <c r="AA9979" s="37"/>
      <c r="AB9979" s="37"/>
    </row>
    <row r="9980" spans="24:28" x14ac:dyDescent="0.25">
      <c r="X9980" s="37"/>
      <c r="Y9980" s="37"/>
      <c r="Z9980" s="37"/>
      <c r="AA9980" s="37"/>
      <c r="AB9980" s="37"/>
    </row>
    <row r="9981" spans="24:28" x14ac:dyDescent="0.25">
      <c r="X9981" s="37"/>
      <c r="Y9981" s="37"/>
      <c r="Z9981" s="37"/>
      <c r="AA9981" s="37"/>
      <c r="AB9981" s="37"/>
    </row>
    <row r="9982" spans="24:28" x14ac:dyDescent="0.25">
      <c r="X9982" s="37"/>
      <c r="Y9982" s="37"/>
      <c r="Z9982" s="37"/>
      <c r="AA9982" s="37"/>
      <c r="AB9982" s="37"/>
    </row>
    <row r="9983" spans="24:28" x14ac:dyDescent="0.25">
      <c r="X9983" s="37"/>
      <c r="Y9983" s="37"/>
      <c r="Z9983" s="37"/>
      <c r="AA9983" s="37"/>
      <c r="AB9983" s="37"/>
    </row>
    <row r="9984" spans="24:28" x14ac:dyDescent="0.25">
      <c r="X9984" s="37"/>
      <c r="Y9984" s="37"/>
      <c r="Z9984" s="37"/>
      <c r="AA9984" s="37"/>
      <c r="AB9984" s="37"/>
    </row>
    <row r="9985" spans="24:28" x14ac:dyDescent="0.25">
      <c r="X9985" s="37"/>
      <c r="Y9985" s="37"/>
      <c r="Z9985" s="37"/>
      <c r="AA9985" s="37"/>
      <c r="AB9985" s="37"/>
    </row>
    <row r="9986" spans="24:28" x14ac:dyDescent="0.25">
      <c r="X9986" s="37"/>
      <c r="Y9986" s="37"/>
      <c r="Z9986" s="37"/>
      <c r="AA9986" s="37"/>
      <c r="AB9986" s="37"/>
    </row>
    <row r="9987" spans="24:28" x14ac:dyDescent="0.25">
      <c r="X9987" s="37"/>
      <c r="Y9987" s="37"/>
      <c r="Z9987" s="37"/>
      <c r="AA9987" s="37"/>
      <c r="AB9987" s="37"/>
    </row>
    <row r="9988" spans="24:28" x14ac:dyDescent="0.25">
      <c r="X9988" s="37"/>
      <c r="Y9988" s="37"/>
      <c r="Z9988" s="37"/>
      <c r="AA9988" s="37"/>
      <c r="AB9988" s="37"/>
    </row>
    <row r="9989" spans="24:28" x14ac:dyDescent="0.25">
      <c r="X9989" s="37"/>
      <c r="Y9989" s="37"/>
      <c r="Z9989" s="37"/>
      <c r="AA9989" s="37"/>
      <c r="AB9989" s="37"/>
    </row>
    <row r="9990" spans="24:28" x14ac:dyDescent="0.25">
      <c r="X9990" s="37"/>
      <c r="Y9990" s="37"/>
      <c r="Z9990" s="37"/>
      <c r="AA9990" s="37"/>
      <c r="AB9990" s="37"/>
    </row>
    <row r="9991" spans="24:28" x14ac:dyDescent="0.25">
      <c r="X9991" s="37"/>
      <c r="Y9991" s="37"/>
      <c r="Z9991" s="37"/>
      <c r="AA9991" s="37"/>
      <c r="AB9991" s="37"/>
    </row>
    <row r="9992" spans="24:28" x14ac:dyDescent="0.25">
      <c r="X9992" s="37"/>
      <c r="Y9992" s="37"/>
      <c r="Z9992" s="37"/>
      <c r="AA9992" s="37"/>
      <c r="AB9992" s="37"/>
    </row>
    <row r="9993" spans="24:28" x14ac:dyDescent="0.25">
      <c r="X9993" s="37"/>
      <c r="Y9993" s="37"/>
      <c r="Z9993" s="37"/>
      <c r="AA9993" s="37"/>
      <c r="AB9993" s="37"/>
    </row>
    <row r="9994" spans="24:28" x14ac:dyDescent="0.25">
      <c r="X9994" s="37"/>
      <c r="Y9994" s="37"/>
      <c r="Z9994" s="37"/>
      <c r="AA9994" s="37"/>
      <c r="AB9994" s="37"/>
    </row>
    <row r="9995" spans="24:28" x14ac:dyDescent="0.25">
      <c r="X9995" s="37"/>
      <c r="Y9995" s="37"/>
      <c r="Z9995" s="37"/>
      <c r="AA9995" s="37"/>
      <c r="AB9995" s="37"/>
    </row>
    <row r="9996" spans="24:28" x14ac:dyDescent="0.25">
      <c r="X9996" s="37"/>
      <c r="Y9996" s="37"/>
      <c r="Z9996" s="37"/>
      <c r="AA9996" s="37"/>
      <c r="AB9996" s="37"/>
    </row>
    <row r="9997" spans="24:28" x14ac:dyDescent="0.25">
      <c r="X9997" s="37"/>
      <c r="Y9997" s="37"/>
      <c r="Z9997" s="37"/>
      <c r="AA9997" s="37"/>
      <c r="AB9997" s="37"/>
    </row>
    <row r="9998" spans="24:28" x14ac:dyDescent="0.25">
      <c r="X9998" s="37"/>
      <c r="Y9998" s="37"/>
      <c r="Z9998" s="37"/>
      <c r="AA9998" s="37"/>
      <c r="AB9998" s="37"/>
    </row>
    <row r="9999" spans="24:28" x14ac:dyDescent="0.25">
      <c r="X9999" s="37"/>
      <c r="Y9999" s="37"/>
      <c r="Z9999" s="37"/>
      <c r="AA9999" s="37"/>
      <c r="AB9999" s="37"/>
    </row>
    <row r="10000" spans="24:28" x14ac:dyDescent="0.25">
      <c r="X10000" s="37"/>
      <c r="Y10000" s="37"/>
      <c r="Z10000" s="37"/>
      <c r="AA10000" s="37"/>
      <c r="AB10000" s="37"/>
    </row>
    <row r="10001" spans="24:28" x14ac:dyDescent="0.25">
      <c r="X10001" s="37"/>
      <c r="Y10001" s="37"/>
      <c r="Z10001" s="37"/>
      <c r="AA10001" s="37"/>
      <c r="AB10001" s="37"/>
    </row>
    <row r="10002" spans="24:28" x14ac:dyDescent="0.25">
      <c r="X10002" s="37"/>
      <c r="Y10002" s="37"/>
      <c r="Z10002" s="37"/>
      <c r="AA10002" s="37"/>
      <c r="AB10002" s="37"/>
    </row>
    <row r="10003" spans="24:28" x14ac:dyDescent="0.25">
      <c r="X10003" s="37"/>
      <c r="Y10003" s="37"/>
      <c r="Z10003" s="37"/>
      <c r="AA10003" s="37"/>
      <c r="AB10003" s="37"/>
    </row>
    <row r="10004" spans="24:28" x14ac:dyDescent="0.25">
      <c r="X10004" s="37"/>
      <c r="Y10004" s="37"/>
      <c r="Z10004" s="37"/>
      <c r="AA10004" s="37"/>
      <c r="AB10004" s="37"/>
    </row>
    <row r="10005" spans="24:28" x14ac:dyDescent="0.25">
      <c r="X10005" s="37"/>
      <c r="Y10005" s="37"/>
      <c r="Z10005" s="37"/>
      <c r="AA10005" s="37"/>
      <c r="AB10005" s="37"/>
    </row>
    <row r="10006" spans="24:28" x14ac:dyDescent="0.25">
      <c r="X10006" s="37"/>
      <c r="Y10006" s="37"/>
      <c r="Z10006" s="37"/>
      <c r="AA10006" s="37"/>
      <c r="AB10006" s="37"/>
    </row>
    <row r="10007" spans="24:28" x14ac:dyDescent="0.25">
      <c r="X10007" s="37"/>
      <c r="Y10007" s="37"/>
      <c r="Z10007" s="37"/>
      <c r="AA10007" s="37"/>
      <c r="AB10007" s="37"/>
    </row>
    <row r="10008" spans="24:28" x14ac:dyDescent="0.25">
      <c r="X10008" s="37"/>
      <c r="Y10008" s="37"/>
      <c r="Z10008" s="37"/>
      <c r="AA10008" s="37"/>
      <c r="AB10008" s="37"/>
    </row>
    <row r="10009" spans="24:28" x14ac:dyDescent="0.25">
      <c r="X10009" s="37"/>
      <c r="Y10009" s="37"/>
      <c r="Z10009" s="37"/>
      <c r="AA10009" s="37"/>
      <c r="AB10009" s="37"/>
    </row>
    <row r="10010" spans="24:28" x14ac:dyDescent="0.25">
      <c r="X10010" s="37"/>
      <c r="Y10010" s="37"/>
      <c r="Z10010" s="37"/>
      <c r="AA10010" s="37"/>
      <c r="AB10010" s="37"/>
    </row>
    <row r="10011" spans="24:28" x14ac:dyDescent="0.25">
      <c r="X10011" s="37"/>
      <c r="Y10011" s="37"/>
      <c r="Z10011" s="37"/>
      <c r="AA10011" s="37"/>
      <c r="AB10011" s="37"/>
    </row>
    <row r="10012" spans="24:28" x14ac:dyDescent="0.25">
      <c r="X10012" s="37"/>
      <c r="Y10012" s="37"/>
      <c r="Z10012" s="37"/>
      <c r="AA10012" s="37"/>
      <c r="AB10012" s="37"/>
    </row>
    <row r="10013" spans="24:28" x14ac:dyDescent="0.25">
      <c r="X10013" s="37"/>
      <c r="Y10013" s="37"/>
      <c r="Z10013" s="37"/>
      <c r="AA10013" s="37"/>
      <c r="AB10013" s="37"/>
    </row>
    <row r="10014" spans="24:28" x14ac:dyDescent="0.25">
      <c r="X10014" s="37"/>
      <c r="Y10014" s="37"/>
      <c r="Z10014" s="37"/>
      <c r="AA10014" s="37"/>
      <c r="AB10014" s="37"/>
    </row>
    <row r="10015" spans="24:28" x14ac:dyDescent="0.25">
      <c r="X10015" s="37"/>
      <c r="Y10015" s="37"/>
      <c r="Z10015" s="37"/>
      <c r="AA10015" s="37"/>
      <c r="AB10015" s="37"/>
    </row>
    <row r="10016" spans="24:28" x14ac:dyDescent="0.25">
      <c r="X10016" s="37"/>
      <c r="Y10016" s="37"/>
      <c r="Z10016" s="37"/>
      <c r="AA10016" s="37"/>
      <c r="AB10016" s="37"/>
    </row>
    <row r="10017" spans="24:28" x14ac:dyDescent="0.25">
      <c r="X10017" s="37"/>
      <c r="Y10017" s="37"/>
      <c r="Z10017" s="37"/>
      <c r="AA10017" s="37"/>
      <c r="AB10017" s="37"/>
    </row>
    <row r="10018" spans="24:28" x14ac:dyDescent="0.25">
      <c r="X10018" s="37"/>
      <c r="Y10018" s="37"/>
      <c r="Z10018" s="37"/>
      <c r="AA10018" s="37"/>
      <c r="AB10018" s="37"/>
    </row>
    <row r="10019" spans="24:28" x14ac:dyDescent="0.25">
      <c r="X10019" s="37"/>
      <c r="Y10019" s="37"/>
      <c r="Z10019" s="37"/>
      <c r="AA10019" s="37"/>
      <c r="AB10019" s="37"/>
    </row>
    <row r="10020" spans="24:28" x14ac:dyDescent="0.25">
      <c r="X10020" s="37"/>
      <c r="Y10020" s="37"/>
      <c r="Z10020" s="37"/>
      <c r="AA10020" s="37"/>
      <c r="AB10020" s="37"/>
    </row>
    <row r="10021" spans="24:28" x14ac:dyDescent="0.25">
      <c r="X10021" s="37"/>
      <c r="Y10021" s="37"/>
      <c r="Z10021" s="37"/>
      <c r="AA10021" s="37"/>
      <c r="AB10021" s="37"/>
    </row>
    <row r="10022" spans="24:28" x14ac:dyDescent="0.25">
      <c r="X10022" s="37"/>
      <c r="Y10022" s="37"/>
      <c r="Z10022" s="37"/>
      <c r="AA10022" s="37"/>
      <c r="AB10022" s="37"/>
    </row>
    <row r="10023" spans="24:28" x14ac:dyDescent="0.25">
      <c r="X10023" s="37"/>
      <c r="Y10023" s="37"/>
      <c r="Z10023" s="37"/>
      <c r="AA10023" s="37"/>
      <c r="AB10023" s="37"/>
    </row>
    <row r="10024" spans="24:28" x14ac:dyDescent="0.25">
      <c r="X10024" s="37"/>
      <c r="Y10024" s="37"/>
      <c r="Z10024" s="37"/>
      <c r="AA10024" s="37"/>
      <c r="AB10024" s="37"/>
    </row>
    <row r="10025" spans="24:28" x14ac:dyDescent="0.25">
      <c r="X10025" s="37"/>
      <c r="Y10025" s="37"/>
      <c r="Z10025" s="37"/>
      <c r="AA10025" s="37"/>
      <c r="AB10025" s="37"/>
    </row>
    <row r="10026" spans="24:28" x14ac:dyDescent="0.25">
      <c r="X10026" s="37"/>
      <c r="Y10026" s="37"/>
      <c r="Z10026" s="37"/>
      <c r="AA10026" s="37"/>
      <c r="AB10026" s="37"/>
    </row>
    <row r="10027" spans="24:28" x14ac:dyDescent="0.25">
      <c r="X10027" s="37"/>
      <c r="Y10027" s="37"/>
      <c r="Z10027" s="37"/>
      <c r="AA10027" s="37"/>
      <c r="AB10027" s="37"/>
    </row>
    <row r="10028" spans="24:28" x14ac:dyDescent="0.25">
      <c r="X10028" s="37"/>
      <c r="Y10028" s="37"/>
      <c r="Z10028" s="37"/>
      <c r="AA10028" s="37"/>
      <c r="AB10028" s="37"/>
    </row>
    <row r="10029" spans="24:28" x14ac:dyDescent="0.25">
      <c r="X10029" s="37"/>
      <c r="Y10029" s="37"/>
      <c r="Z10029" s="37"/>
      <c r="AA10029" s="37"/>
      <c r="AB10029" s="37"/>
    </row>
    <row r="10030" spans="24:28" x14ac:dyDescent="0.25">
      <c r="X10030" s="37"/>
      <c r="Y10030" s="37"/>
      <c r="Z10030" s="37"/>
      <c r="AA10030" s="37"/>
      <c r="AB10030" s="37"/>
    </row>
    <row r="10031" spans="24:28" x14ac:dyDescent="0.25">
      <c r="X10031" s="37"/>
      <c r="Y10031" s="37"/>
      <c r="Z10031" s="37"/>
      <c r="AA10031" s="37"/>
      <c r="AB10031" s="37"/>
    </row>
    <row r="10032" spans="24:28" x14ac:dyDescent="0.25">
      <c r="X10032" s="37"/>
      <c r="Y10032" s="37"/>
      <c r="Z10032" s="37"/>
      <c r="AA10032" s="37"/>
      <c r="AB10032" s="37"/>
    </row>
    <row r="10033" spans="24:28" x14ac:dyDescent="0.25">
      <c r="X10033" s="37"/>
      <c r="Y10033" s="37"/>
      <c r="Z10033" s="37"/>
      <c r="AA10033" s="37"/>
      <c r="AB10033" s="37"/>
    </row>
    <row r="10034" spans="24:28" x14ac:dyDescent="0.25">
      <c r="X10034" s="37"/>
      <c r="Y10034" s="37"/>
      <c r="Z10034" s="37"/>
      <c r="AA10034" s="37"/>
      <c r="AB10034" s="37"/>
    </row>
    <row r="10035" spans="24:28" x14ac:dyDescent="0.25">
      <c r="X10035" s="37"/>
      <c r="Y10035" s="37"/>
      <c r="Z10035" s="37"/>
      <c r="AA10035" s="37"/>
      <c r="AB10035" s="37"/>
    </row>
    <row r="10036" spans="24:28" x14ac:dyDescent="0.25">
      <c r="X10036" s="37"/>
      <c r="Y10036" s="37"/>
      <c r="Z10036" s="37"/>
      <c r="AA10036" s="37"/>
      <c r="AB10036" s="37"/>
    </row>
    <row r="10037" spans="24:28" x14ac:dyDescent="0.25">
      <c r="X10037" s="37"/>
      <c r="Y10037" s="37"/>
      <c r="Z10037" s="37"/>
      <c r="AA10037" s="37"/>
      <c r="AB10037" s="37"/>
    </row>
    <row r="10038" spans="24:28" x14ac:dyDescent="0.25">
      <c r="X10038" s="37"/>
      <c r="Y10038" s="37"/>
      <c r="Z10038" s="37"/>
      <c r="AA10038" s="37"/>
      <c r="AB10038" s="37"/>
    </row>
    <row r="10039" spans="24:28" x14ac:dyDescent="0.25">
      <c r="X10039" s="37"/>
      <c r="Y10039" s="37"/>
      <c r="Z10039" s="37"/>
      <c r="AA10039" s="37"/>
      <c r="AB10039" s="37"/>
    </row>
    <row r="10040" spans="24:28" x14ac:dyDescent="0.25">
      <c r="X10040" s="37"/>
      <c r="Y10040" s="37"/>
      <c r="Z10040" s="37"/>
      <c r="AA10040" s="37"/>
      <c r="AB10040" s="37"/>
    </row>
    <row r="10041" spans="24:28" x14ac:dyDescent="0.25">
      <c r="X10041" s="37"/>
      <c r="Y10041" s="37"/>
      <c r="Z10041" s="37"/>
      <c r="AA10041" s="37"/>
      <c r="AB10041" s="37"/>
    </row>
    <row r="10042" spans="24:28" x14ac:dyDescent="0.25">
      <c r="X10042" s="37"/>
      <c r="Y10042" s="37"/>
      <c r="Z10042" s="37"/>
      <c r="AA10042" s="37"/>
      <c r="AB10042" s="37"/>
    </row>
    <row r="10043" spans="24:28" x14ac:dyDescent="0.25">
      <c r="X10043" s="37"/>
      <c r="Y10043" s="37"/>
      <c r="Z10043" s="37"/>
      <c r="AA10043" s="37"/>
      <c r="AB10043" s="37"/>
    </row>
    <row r="10044" spans="24:28" x14ac:dyDescent="0.25">
      <c r="X10044" s="37"/>
      <c r="Y10044" s="37"/>
      <c r="Z10044" s="37"/>
      <c r="AA10044" s="37"/>
      <c r="AB10044" s="37"/>
    </row>
    <row r="10045" spans="24:28" x14ac:dyDescent="0.25">
      <c r="X10045" s="37"/>
      <c r="Y10045" s="37"/>
      <c r="Z10045" s="37"/>
      <c r="AA10045" s="37"/>
      <c r="AB10045" s="37"/>
    </row>
    <row r="10046" spans="24:28" x14ac:dyDescent="0.25">
      <c r="X10046" s="37"/>
      <c r="Y10046" s="37"/>
      <c r="Z10046" s="37"/>
      <c r="AA10046" s="37"/>
      <c r="AB10046" s="37"/>
    </row>
    <row r="10047" spans="24:28" x14ac:dyDescent="0.25">
      <c r="X10047" s="37"/>
      <c r="Y10047" s="37"/>
      <c r="Z10047" s="37"/>
      <c r="AA10047" s="37"/>
      <c r="AB10047" s="37"/>
    </row>
    <row r="10048" spans="24:28" x14ac:dyDescent="0.25">
      <c r="X10048" s="37"/>
      <c r="Y10048" s="37"/>
      <c r="Z10048" s="37"/>
      <c r="AA10048" s="37"/>
      <c r="AB10048" s="37"/>
    </row>
    <row r="10049" spans="24:28" x14ac:dyDescent="0.25">
      <c r="X10049" s="37"/>
      <c r="Y10049" s="37"/>
      <c r="Z10049" s="37"/>
      <c r="AA10049" s="37"/>
      <c r="AB10049" s="37"/>
    </row>
    <row r="10050" spans="24:28" x14ac:dyDescent="0.25">
      <c r="X10050" s="37"/>
      <c r="Y10050" s="37"/>
      <c r="Z10050" s="37"/>
      <c r="AA10050" s="37"/>
      <c r="AB10050" s="37"/>
    </row>
    <row r="10051" spans="24:28" x14ac:dyDescent="0.25">
      <c r="X10051" s="37"/>
      <c r="Y10051" s="37"/>
      <c r="Z10051" s="37"/>
      <c r="AA10051" s="37"/>
      <c r="AB10051" s="37"/>
    </row>
    <row r="10052" spans="24:28" x14ac:dyDescent="0.25">
      <c r="X10052" s="37"/>
      <c r="Y10052" s="37"/>
      <c r="Z10052" s="37"/>
      <c r="AA10052" s="37"/>
      <c r="AB10052" s="37"/>
    </row>
    <row r="10053" spans="24:28" x14ac:dyDescent="0.25">
      <c r="X10053" s="37"/>
      <c r="Y10053" s="37"/>
      <c r="Z10053" s="37"/>
      <c r="AA10053" s="37"/>
      <c r="AB10053" s="37"/>
    </row>
    <row r="10054" spans="24:28" x14ac:dyDescent="0.25">
      <c r="X10054" s="37"/>
      <c r="Y10054" s="37"/>
      <c r="Z10054" s="37"/>
      <c r="AA10054" s="37"/>
      <c r="AB10054" s="37"/>
    </row>
    <row r="10055" spans="24:28" x14ac:dyDescent="0.25">
      <c r="X10055" s="37"/>
      <c r="Y10055" s="37"/>
      <c r="Z10055" s="37"/>
      <c r="AA10055" s="37"/>
      <c r="AB10055" s="37"/>
    </row>
    <row r="10056" spans="24:28" x14ac:dyDescent="0.25">
      <c r="X10056" s="37"/>
      <c r="Y10056" s="37"/>
      <c r="Z10056" s="37"/>
      <c r="AA10056" s="37"/>
      <c r="AB10056" s="37"/>
    </row>
    <row r="10057" spans="24:28" x14ac:dyDescent="0.25">
      <c r="X10057" s="37"/>
      <c r="Y10057" s="37"/>
      <c r="Z10057" s="37"/>
      <c r="AA10057" s="37"/>
      <c r="AB10057" s="37"/>
    </row>
    <row r="10058" spans="24:28" x14ac:dyDescent="0.25">
      <c r="X10058" s="37"/>
      <c r="Y10058" s="37"/>
      <c r="Z10058" s="37"/>
      <c r="AA10058" s="37"/>
      <c r="AB10058" s="37"/>
    </row>
    <row r="10059" spans="24:28" x14ac:dyDescent="0.25">
      <c r="X10059" s="37"/>
      <c r="Y10059" s="37"/>
      <c r="Z10059" s="37"/>
      <c r="AA10059" s="37"/>
      <c r="AB10059" s="37"/>
    </row>
    <row r="10060" spans="24:28" x14ac:dyDescent="0.25">
      <c r="X10060" s="37"/>
      <c r="Y10060" s="37"/>
      <c r="Z10060" s="37"/>
      <c r="AA10060" s="37"/>
      <c r="AB10060" s="37"/>
    </row>
    <row r="10061" spans="24:28" x14ac:dyDescent="0.25">
      <c r="X10061" s="37"/>
      <c r="Y10061" s="37"/>
      <c r="Z10061" s="37"/>
      <c r="AA10061" s="37"/>
      <c r="AB10061" s="37"/>
    </row>
    <row r="10062" spans="24:28" x14ac:dyDescent="0.25">
      <c r="X10062" s="37"/>
      <c r="Y10062" s="37"/>
      <c r="Z10062" s="37"/>
      <c r="AA10062" s="37"/>
      <c r="AB10062" s="37"/>
    </row>
    <row r="10063" spans="24:28" x14ac:dyDescent="0.25">
      <c r="X10063" s="37"/>
      <c r="Y10063" s="37"/>
      <c r="Z10063" s="37"/>
      <c r="AA10063" s="37"/>
      <c r="AB10063" s="37"/>
    </row>
    <row r="10064" spans="24:28" x14ac:dyDescent="0.25">
      <c r="X10064" s="37"/>
      <c r="Y10064" s="37"/>
      <c r="Z10064" s="37"/>
      <c r="AA10064" s="37"/>
      <c r="AB10064" s="37"/>
    </row>
    <row r="10065" spans="24:28" x14ac:dyDescent="0.25">
      <c r="X10065" s="37"/>
      <c r="Y10065" s="37"/>
      <c r="Z10065" s="37"/>
      <c r="AA10065" s="37"/>
      <c r="AB10065" s="37"/>
    </row>
    <row r="10066" spans="24:28" x14ac:dyDescent="0.25">
      <c r="X10066" s="37"/>
      <c r="Y10066" s="37"/>
      <c r="Z10066" s="37"/>
      <c r="AA10066" s="37"/>
      <c r="AB10066" s="37"/>
    </row>
    <row r="10067" spans="24:28" x14ac:dyDescent="0.25">
      <c r="X10067" s="37"/>
      <c r="Y10067" s="37"/>
      <c r="Z10067" s="37"/>
      <c r="AA10067" s="37"/>
      <c r="AB10067" s="37"/>
    </row>
    <row r="10068" spans="24:28" x14ac:dyDescent="0.25">
      <c r="X10068" s="37"/>
      <c r="Y10068" s="37"/>
      <c r="Z10068" s="37"/>
      <c r="AA10068" s="37"/>
      <c r="AB10068" s="37"/>
    </row>
    <row r="10069" spans="24:28" x14ac:dyDescent="0.25">
      <c r="X10069" s="37"/>
      <c r="Y10069" s="37"/>
      <c r="Z10069" s="37"/>
      <c r="AA10069" s="37"/>
      <c r="AB10069" s="37"/>
    </row>
    <row r="10070" spans="24:28" x14ac:dyDescent="0.25">
      <c r="X10070" s="37"/>
      <c r="Y10070" s="37"/>
      <c r="Z10070" s="37"/>
      <c r="AA10070" s="37"/>
      <c r="AB10070" s="37"/>
    </row>
    <row r="10071" spans="24:28" x14ac:dyDescent="0.25">
      <c r="X10071" s="37"/>
      <c r="Y10071" s="37"/>
      <c r="Z10071" s="37"/>
      <c r="AA10071" s="37"/>
      <c r="AB10071" s="37"/>
    </row>
    <row r="10072" spans="24:28" x14ac:dyDescent="0.25">
      <c r="X10072" s="37"/>
      <c r="Y10072" s="37"/>
      <c r="Z10072" s="37"/>
      <c r="AA10072" s="37"/>
      <c r="AB10072" s="37"/>
    </row>
    <row r="10073" spans="24:28" x14ac:dyDescent="0.25">
      <c r="X10073" s="37"/>
      <c r="Y10073" s="37"/>
      <c r="Z10073" s="37"/>
      <c r="AA10073" s="37"/>
      <c r="AB10073" s="37"/>
    </row>
    <row r="10074" spans="24:28" x14ac:dyDescent="0.25">
      <c r="X10074" s="37"/>
      <c r="Y10074" s="37"/>
      <c r="Z10074" s="37"/>
      <c r="AA10074" s="37"/>
      <c r="AB10074" s="37"/>
    </row>
    <row r="10075" spans="24:28" x14ac:dyDescent="0.25">
      <c r="X10075" s="37"/>
      <c r="Y10075" s="37"/>
      <c r="Z10075" s="37"/>
      <c r="AA10075" s="37"/>
      <c r="AB10075" s="37"/>
    </row>
    <row r="10076" spans="24:28" x14ac:dyDescent="0.25">
      <c r="X10076" s="37"/>
      <c r="Y10076" s="37"/>
      <c r="Z10076" s="37"/>
      <c r="AA10076" s="37"/>
      <c r="AB10076" s="37"/>
    </row>
    <row r="10077" spans="24:28" x14ac:dyDescent="0.25">
      <c r="X10077" s="37"/>
      <c r="Y10077" s="37"/>
      <c r="Z10077" s="37"/>
      <c r="AA10077" s="37"/>
      <c r="AB10077" s="37"/>
    </row>
    <row r="10078" spans="24:28" x14ac:dyDescent="0.25">
      <c r="X10078" s="37"/>
      <c r="Y10078" s="37"/>
      <c r="Z10078" s="37"/>
      <c r="AA10078" s="37"/>
      <c r="AB10078" s="37"/>
    </row>
    <row r="10079" spans="24:28" x14ac:dyDescent="0.25">
      <c r="X10079" s="37"/>
      <c r="Y10079" s="37"/>
      <c r="Z10079" s="37"/>
      <c r="AA10079" s="37"/>
      <c r="AB10079" s="37"/>
    </row>
    <row r="10080" spans="24:28" x14ac:dyDescent="0.25">
      <c r="X10080" s="37"/>
      <c r="Y10080" s="37"/>
      <c r="Z10080" s="37"/>
      <c r="AA10080" s="37"/>
      <c r="AB10080" s="37"/>
    </row>
    <row r="10081" spans="24:28" x14ac:dyDescent="0.25">
      <c r="X10081" s="37"/>
      <c r="Y10081" s="37"/>
      <c r="Z10081" s="37"/>
      <c r="AA10081" s="37"/>
      <c r="AB10081" s="37"/>
    </row>
    <row r="10082" spans="24:28" x14ac:dyDescent="0.25">
      <c r="X10082" s="37"/>
      <c r="Y10082" s="37"/>
      <c r="Z10082" s="37"/>
      <c r="AA10082" s="37"/>
      <c r="AB10082" s="37"/>
    </row>
    <row r="10083" spans="24:28" x14ac:dyDescent="0.25">
      <c r="X10083" s="37"/>
      <c r="Y10083" s="37"/>
      <c r="Z10083" s="37"/>
      <c r="AA10083" s="37"/>
      <c r="AB10083" s="37"/>
    </row>
    <row r="10084" spans="24:28" x14ac:dyDescent="0.25">
      <c r="X10084" s="37"/>
      <c r="Y10084" s="37"/>
      <c r="Z10084" s="37"/>
      <c r="AA10084" s="37"/>
      <c r="AB10084" s="37"/>
    </row>
    <row r="10085" spans="24:28" x14ac:dyDescent="0.25">
      <c r="X10085" s="37"/>
      <c r="Y10085" s="37"/>
      <c r="Z10085" s="37"/>
      <c r="AA10085" s="37"/>
      <c r="AB10085" s="37"/>
    </row>
    <row r="10086" spans="24:28" x14ac:dyDescent="0.25">
      <c r="X10086" s="37"/>
      <c r="Y10086" s="37"/>
      <c r="Z10086" s="37"/>
      <c r="AA10086" s="37"/>
      <c r="AB10086" s="37"/>
    </row>
    <row r="10087" spans="24:28" x14ac:dyDescent="0.25">
      <c r="X10087" s="37"/>
      <c r="Y10087" s="37"/>
      <c r="Z10087" s="37"/>
      <c r="AA10087" s="37"/>
      <c r="AB10087" s="37"/>
    </row>
    <row r="10088" spans="24:28" x14ac:dyDescent="0.25">
      <c r="X10088" s="37"/>
      <c r="Y10088" s="37"/>
      <c r="Z10088" s="37"/>
      <c r="AA10088" s="37"/>
      <c r="AB10088" s="37"/>
    </row>
    <row r="10089" spans="24:28" x14ac:dyDescent="0.25">
      <c r="X10089" s="37"/>
      <c r="Y10089" s="37"/>
      <c r="Z10089" s="37"/>
      <c r="AA10089" s="37"/>
      <c r="AB10089" s="37"/>
    </row>
    <row r="10090" spans="24:28" x14ac:dyDescent="0.25">
      <c r="X10090" s="37"/>
      <c r="Y10090" s="37"/>
      <c r="Z10090" s="37"/>
      <c r="AA10090" s="37"/>
      <c r="AB10090" s="37"/>
    </row>
    <row r="10091" spans="24:28" x14ac:dyDescent="0.25">
      <c r="X10091" s="37"/>
      <c r="Y10091" s="37"/>
      <c r="Z10091" s="37"/>
      <c r="AA10091" s="37"/>
      <c r="AB10091" s="37"/>
    </row>
    <row r="10092" spans="24:28" x14ac:dyDescent="0.25">
      <c r="X10092" s="37"/>
      <c r="Y10092" s="37"/>
      <c r="Z10092" s="37"/>
      <c r="AA10092" s="37"/>
      <c r="AB10092" s="37"/>
    </row>
    <row r="10093" spans="24:28" x14ac:dyDescent="0.25">
      <c r="X10093" s="37"/>
      <c r="Y10093" s="37"/>
      <c r="Z10093" s="37"/>
      <c r="AA10093" s="37"/>
      <c r="AB10093" s="37"/>
    </row>
    <row r="10094" spans="24:28" x14ac:dyDescent="0.25">
      <c r="X10094" s="37"/>
      <c r="Y10094" s="37"/>
      <c r="Z10094" s="37"/>
      <c r="AA10094" s="37"/>
      <c r="AB10094" s="37"/>
    </row>
    <row r="10095" spans="24:28" x14ac:dyDescent="0.25">
      <c r="X10095" s="37"/>
      <c r="Y10095" s="37"/>
      <c r="Z10095" s="37"/>
      <c r="AA10095" s="37"/>
      <c r="AB10095" s="37"/>
    </row>
    <row r="10096" spans="24:28" x14ac:dyDescent="0.25">
      <c r="X10096" s="37"/>
      <c r="Y10096" s="37"/>
      <c r="Z10096" s="37"/>
      <c r="AA10096" s="37"/>
      <c r="AB10096" s="37"/>
    </row>
    <row r="10097" spans="24:28" x14ac:dyDescent="0.25">
      <c r="X10097" s="37"/>
      <c r="Y10097" s="37"/>
      <c r="Z10097" s="37"/>
      <c r="AA10097" s="37"/>
      <c r="AB10097" s="37"/>
    </row>
    <row r="10098" spans="24:28" x14ac:dyDescent="0.25">
      <c r="X10098" s="37"/>
      <c r="Y10098" s="37"/>
      <c r="Z10098" s="37"/>
      <c r="AA10098" s="37"/>
      <c r="AB10098" s="37"/>
    </row>
    <row r="10099" spans="24:28" x14ac:dyDescent="0.25">
      <c r="X10099" s="37"/>
      <c r="Y10099" s="37"/>
      <c r="Z10099" s="37"/>
      <c r="AA10099" s="37"/>
      <c r="AB10099" s="37"/>
    </row>
    <row r="10100" spans="24:28" x14ac:dyDescent="0.25">
      <c r="X10100" s="37"/>
      <c r="Y10100" s="37"/>
      <c r="Z10100" s="37"/>
      <c r="AA10100" s="37"/>
      <c r="AB10100" s="37"/>
    </row>
    <row r="10101" spans="24:28" x14ac:dyDescent="0.25">
      <c r="X10101" s="37"/>
      <c r="Y10101" s="37"/>
      <c r="Z10101" s="37"/>
      <c r="AA10101" s="37"/>
      <c r="AB10101" s="37"/>
    </row>
    <row r="10102" spans="24:28" x14ac:dyDescent="0.25">
      <c r="X10102" s="37"/>
      <c r="Y10102" s="37"/>
      <c r="Z10102" s="37"/>
      <c r="AA10102" s="37"/>
      <c r="AB10102" s="37"/>
    </row>
    <row r="10103" spans="24:28" x14ac:dyDescent="0.25">
      <c r="X10103" s="37"/>
      <c r="Y10103" s="37"/>
      <c r="Z10103" s="37"/>
      <c r="AA10103" s="37"/>
      <c r="AB10103" s="37"/>
    </row>
    <row r="10104" spans="24:28" x14ac:dyDescent="0.25">
      <c r="X10104" s="37"/>
      <c r="Y10104" s="37"/>
      <c r="Z10104" s="37"/>
      <c r="AA10104" s="37"/>
      <c r="AB10104" s="37"/>
    </row>
    <row r="10105" spans="24:28" x14ac:dyDescent="0.25">
      <c r="X10105" s="37"/>
      <c r="Y10105" s="37"/>
      <c r="Z10105" s="37"/>
      <c r="AA10105" s="37"/>
      <c r="AB10105" s="37"/>
    </row>
    <row r="10106" spans="24:28" x14ac:dyDescent="0.25">
      <c r="X10106" s="37"/>
      <c r="Y10106" s="37"/>
      <c r="Z10106" s="37"/>
      <c r="AA10106" s="37"/>
      <c r="AB10106" s="37"/>
    </row>
    <row r="10107" spans="24:28" x14ac:dyDescent="0.25">
      <c r="X10107" s="37"/>
      <c r="Y10107" s="37"/>
      <c r="Z10107" s="37"/>
      <c r="AA10107" s="37"/>
      <c r="AB10107" s="37"/>
    </row>
    <row r="10108" spans="24:28" x14ac:dyDescent="0.25">
      <c r="X10108" s="37"/>
      <c r="Y10108" s="37"/>
      <c r="Z10108" s="37"/>
      <c r="AA10108" s="37"/>
      <c r="AB10108" s="37"/>
    </row>
    <row r="10109" spans="24:28" x14ac:dyDescent="0.25">
      <c r="X10109" s="37"/>
      <c r="Y10109" s="37"/>
      <c r="Z10109" s="37"/>
      <c r="AA10109" s="37"/>
      <c r="AB10109" s="37"/>
    </row>
    <row r="10110" spans="24:28" x14ac:dyDescent="0.25">
      <c r="X10110" s="37"/>
      <c r="Y10110" s="37"/>
      <c r="Z10110" s="37"/>
      <c r="AA10110" s="37"/>
      <c r="AB10110" s="37"/>
    </row>
    <row r="10111" spans="24:28" x14ac:dyDescent="0.25">
      <c r="X10111" s="37"/>
      <c r="Y10111" s="37"/>
      <c r="Z10111" s="37"/>
      <c r="AA10111" s="37"/>
      <c r="AB10111" s="37"/>
    </row>
    <row r="10112" spans="24:28" x14ac:dyDescent="0.25">
      <c r="X10112" s="37"/>
      <c r="Y10112" s="37"/>
      <c r="Z10112" s="37"/>
      <c r="AA10112" s="37"/>
      <c r="AB10112" s="37"/>
    </row>
    <row r="10113" spans="24:28" x14ac:dyDescent="0.25">
      <c r="X10113" s="37"/>
      <c r="Y10113" s="37"/>
      <c r="Z10113" s="37"/>
      <c r="AA10113" s="37"/>
      <c r="AB10113" s="37"/>
    </row>
    <row r="10114" spans="24:28" x14ac:dyDescent="0.25">
      <c r="X10114" s="37"/>
      <c r="Y10114" s="37"/>
      <c r="Z10114" s="37"/>
      <c r="AA10114" s="37"/>
      <c r="AB10114" s="37"/>
    </row>
    <row r="10115" spans="24:28" x14ac:dyDescent="0.25">
      <c r="X10115" s="37"/>
      <c r="Y10115" s="37"/>
      <c r="Z10115" s="37"/>
      <c r="AA10115" s="37"/>
      <c r="AB10115" s="37"/>
    </row>
    <row r="10116" spans="24:28" x14ac:dyDescent="0.25">
      <c r="X10116" s="37"/>
      <c r="Y10116" s="37"/>
      <c r="Z10116" s="37"/>
      <c r="AA10116" s="37"/>
      <c r="AB10116" s="37"/>
    </row>
    <row r="10117" spans="24:28" x14ac:dyDescent="0.25">
      <c r="X10117" s="37"/>
      <c r="Y10117" s="37"/>
      <c r="Z10117" s="37"/>
      <c r="AA10117" s="37"/>
      <c r="AB10117" s="37"/>
    </row>
    <row r="10118" spans="24:28" x14ac:dyDescent="0.25">
      <c r="X10118" s="37"/>
      <c r="Y10118" s="37"/>
      <c r="Z10118" s="37"/>
      <c r="AA10118" s="37"/>
      <c r="AB10118" s="37"/>
    </row>
    <row r="10119" spans="24:28" x14ac:dyDescent="0.25">
      <c r="X10119" s="37"/>
      <c r="Y10119" s="37"/>
      <c r="Z10119" s="37"/>
      <c r="AA10119" s="37"/>
      <c r="AB10119" s="37"/>
    </row>
    <row r="10120" spans="24:28" x14ac:dyDescent="0.25">
      <c r="X10120" s="37"/>
      <c r="Y10120" s="37"/>
      <c r="Z10120" s="37"/>
      <c r="AA10120" s="37"/>
      <c r="AB10120" s="37"/>
    </row>
    <row r="10121" spans="24:28" x14ac:dyDescent="0.25">
      <c r="X10121" s="37"/>
      <c r="Y10121" s="37"/>
      <c r="Z10121" s="37"/>
      <c r="AA10121" s="37"/>
      <c r="AB10121" s="37"/>
    </row>
    <row r="10122" spans="24:28" x14ac:dyDescent="0.25">
      <c r="X10122" s="37"/>
      <c r="Y10122" s="37"/>
      <c r="Z10122" s="37"/>
      <c r="AA10122" s="37"/>
      <c r="AB10122" s="37"/>
    </row>
    <row r="10123" spans="24:28" x14ac:dyDescent="0.25">
      <c r="X10123" s="37"/>
      <c r="Y10123" s="37"/>
      <c r="Z10123" s="37"/>
      <c r="AA10123" s="37"/>
      <c r="AB10123" s="37"/>
    </row>
    <row r="10124" spans="24:28" x14ac:dyDescent="0.25">
      <c r="X10124" s="37"/>
      <c r="Y10124" s="37"/>
      <c r="Z10124" s="37"/>
      <c r="AA10124" s="37"/>
      <c r="AB10124" s="37"/>
    </row>
    <row r="10125" spans="24:28" x14ac:dyDescent="0.25">
      <c r="X10125" s="37"/>
      <c r="Y10125" s="37"/>
      <c r="Z10125" s="37"/>
      <c r="AA10125" s="37"/>
      <c r="AB10125" s="37"/>
    </row>
    <row r="10126" spans="24:28" x14ac:dyDescent="0.25">
      <c r="X10126" s="37"/>
      <c r="Y10126" s="37"/>
      <c r="Z10126" s="37"/>
      <c r="AA10126" s="37"/>
      <c r="AB10126" s="37"/>
    </row>
    <row r="10127" spans="24:28" x14ac:dyDescent="0.25">
      <c r="X10127" s="37"/>
      <c r="Y10127" s="37"/>
      <c r="Z10127" s="37"/>
      <c r="AA10127" s="37"/>
      <c r="AB10127" s="37"/>
    </row>
    <row r="10128" spans="24:28" x14ac:dyDescent="0.25">
      <c r="X10128" s="37"/>
      <c r="Y10128" s="37"/>
      <c r="Z10128" s="37"/>
      <c r="AA10128" s="37"/>
      <c r="AB10128" s="37"/>
    </row>
    <row r="10129" spans="24:28" x14ac:dyDescent="0.25">
      <c r="X10129" s="37"/>
      <c r="Y10129" s="37"/>
      <c r="Z10129" s="37"/>
      <c r="AA10129" s="37"/>
      <c r="AB10129" s="37"/>
    </row>
    <row r="10130" spans="24:28" x14ac:dyDescent="0.25">
      <c r="X10130" s="37"/>
      <c r="Y10130" s="37"/>
      <c r="Z10130" s="37"/>
      <c r="AA10130" s="37"/>
      <c r="AB10130" s="37"/>
    </row>
    <row r="10131" spans="24:28" x14ac:dyDescent="0.25">
      <c r="X10131" s="37"/>
      <c r="Y10131" s="37"/>
      <c r="Z10131" s="37"/>
      <c r="AA10131" s="37"/>
      <c r="AB10131" s="37"/>
    </row>
    <row r="10132" spans="24:28" x14ac:dyDescent="0.25">
      <c r="X10132" s="37"/>
      <c r="Y10132" s="37"/>
      <c r="Z10132" s="37"/>
      <c r="AA10132" s="37"/>
      <c r="AB10132" s="37"/>
    </row>
    <row r="10133" spans="24:28" x14ac:dyDescent="0.25">
      <c r="X10133" s="37"/>
      <c r="Y10133" s="37"/>
      <c r="Z10133" s="37"/>
      <c r="AA10133" s="37"/>
      <c r="AB10133" s="37"/>
    </row>
    <row r="10134" spans="24:28" x14ac:dyDescent="0.25">
      <c r="X10134" s="37"/>
      <c r="Y10134" s="37"/>
      <c r="Z10134" s="37"/>
      <c r="AA10134" s="37"/>
      <c r="AB10134" s="37"/>
    </row>
    <row r="10135" spans="24:28" x14ac:dyDescent="0.25">
      <c r="X10135" s="37"/>
      <c r="Y10135" s="37"/>
      <c r="Z10135" s="37"/>
      <c r="AA10135" s="37"/>
      <c r="AB10135" s="37"/>
    </row>
    <row r="10136" spans="24:28" x14ac:dyDescent="0.25">
      <c r="X10136" s="37"/>
      <c r="Y10136" s="37"/>
      <c r="Z10136" s="37"/>
      <c r="AA10136" s="37"/>
      <c r="AB10136" s="37"/>
    </row>
    <row r="10137" spans="24:28" x14ac:dyDescent="0.25">
      <c r="X10137" s="37"/>
      <c r="Y10137" s="37"/>
      <c r="Z10137" s="37"/>
      <c r="AA10137" s="37"/>
      <c r="AB10137" s="37"/>
    </row>
    <row r="10138" spans="24:28" x14ac:dyDescent="0.25">
      <c r="X10138" s="37"/>
      <c r="Y10138" s="37"/>
      <c r="Z10138" s="37"/>
      <c r="AA10138" s="37"/>
      <c r="AB10138" s="37"/>
    </row>
    <row r="10139" spans="24:28" x14ac:dyDescent="0.25">
      <c r="X10139" s="37"/>
      <c r="Y10139" s="37"/>
      <c r="Z10139" s="37"/>
      <c r="AA10139" s="37"/>
      <c r="AB10139" s="37"/>
    </row>
    <row r="10140" spans="24:28" x14ac:dyDescent="0.25">
      <c r="X10140" s="37"/>
      <c r="Y10140" s="37"/>
      <c r="Z10140" s="37"/>
      <c r="AA10140" s="37"/>
      <c r="AB10140" s="37"/>
    </row>
    <row r="10141" spans="24:28" x14ac:dyDescent="0.25">
      <c r="X10141" s="37"/>
      <c r="Y10141" s="37"/>
      <c r="Z10141" s="37"/>
      <c r="AA10141" s="37"/>
      <c r="AB10141" s="37"/>
    </row>
    <row r="10142" spans="24:28" x14ac:dyDescent="0.25">
      <c r="X10142" s="37"/>
      <c r="Y10142" s="37"/>
      <c r="Z10142" s="37"/>
      <c r="AA10142" s="37"/>
      <c r="AB10142" s="37"/>
    </row>
    <row r="10143" spans="24:28" x14ac:dyDescent="0.25">
      <c r="X10143" s="37"/>
      <c r="Y10143" s="37"/>
      <c r="Z10143" s="37"/>
      <c r="AA10143" s="37"/>
      <c r="AB10143" s="37"/>
    </row>
    <row r="10144" spans="24:28" x14ac:dyDescent="0.25">
      <c r="X10144" s="37"/>
      <c r="Y10144" s="37"/>
      <c r="Z10144" s="37"/>
      <c r="AA10144" s="37"/>
      <c r="AB10144" s="37"/>
    </row>
    <row r="10145" spans="24:28" x14ac:dyDescent="0.25">
      <c r="X10145" s="37"/>
      <c r="Y10145" s="37"/>
      <c r="Z10145" s="37"/>
      <c r="AA10145" s="37"/>
      <c r="AB10145" s="37"/>
    </row>
    <row r="10146" spans="24:28" x14ac:dyDescent="0.25">
      <c r="X10146" s="37"/>
      <c r="Y10146" s="37"/>
      <c r="Z10146" s="37"/>
      <c r="AA10146" s="37"/>
      <c r="AB10146" s="37"/>
    </row>
    <row r="10147" spans="24:28" x14ac:dyDescent="0.25">
      <c r="X10147" s="37"/>
      <c r="Y10147" s="37"/>
      <c r="Z10147" s="37"/>
      <c r="AA10147" s="37"/>
      <c r="AB10147" s="37"/>
    </row>
    <row r="10148" spans="24:28" x14ac:dyDescent="0.25">
      <c r="X10148" s="37"/>
      <c r="Y10148" s="37"/>
      <c r="Z10148" s="37"/>
      <c r="AA10148" s="37"/>
      <c r="AB10148" s="37"/>
    </row>
    <row r="10149" spans="24:28" x14ac:dyDescent="0.25">
      <c r="X10149" s="37"/>
      <c r="Y10149" s="37"/>
      <c r="Z10149" s="37"/>
      <c r="AA10149" s="37"/>
      <c r="AB10149" s="37"/>
    </row>
    <row r="10150" spans="24:28" x14ac:dyDescent="0.25">
      <c r="X10150" s="37"/>
      <c r="Y10150" s="37"/>
      <c r="Z10150" s="37"/>
      <c r="AA10150" s="37"/>
      <c r="AB10150" s="37"/>
    </row>
    <row r="10151" spans="24:28" x14ac:dyDescent="0.25">
      <c r="X10151" s="37"/>
      <c r="Y10151" s="37"/>
      <c r="Z10151" s="37"/>
      <c r="AA10151" s="37"/>
      <c r="AB10151" s="37"/>
    </row>
    <row r="10152" spans="24:28" x14ac:dyDescent="0.25">
      <c r="X10152" s="37"/>
      <c r="Y10152" s="37"/>
      <c r="Z10152" s="37"/>
      <c r="AA10152" s="37"/>
      <c r="AB10152" s="37"/>
    </row>
    <row r="10153" spans="24:28" x14ac:dyDescent="0.25">
      <c r="X10153" s="37"/>
      <c r="Y10153" s="37"/>
      <c r="Z10153" s="37"/>
      <c r="AA10153" s="37"/>
      <c r="AB10153" s="37"/>
    </row>
    <row r="10154" spans="24:28" x14ac:dyDescent="0.25">
      <c r="X10154" s="37"/>
      <c r="Y10154" s="37"/>
      <c r="Z10154" s="37"/>
      <c r="AA10154" s="37"/>
      <c r="AB10154" s="37"/>
    </row>
    <row r="10155" spans="24:28" x14ac:dyDescent="0.25">
      <c r="X10155" s="37"/>
      <c r="Y10155" s="37"/>
      <c r="Z10155" s="37"/>
      <c r="AA10155" s="37"/>
      <c r="AB10155" s="37"/>
    </row>
    <row r="10156" spans="24:28" x14ac:dyDescent="0.25">
      <c r="X10156" s="37"/>
      <c r="Y10156" s="37"/>
      <c r="Z10156" s="37"/>
      <c r="AA10156" s="37"/>
      <c r="AB10156" s="37"/>
    </row>
    <row r="10157" spans="24:28" x14ac:dyDescent="0.25">
      <c r="X10157" s="37"/>
      <c r="Y10157" s="37"/>
      <c r="Z10157" s="37"/>
      <c r="AA10157" s="37"/>
      <c r="AB10157" s="37"/>
    </row>
    <row r="10158" spans="24:28" x14ac:dyDescent="0.25">
      <c r="X10158" s="37"/>
      <c r="Y10158" s="37"/>
      <c r="Z10158" s="37"/>
      <c r="AA10158" s="37"/>
      <c r="AB10158" s="37"/>
    </row>
    <row r="10159" spans="24:28" x14ac:dyDescent="0.25">
      <c r="X10159" s="37"/>
      <c r="Y10159" s="37"/>
      <c r="Z10159" s="37"/>
      <c r="AA10159" s="37"/>
      <c r="AB10159" s="37"/>
    </row>
    <row r="10160" spans="24:28" x14ac:dyDescent="0.25">
      <c r="X10160" s="37"/>
      <c r="Y10160" s="37"/>
      <c r="Z10160" s="37"/>
      <c r="AA10160" s="37"/>
      <c r="AB10160" s="37"/>
    </row>
    <row r="10161" spans="24:28" x14ac:dyDescent="0.25">
      <c r="X10161" s="37"/>
      <c r="Y10161" s="37"/>
      <c r="Z10161" s="37"/>
      <c r="AA10161" s="37"/>
      <c r="AB10161" s="37"/>
    </row>
    <row r="10162" spans="24:28" x14ac:dyDescent="0.25">
      <c r="X10162" s="37"/>
      <c r="Y10162" s="37"/>
      <c r="Z10162" s="37"/>
      <c r="AA10162" s="37"/>
      <c r="AB10162" s="37"/>
    </row>
    <row r="10163" spans="24:28" x14ac:dyDescent="0.25">
      <c r="X10163" s="37"/>
      <c r="Y10163" s="37"/>
      <c r="Z10163" s="37"/>
      <c r="AA10163" s="37"/>
      <c r="AB10163" s="37"/>
    </row>
    <row r="10164" spans="24:28" x14ac:dyDescent="0.25">
      <c r="X10164" s="37"/>
      <c r="Y10164" s="37"/>
      <c r="Z10164" s="37"/>
      <c r="AA10164" s="37"/>
      <c r="AB10164" s="37"/>
    </row>
    <row r="10165" spans="24:28" x14ac:dyDescent="0.25">
      <c r="X10165" s="37"/>
      <c r="Y10165" s="37"/>
      <c r="Z10165" s="37"/>
      <c r="AA10165" s="37"/>
      <c r="AB10165" s="37"/>
    </row>
    <row r="10166" spans="24:28" x14ac:dyDescent="0.25">
      <c r="X10166" s="37"/>
      <c r="Y10166" s="37"/>
      <c r="Z10166" s="37"/>
      <c r="AA10166" s="37"/>
      <c r="AB10166" s="37"/>
    </row>
    <row r="10167" spans="24:28" x14ac:dyDescent="0.25">
      <c r="X10167" s="37"/>
      <c r="Y10167" s="37"/>
      <c r="Z10167" s="37"/>
      <c r="AA10167" s="37"/>
      <c r="AB10167" s="37"/>
    </row>
    <row r="10168" spans="24:28" x14ac:dyDescent="0.25">
      <c r="X10168" s="37"/>
      <c r="Y10168" s="37"/>
      <c r="Z10168" s="37"/>
      <c r="AA10168" s="37"/>
      <c r="AB10168" s="37"/>
    </row>
    <row r="10169" spans="24:28" x14ac:dyDescent="0.25">
      <c r="X10169" s="37"/>
      <c r="Y10169" s="37"/>
      <c r="Z10169" s="37"/>
      <c r="AA10169" s="37"/>
      <c r="AB10169" s="37"/>
    </row>
    <row r="10170" spans="24:28" x14ac:dyDescent="0.25">
      <c r="X10170" s="37"/>
      <c r="Y10170" s="37"/>
      <c r="Z10170" s="37"/>
      <c r="AA10170" s="37"/>
      <c r="AB10170" s="37"/>
    </row>
    <row r="10171" spans="24:28" x14ac:dyDescent="0.25">
      <c r="X10171" s="37"/>
      <c r="Y10171" s="37"/>
      <c r="Z10171" s="37"/>
      <c r="AA10171" s="37"/>
      <c r="AB10171" s="37"/>
    </row>
    <row r="10172" spans="24:28" x14ac:dyDescent="0.25">
      <c r="X10172" s="37"/>
      <c r="Y10172" s="37"/>
      <c r="Z10172" s="37"/>
      <c r="AA10172" s="37"/>
      <c r="AB10172" s="37"/>
    </row>
    <row r="10173" spans="24:28" x14ac:dyDescent="0.25">
      <c r="X10173" s="37"/>
      <c r="Y10173" s="37"/>
      <c r="Z10173" s="37"/>
      <c r="AA10173" s="37"/>
      <c r="AB10173" s="37"/>
    </row>
    <row r="10174" spans="24:28" x14ac:dyDescent="0.25">
      <c r="X10174" s="37"/>
      <c r="Y10174" s="37"/>
      <c r="Z10174" s="37"/>
      <c r="AA10174" s="37"/>
      <c r="AB10174" s="37"/>
    </row>
    <row r="10175" spans="24:28" x14ac:dyDescent="0.25">
      <c r="X10175" s="37"/>
      <c r="Y10175" s="37"/>
      <c r="Z10175" s="37"/>
      <c r="AA10175" s="37"/>
      <c r="AB10175" s="37"/>
    </row>
    <row r="10176" spans="24:28" x14ac:dyDescent="0.25">
      <c r="X10176" s="37"/>
      <c r="Y10176" s="37"/>
      <c r="Z10176" s="37"/>
      <c r="AA10176" s="37"/>
      <c r="AB10176" s="37"/>
    </row>
    <row r="10177" spans="24:28" x14ac:dyDescent="0.25">
      <c r="X10177" s="37"/>
      <c r="Y10177" s="37"/>
      <c r="Z10177" s="37"/>
      <c r="AA10177" s="37"/>
      <c r="AB10177" s="37"/>
    </row>
    <row r="10178" spans="24:28" x14ac:dyDescent="0.25">
      <c r="X10178" s="37"/>
      <c r="Y10178" s="37"/>
      <c r="Z10178" s="37"/>
      <c r="AA10178" s="37"/>
      <c r="AB10178" s="37"/>
    </row>
    <row r="10179" spans="24:28" x14ac:dyDescent="0.25">
      <c r="X10179" s="37"/>
      <c r="Y10179" s="37"/>
      <c r="Z10179" s="37"/>
      <c r="AA10179" s="37"/>
      <c r="AB10179" s="37"/>
    </row>
    <row r="10180" spans="24:28" x14ac:dyDescent="0.25">
      <c r="X10180" s="37"/>
      <c r="Y10180" s="37"/>
      <c r="Z10180" s="37"/>
      <c r="AA10180" s="37"/>
      <c r="AB10180" s="37"/>
    </row>
    <row r="10181" spans="24:28" x14ac:dyDescent="0.25">
      <c r="X10181" s="37"/>
      <c r="Y10181" s="37"/>
      <c r="Z10181" s="37"/>
      <c r="AA10181" s="37"/>
      <c r="AB10181" s="37"/>
    </row>
    <row r="10182" spans="24:28" x14ac:dyDescent="0.25">
      <c r="X10182" s="37"/>
      <c r="Y10182" s="37"/>
      <c r="Z10182" s="37"/>
      <c r="AA10182" s="37"/>
      <c r="AB10182" s="37"/>
    </row>
    <row r="10183" spans="24:28" x14ac:dyDescent="0.25">
      <c r="X10183" s="37"/>
      <c r="Y10183" s="37"/>
      <c r="Z10183" s="37"/>
      <c r="AA10183" s="37"/>
      <c r="AB10183" s="37"/>
    </row>
    <row r="10184" spans="24:28" x14ac:dyDescent="0.25">
      <c r="X10184" s="37"/>
      <c r="Y10184" s="37"/>
      <c r="Z10184" s="37"/>
      <c r="AA10184" s="37"/>
      <c r="AB10184" s="37"/>
    </row>
    <row r="10185" spans="24:28" x14ac:dyDescent="0.25">
      <c r="X10185" s="37"/>
      <c r="Y10185" s="37"/>
      <c r="Z10185" s="37"/>
      <c r="AA10185" s="37"/>
      <c r="AB10185" s="37"/>
    </row>
    <row r="10186" spans="24:28" x14ac:dyDescent="0.25">
      <c r="X10186" s="37"/>
      <c r="Y10186" s="37"/>
      <c r="Z10186" s="37"/>
      <c r="AA10186" s="37"/>
      <c r="AB10186" s="37"/>
    </row>
    <row r="10187" spans="24:28" x14ac:dyDescent="0.25">
      <c r="X10187" s="37"/>
      <c r="Y10187" s="37"/>
      <c r="Z10187" s="37"/>
      <c r="AA10187" s="37"/>
      <c r="AB10187" s="37"/>
    </row>
    <row r="10188" spans="24:28" x14ac:dyDescent="0.25">
      <c r="X10188" s="37"/>
      <c r="Y10188" s="37"/>
      <c r="Z10188" s="37"/>
      <c r="AA10188" s="37"/>
      <c r="AB10188" s="37"/>
    </row>
    <row r="10189" spans="24:28" x14ac:dyDescent="0.25">
      <c r="X10189" s="37"/>
      <c r="Y10189" s="37"/>
      <c r="Z10189" s="37"/>
      <c r="AA10189" s="37"/>
      <c r="AB10189" s="37"/>
    </row>
    <row r="10190" spans="24:28" x14ac:dyDescent="0.25">
      <c r="X10190" s="37"/>
      <c r="Y10190" s="37"/>
      <c r="Z10190" s="37"/>
      <c r="AA10190" s="37"/>
      <c r="AB10190" s="37"/>
    </row>
    <row r="10191" spans="24:28" x14ac:dyDescent="0.25">
      <c r="X10191" s="37"/>
      <c r="Y10191" s="37"/>
      <c r="Z10191" s="37"/>
      <c r="AA10191" s="37"/>
      <c r="AB10191" s="37"/>
    </row>
    <row r="10192" spans="24:28" x14ac:dyDescent="0.25">
      <c r="X10192" s="37"/>
      <c r="Y10192" s="37"/>
      <c r="Z10192" s="37"/>
      <c r="AA10192" s="37"/>
      <c r="AB10192" s="37"/>
    </row>
    <row r="10193" spans="24:28" x14ac:dyDescent="0.25">
      <c r="X10193" s="37"/>
      <c r="Y10193" s="37"/>
      <c r="Z10193" s="37"/>
      <c r="AA10193" s="37"/>
      <c r="AB10193" s="37"/>
    </row>
    <row r="10194" spans="24:28" x14ac:dyDescent="0.25">
      <c r="X10194" s="37"/>
      <c r="Y10194" s="37"/>
      <c r="Z10194" s="37"/>
      <c r="AA10194" s="37"/>
      <c r="AB10194" s="37"/>
    </row>
    <row r="10195" spans="24:28" x14ac:dyDescent="0.25">
      <c r="X10195" s="37"/>
      <c r="Y10195" s="37"/>
      <c r="Z10195" s="37"/>
      <c r="AA10195" s="37"/>
      <c r="AB10195" s="37"/>
    </row>
    <row r="10196" spans="24:28" x14ac:dyDescent="0.25">
      <c r="X10196" s="37"/>
      <c r="Y10196" s="37"/>
      <c r="Z10196" s="37"/>
      <c r="AA10196" s="37"/>
      <c r="AB10196" s="37"/>
    </row>
    <row r="10197" spans="24:28" x14ac:dyDescent="0.25">
      <c r="X10197" s="37"/>
      <c r="Y10197" s="37"/>
      <c r="Z10197" s="37"/>
      <c r="AA10197" s="37"/>
      <c r="AB10197" s="37"/>
    </row>
    <row r="10198" spans="24:28" x14ac:dyDescent="0.25">
      <c r="X10198" s="37"/>
      <c r="Y10198" s="37"/>
      <c r="Z10198" s="37"/>
      <c r="AA10198" s="37"/>
      <c r="AB10198" s="37"/>
    </row>
    <row r="10199" spans="24:28" x14ac:dyDescent="0.25">
      <c r="X10199" s="37"/>
      <c r="Y10199" s="37"/>
      <c r="Z10199" s="37"/>
      <c r="AA10199" s="37"/>
      <c r="AB10199" s="37"/>
    </row>
    <row r="10200" spans="24:28" x14ac:dyDescent="0.25">
      <c r="X10200" s="37"/>
      <c r="Y10200" s="37"/>
      <c r="Z10200" s="37"/>
      <c r="AA10200" s="37"/>
      <c r="AB10200" s="37"/>
    </row>
    <row r="10201" spans="24:28" x14ac:dyDescent="0.25">
      <c r="X10201" s="37"/>
      <c r="Y10201" s="37"/>
      <c r="Z10201" s="37"/>
      <c r="AA10201" s="37"/>
      <c r="AB10201" s="37"/>
    </row>
    <row r="10202" spans="24:28" x14ac:dyDescent="0.25">
      <c r="X10202" s="37"/>
      <c r="Y10202" s="37"/>
      <c r="Z10202" s="37"/>
      <c r="AA10202" s="37"/>
      <c r="AB10202" s="37"/>
    </row>
    <row r="10203" spans="24:28" x14ac:dyDescent="0.25">
      <c r="X10203" s="37"/>
      <c r="Y10203" s="37"/>
      <c r="Z10203" s="37"/>
      <c r="AA10203" s="37"/>
      <c r="AB10203" s="37"/>
    </row>
    <row r="10204" spans="24:28" x14ac:dyDescent="0.25">
      <c r="X10204" s="37"/>
      <c r="Y10204" s="37"/>
      <c r="Z10204" s="37"/>
      <c r="AA10204" s="37"/>
      <c r="AB10204" s="37"/>
    </row>
    <row r="10205" spans="24:28" x14ac:dyDescent="0.25">
      <c r="X10205" s="37"/>
      <c r="Y10205" s="37"/>
      <c r="Z10205" s="37"/>
      <c r="AA10205" s="37"/>
      <c r="AB10205" s="37"/>
    </row>
    <row r="10206" spans="24:28" x14ac:dyDescent="0.25">
      <c r="X10206" s="37"/>
      <c r="Y10206" s="37"/>
      <c r="Z10206" s="37"/>
      <c r="AA10206" s="37"/>
      <c r="AB10206" s="37"/>
    </row>
    <row r="10207" spans="24:28" x14ac:dyDescent="0.25">
      <c r="X10207" s="37"/>
      <c r="Y10207" s="37"/>
      <c r="Z10207" s="37"/>
      <c r="AA10207" s="37"/>
      <c r="AB10207" s="37"/>
    </row>
    <row r="10208" spans="24:28" x14ac:dyDescent="0.25">
      <c r="X10208" s="37"/>
      <c r="Y10208" s="37"/>
      <c r="Z10208" s="37"/>
      <c r="AA10208" s="37"/>
      <c r="AB10208" s="37"/>
    </row>
    <row r="10209" spans="24:28" x14ac:dyDescent="0.25">
      <c r="X10209" s="37"/>
      <c r="Y10209" s="37"/>
      <c r="Z10209" s="37"/>
      <c r="AA10209" s="37"/>
      <c r="AB10209" s="37"/>
    </row>
    <row r="10210" spans="24:28" x14ac:dyDescent="0.25">
      <c r="X10210" s="37"/>
      <c r="Y10210" s="37"/>
      <c r="Z10210" s="37"/>
      <c r="AA10210" s="37"/>
      <c r="AB10210" s="37"/>
    </row>
    <row r="10211" spans="24:28" x14ac:dyDescent="0.25">
      <c r="X10211" s="37"/>
      <c r="Y10211" s="37"/>
      <c r="Z10211" s="37"/>
      <c r="AA10211" s="37"/>
      <c r="AB10211" s="37"/>
    </row>
    <row r="10212" spans="24:28" x14ac:dyDescent="0.25">
      <c r="X10212" s="37"/>
      <c r="Y10212" s="37"/>
      <c r="Z10212" s="37"/>
      <c r="AA10212" s="37"/>
      <c r="AB10212" s="37"/>
    </row>
    <row r="10213" spans="24:28" x14ac:dyDescent="0.25">
      <c r="X10213" s="37"/>
      <c r="Y10213" s="37"/>
      <c r="Z10213" s="37"/>
      <c r="AA10213" s="37"/>
      <c r="AB10213" s="37"/>
    </row>
    <row r="10214" spans="24:28" x14ac:dyDescent="0.25">
      <c r="X10214" s="37"/>
      <c r="Y10214" s="37"/>
      <c r="Z10214" s="37"/>
      <c r="AA10214" s="37"/>
      <c r="AB10214" s="37"/>
    </row>
    <row r="10215" spans="24:28" x14ac:dyDescent="0.25">
      <c r="X10215" s="37"/>
      <c r="Y10215" s="37"/>
      <c r="Z10215" s="37"/>
      <c r="AA10215" s="37"/>
      <c r="AB10215" s="37"/>
    </row>
    <row r="10216" spans="24:28" x14ac:dyDescent="0.25">
      <c r="X10216" s="37"/>
      <c r="Y10216" s="37"/>
      <c r="Z10216" s="37"/>
      <c r="AA10216" s="37"/>
      <c r="AB10216" s="37"/>
    </row>
    <row r="10217" spans="24:28" x14ac:dyDescent="0.25">
      <c r="X10217" s="37"/>
      <c r="Y10217" s="37"/>
      <c r="Z10217" s="37"/>
      <c r="AA10217" s="37"/>
      <c r="AB10217" s="37"/>
    </row>
    <row r="10218" spans="24:28" x14ac:dyDescent="0.25">
      <c r="X10218" s="37"/>
      <c r="Y10218" s="37"/>
      <c r="Z10218" s="37"/>
      <c r="AA10218" s="37"/>
      <c r="AB10218" s="37"/>
    </row>
    <row r="10219" spans="24:28" x14ac:dyDescent="0.25">
      <c r="X10219" s="37"/>
      <c r="Y10219" s="37"/>
      <c r="Z10219" s="37"/>
      <c r="AA10219" s="37"/>
      <c r="AB10219" s="37"/>
    </row>
    <row r="10220" spans="24:28" x14ac:dyDescent="0.25">
      <c r="X10220" s="37"/>
      <c r="Y10220" s="37"/>
      <c r="Z10220" s="37"/>
      <c r="AA10220" s="37"/>
      <c r="AB10220" s="37"/>
    </row>
    <row r="10221" spans="24:28" x14ac:dyDescent="0.25">
      <c r="X10221" s="37"/>
      <c r="Y10221" s="37"/>
      <c r="Z10221" s="37"/>
      <c r="AA10221" s="37"/>
      <c r="AB10221" s="37"/>
    </row>
    <row r="10222" spans="24:28" x14ac:dyDescent="0.25">
      <c r="X10222" s="37"/>
      <c r="Y10222" s="37"/>
      <c r="Z10222" s="37"/>
      <c r="AA10222" s="37"/>
      <c r="AB10222" s="37"/>
    </row>
    <row r="10223" spans="24:28" x14ac:dyDescent="0.25">
      <c r="X10223" s="37"/>
      <c r="Y10223" s="37"/>
      <c r="Z10223" s="37"/>
      <c r="AA10223" s="37"/>
      <c r="AB10223" s="37"/>
    </row>
    <row r="10224" spans="24:28" x14ac:dyDescent="0.25">
      <c r="X10224" s="37"/>
      <c r="Y10224" s="37"/>
      <c r="Z10224" s="37"/>
      <c r="AA10224" s="37"/>
      <c r="AB10224" s="37"/>
    </row>
    <row r="10225" spans="24:28" x14ac:dyDescent="0.25">
      <c r="X10225" s="37"/>
      <c r="Y10225" s="37"/>
      <c r="Z10225" s="37"/>
      <c r="AA10225" s="37"/>
      <c r="AB10225" s="37"/>
    </row>
    <row r="10226" spans="24:28" x14ac:dyDescent="0.25">
      <c r="X10226" s="37"/>
      <c r="Y10226" s="37"/>
      <c r="Z10226" s="37"/>
      <c r="AA10226" s="37"/>
      <c r="AB10226" s="37"/>
    </row>
    <row r="10227" spans="24:28" x14ac:dyDescent="0.25">
      <c r="X10227" s="37"/>
      <c r="Y10227" s="37"/>
      <c r="Z10227" s="37"/>
      <c r="AA10227" s="37"/>
      <c r="AB10227" s="37"/>
    </row>
    <row r="10228" spans="24:28" x14ac:dyDescent="0.25">
      <c r="X10228" s="37"/>
      <c r="Y10228" s="37"/>
      <c r="Z10228" s="37"/>
      <c r="AA10228" s="37"/>
      <c r="AB10228" s="37"/>
    </row>
    <row r="10229" spans="24:28" x14ac:dyDescent="0.25">
      <c r="X10229" s="37"/>
      <c r="Y10229" s="37"/>
      <c r="Z10229" s="37"/>
      <c r="AA10229" s="37"/>
      <c r="AB10229" s="37"/>
    </row>
    <row r="10230" spans="24:28" x14ac:dyDescent="0.25">
      <c r="X10230" s="37"/>
      <c r="Y10230" s="37"/>
      <c r="Z10230" s="37"/>
      <c r="AA10230" s="37"/>
      <c r="AB10230" s="37"/>
    </row>
    <row r="10231" spans="24:28" x14ac:dyDescent="0.25">
      <c r="X10231" s="37"/>
      <c r="Y10231" s="37"/>
      <c r="Z10231" s="37"/>
      <c r="AA10231" s="37"/>
      <c r="AB10231" s="37"/>
    </row>
    <row r="10232" spans="24:28" x14ac:dyDescent="0.25">
      <c r="X10232" s="37"/>
      <c r="Y10232" s="37"/>
      <c r="Z10232" s="37"/>
      <c r="AA10232" s="37"/>
      <c r="AB10232" s="37"/>
    </row>
    <row r="10233" spans="24:28" x14ac:dyDescent="0.25">
      <c r="X10233" s="37"/>
      <c r="Y10233" s="37"/>
      <c r="Z10233" s="37"/>
      <c r="AA10233" s="37"/>
      <c r="AB10233" s="37"/>
    </row>
    <row r="10234" spans="24:28" x14ac:dyDescent="0.25">
      <c r="X10234" s="37"/>
      <c r="Y10234" s="37"/>
      <c r="Z10234" s="37"/>
      <c r="AA10234" s="37"/>
      <c r="AB10234" s="37"/>
    </row>
    <row r="10235" spans="24:28" x14ac:dyDescent="0.25">
      <c r="X10235" s="37"/>
      <c r="Y10235" s="37"/>
      <c r="Z10235" s="37"/>
      <c r="AA10235" s="37"/>
      <c r="AB10235" s="37"/>
    </row>
    <row r="10236" spans="24:28" x14ac:dyDescent="0.25">
      <c r="X10236" s="37"/>
      <c r="Y10236" s="37"/>
      <c r="Z10236" s="37"/>
      <c r="AA10236" s="37"/>
      <c r="AB10236" s="37"/>
    </row>
    <row r="10237" spans="24:28" x14ac:dyDescent="0.25">
      <c r="X10237" s="37"/>
      <c r="Y10237" s="37"/>
      <c r="Z10237" s="37"/>
      <c r="AA10237" s="37"/>
      <c r="AB10237" s="37"/>
    </row>
    <row r="10238" spans="24:28" x14ac:dyDescent="0.25">
      <c r="X10238" s="37"/>
      <c r="Y10238" s="37"/>
      <c r="Z10238" s="37"/>
      <c r="AA10238" s="37"/>
      <c r="AB10238" s="37"/>
    </row>
    <row r="10239" spans="24:28" x14ac:dyDescent="0.25">
      <c r="X10239" s="37"/>
      <c r="Y10239" s="37"/>
      <c r="Z10239" s="37"/>
      <c r="AA10239" s="37"/>
      <c r="AB10239" s="37"/>
    </row>
    <row r="10240" spans="24:28" x14ac:dyDescent="0.25">
      <c r="X10240" s="37"/>
      <c r="Y10240" s="37"/>
      <c r="Z10240" s="37"/>
      <c r="AA10240" s="37"/>
      <c r="AB10240" s="37"/>
    </row>
    <row r="10241" spans="24:28" x14ac:dyDescent="0.25">
      <c r="X10241" s="37"/>
      <c r="Y10241" s="37"/>
      <c r="Z10241" s="37"/>
      <c r="AA10241" s="37"/>
      <c r="AB10241" s="37"/>
    </row>
    <row r="10242" spans="24:28" x14ac:dyDescent="0.25">
      <c r="X10242" s="37"/>
      <c r="Y10242" s="37"/>
      <c r="Z10242" s="37"/>
      <c r="AA10242" s="37"/>
      <c r="AB10242" s="37"/>
    </row>
    <row r="10243" spans="24:28" x14ac:dyDescent="0.25">
      <c r="X10243" s="37"/>
      <c r="Y10243" s="37"/>
      <c r="Z10243" s="37"/>
      <c r="AA10243" s="37"/>
      <c r="AB10243" s="37"/>
    </row>
    <row r="10244" spans="24:28" x14ac:dyDescent="0.25">
      <c r="X10244" s="37"/>
      <c r="Y10244" s="37"/>
      <c r="Z10244" s="37"/>
      <c r="AA10244" s="37"/>
      <c r="AB10244" s="37"/>
    </row>
    <row r="10245" spans="24:28" x14ac:dyDescent="0.25">
      <c r="X10245" s="37"/>
      <c r="Y10245" s="37"/>
      <c r="Z10245" s="37"/>
      <c r="AA10245" s="37"/>
      <c r="AB10245" s="37"/>
    </row>
    <row r="10246" spans="24:28" x14ac:dyDescent="0.25">
      <c r="X10246" s="37"/>
      <c r="Y10246" s="37"/>
      <c r="Z10246" s="37"/>
      <c r="AA10246" s="37"/>
      <c r="AB10246" s="37"/>
    </row>
    <row r="10247" spans="24:28" x14ac:dyDescent="0.25">
      <c r="X10247" s="37"/>
      <c r="Y10247" s="37"/>
      <c r="Z10247" s="37"/>
      <c r="AA10247" s="37"/>
      <c r="AB10247" s="37"/>
    </row>
    <row r="10248" spans="24:28" x14ac:dyDescent="0.25">
      <c r="X10248" s="37"/>
      <c r="Y10248" s="37"/>
      <c r="Z10248" s="37"/>
      <c r="AA10248" s="37"/>
      <c r="AB10248" s="37"/>
    </row>
    <row r="10249" spans="24:28" x14ac:dyDescent="0.25">
      <c r="X10249" s="37"/>
      <c r="Y10249" s="37"/>
      <c r="Z10249" s="37"/>
      <c r="AA10249" s="37"/>
      <c r="AB10249" s="37"/>
    </row>
    <row r="10250" spans="24:28" x14ac:dyDescent="0.25">
      <c r="X10250" s="37"/>
      <c r="Y10250" s="37"/>
      <c r="Z10250" s="37"/>
      <c r="AA10250" s="37"/>
      <c r="AB10250" s="37"/>
    </row>
    <row r="10251" spans="24:28" x14ac:dyDescent="0.25">
      <c r="X10251" s="37"/>
      <c r="Y10251" s="37"/>
      <c r="Z10251" s="37"/>
      <c r="AA10251" s="37"/>
      <c r="AB10251" s="37"/>
    </row>
    <row r="10252" spans="24:28" x14ac:dyDescent="0.25">
      <c r="X10252" s="37"/>
      <c r="Y10252" s="37"/>
      <c r="Z10252" s="37"/>
      <c r="AA10252" s="37"/>
      <c r="AB10252" s="37"/>
    </row>
    <row r="10253" spans="24:28" x14ac:dyDescent="0.25">
      <c r="X10253" s="37"/>
      <c r="Y10253" s="37"/>
      <c r="Z10253" s="37"/>
      <c r="AA10253" s="37"/>
      <c r="AB10253" s="37"/>
    </row>
    <row r="10254" spans="24:28" x14ac:dyDescent="0.25">
      <c r="X10254" s="37"/>
      <c r="Y10254" s="37"/>
      <c r="Z10254" s="37"/>
      <c r="AA10254" s="37"/>
      <c r="AB10254" s="37"/>
    </row>
    <row r="10255" spans="24:28" x14ac:dyDescent="0.25">
      <c r="X10255" s="37"/>
      <c r="Y10255" s="37"/>
      <c r="Z10255" s="37"/>
      <c r="AA10255" s="37"/>
      <c r="AB10255" s="37"/>
    </row>
    <row r="10256" spans="24:28" x14ac:dyDescent="0.25">
      <c r="X10256" s="37"/>
      <c r="Y10256" s="37"/>
      <c r="Z10256" s="37"/>
      <c r="AA10256" s="37"/>
      <c r="AB10256" s="37"/>
    </row>
    <row r="10257" spans="24:28" x14ac:dyDescent="0.25">
      <c r="X10257" s="37"/>
      <c r="Y10257" s="37"/>
      <c r="Z10257" s="37"/>
      <c r="AA10257" s="37"/>
      <c r="AB10257" s="37"/>
    </row>
    <row r="10258" spans="24:28" x14ac:dyDescent="0.25">
      <c r="X10258" s="37"/>
      <c r="Y10258" s="37"/>
      <c r="Z10258" s="37"/>
      <c r="AA10258" s="37"/>
      <c r="AB10258" s="37"/>
    </row>
    <row r="10259" spans="24:28" x14ac:dyDescent="0.25">
      <c r="X10259" s="37"/>
      <c r="Y10259" s="37"/>
      <c r="Z10259" s="37"/>
      <c r="AA10259" s="37"/>
      <c r="AB10259" s="37"/>
    </row>
    <row r="10260" spans="24:28" x14ac:dyDescent="0.25">
      <c r="X10260" s="37"/>
      <c r="Y10260" s="37"/>
      <c r="Z10260" s="37"/>
      <c r="AA10260" s="37"/>
      <c r="AB10260" s="37"/>
    </row>
    <row r="10261" spans="24:28" x14ac:dyDescent="0.25">
      <c r="X10261" s="37"/>
      <c r="Y10261" s="37"/>
      <c r="Z10261" s="37"/>
      <c r="AA10261" s="37"/>
      <c r="AB10261" s="37"/>
    </row>
    <row r="10262" spans="24:28" x14ac:dyDescent="0.25">
      <c r="X10262" s="37"/>
      <c r="Y10262" s="37"/>
      <c r="Z10262" s="37"/>
      <c r="AA10262" s="37"/>
      <c r="AB10262" s="37"/>
    </row>
    <row r="10263" spans="24:28" x14ac:dyDescent="0.25">
      <c r="X10263" s="37"/>
      <c r="Y10263" s="37"/>
      <c r="Z10263" s="37"/>
      <c r="AA10263" s="37"/>
      <c r="AB10263" s="37"/>
    </row>
    <row r="10264" spans="24:28" x14ac:dyDescent="0.25">
      <c r="X10264" s="37"/>
      <c r="Y10264" s="37"/>
      <c r="Z10264" s="37"/>
      <c r="AA10264" s="37"/>
      <c r="AB10264" s="37"/>
    </row>
    <row r="10265" spans="24:28" x14ac:dyDescent="0.25">
      <c r="X10265" s="37"/>
      <c r="Y10265" s="37"/>
      <c r="Z10265" s="37"/>
      <c r="AA10265" s="37"/>
      <c r="AB10265" s="37"/>
    </row>
    <row r="10266" spans="24:28" x14ac:dyDescent="0.25">
      <c r="X10266" s="37"/>
      <c r="Y10266" s="37"/>
      <c r="Z10266" s="37"/>
      <c r="AA10266" s="37"/>
      <c r="AB10266" s="37"/>
    </row>
    <row r="10267" spans="24:28" x14ac:dyDescent="0.25">
      <c r="X10267" s="37"/>
      <c r="Y10267" s="37"/>
      <c r="Z10267" s="37"/>
      <c r="AA10267" s="37"/>
      <c r="AB10267" s="37"/>
    </row>
    <row r="10268" spans="24:28" x14ac:dyDescent="0.25">
      <c r="X10268" s="37"/>
      <c r="Y10268" s="37"/>
      <c r="Z10268" s="37"/>
      <c r="AA10268" s="37"/>
      <c r="AB10268" s="37"/>
    </row>
    <row r="10269" spans="24:28" x14ac:dyDescent="0.25">
      <c r="X10269" s="37"/>
      <c r="Y10269" s="37"/>
      <c r="Z10269" s="37"/>
      <c r="AA10269" s="37"/>
      <c r="AB10269" s="37"/>
    </row>
    <row r="10270" spans="24:28" x14ac:dyDescent="0.25">
      <c r="X10270" s="37"/>
      <c r="Y10270" s="37"/>
      <c r="Z10270" s="37"/>
      <c r="AA10270" s="37"/>
      <c r="AB10270" s="37"/>
    </row>
    <row r="10271" spans="24:28" x14ac:dyDescent="0.25">
      <c r="X10271" s="37"/>
      <c r="Y10271" s="37"/>
      <c r="Z10271" s="37"/>
      <c r="AA10271" s="37"/>
      <c r="AB10271" s="37"/>
    </row>
    <row r="10272" spans="24:28" x14ac:dyDescent="0.25">
      <c r="X10272" s="37"/>
      <c r="Y10272" s="37"/>
      <c r="Z10272" s="37"/>
      <c r="AA10272" s="37"/>
      <c r="AB10272" s="37"/>
    </row>
    <row r="10273" spans="24:28" x14ac:dyDescent="0.25">
      <c r="X10273" s="37"/>
      <c r="Y10273" s="37"/>
      <c r="Z10273" s="37"/>
      <c r="AA10273" s="37"/>
      <c r="AB10273" s="37"/>
    </row>
    <row r="10274" spans="24:28" x14ac:dyDescent="0.25">
      <c r="X10274" s="37"/>
      <c r="Y10274" s="37"/>
      <c r="Z10274" s="37"/>
      <c r="AA10274" s="37"/>
      <c r="AB10274" s="37"/>
    </row>
    <row r="10275" spans="24:28" x14ac:dyDescent="0.25">
      <c r="X10275" s="37"/>
      <c r="Y10275" s="37"/>
      <c r="Z10275" s="37"/>
      <c r="AA10275" s="37"/>
      <c r="AB10275" s="37"/>
    </row>
    <row r="10276" spans="24:28" x14ac:dyDescent="0.25">
      <c r="X10276" s="37"/>
      <c r="Y10276" s="37"/>
      <c r="Z10276" s="37"/>
      <c r="AA10276" s="37"/>
      <c r="AB10276" s="37"/>
    </row>
    <row r="10277" spans="24:28" x14ac:dyDescent="0.25">
      <c r="X10277" s="37"/>
      <c r="Y10277" s="37"/>
      <c r="Z10277" s="37"/>
      <c r="AA10277" s="37"/>
      <c r="AB10277" s="37"/>
    </row>
    <row r="10278" spans="24:28" x14ac:dyDescent="0.25">
      <c r="X10278" s="37"/>
      <c r="Y10278" s="37"/>
      <c r="Z10278" s="37"/>
      <c r="AA10278" s="37"/>
      <c r="AB10278" s="37"/>
    </row>
    <row r="10279" spans="24:28" x14ac:dyDescent="0.25">
      <c r="X10279" s="37"/>
      <c r="Y10279" s="37"/>
      <c r="Z10279" s="37"/>
      <c r="AA10279" s="37"/>
      <c r="AB10279" s="37"/>
    </row>
    <row r="10280" spans="24:28" x14ac:dyDescent="0.25">
      <c r="X10280" s="37"/>
      <c r="Y10280" s="37"/>
      <c r="Z10280" s="37"/>
      <c r="AA10280" s="37"/>
      <c r="AB10280" s="37"/>
    </row>
    <row r="10281" spans="24:28" x14ac:dyDescent="0.25">
      <c r="X10281" s="37"/>
      <c r="Y10281" s="37"/>
      <c r="Z10281" s="37"/>
      <c r="AA10281" s="37"/>
      <c r="AB10281" s="37"/>
    </row>
    <row r="10282" spans="24:28" x14ac:dyDescent="0.25">
      <c r="X10282" s="37"/>
      <c r="Y10282" s="37"/>
      <c r="Z10282" s="37"/>
      <c r="AA10282" s="37"/>
      <c r="AB10282" s="37"/>
    </row>
    <row r="10283" spans="24:28" x14ac:dyDescent="0.25">
      <c r="X10283" s="37"/>
      <c r="Y10283" s="37"/>
      <c r="Z10283" s="37"/>
      <c r="AA10283" s="37"/>
      <c r="AB10283" s="37"/>
    </row>
    <row r="10284" spans="24:28" x14ac:dyDescent="0.25">
      <c r="X10284" s="37"/>
      <c r="Y10284" s="37"/>
      <c r="Z10284" s="37"/>
      <c r="AA10284" s="37"/>
      <c r="AB10284" s="37"/>
    </row>
    <row r="10285" spans="24:28" x14ac:dyDescent="0.25">
      <c r="X10285" s="37"/>
      <c r="Y10285" s="37"/>
      <c r="Z10285" s="37"/>
      <c r="AA10285" s="37"/>
      <c r="AB10285" s="37"/>
    </row>
    <row r="10286" spans="24:28" x14ac:dyDescent="0.25">
      <c r="X10286" s="37"/>
      <c r="Y10286" s="37"/>
      <c r="Z10286" s="37"/>
      <c r="AA10286" s="37"/>
      <c r="AB10286" s="37"/>
    </row>
    <row r="10287" spans="24:28" x14ac:dyDescent="0.25">
      <c r="X10287" s="37"/>
      <c r="Y10287" s="37"/>
      <c r="Z10287" s="37"/>
      <c r="AA10287" s="37"/>
      <c r="AB10287" s="37"/>
    </row>
    <row r="10288" spans="24:28" x14ac:dyDescent="0.25">
      <c r="X10288" s="37"/>
      <c r="Y10288" s="37"/>
      <c r="Z10288" s="37"/>
      <c r="AA10288" s="37"/>
      <c r="AB10288" s="37"/>
    </row>
    <row r="10289" spans="24:28" x14ac:dyDescent="0.25">
      <c r="X10289" s="37"/>
      <c r="Y10289" s="37"/>
      <c r="Z10289" s="37"/>
      <c r="AA10289" s="37"/>
      <c r="AB10289" s="37"/>
    </row>
    <row r="10290" spans="24:28" x14ac:dyDescent="0.25">
      <c r="X10290" s="37"/>
      <c r="Y10290" s="37"/>
      <c r="Z10290" s="37"/>
      <c r="AA10290" s="37"/>
      <c r="AB10290" s="37"/>
    </row>
    <row r="10291" spans="24:28" x14ac:dyDescent="0.25">
      <c r="X10291" s="37"/>
      <c r="Y10291" s="37"/>
      <c r="Z10291" s="37"/>
      <c r="AA10291" s="37"/>
      <c r="AB10291" s="37"/>
    </row>
    <row r="10292" spans="24:28" x14ac:dyDescent="0.25">
      <c r="X10292" s="37"/>
      <c r="Y10292" s="37"/>
      <c r="Z10292" s="37"/>
      <c r="AA10292" s="37"/>
      <c r="AB10292" s="37"/>
    </row>
    <row r="10293" spans="24:28" x14ac:dyDescent="0.25">
      <c r="X10293" s="37"/>
      <c r="Y10293" s="37"/>
      <c r="Z10293" s="37"/>
      <c r="AA10293" s="37"/>
      <c r="AB10293" s="37"/>
    </row>
    <row r="10294" spans="24:28" x14ac:dyDescent="0.25">
      <c r="X10294" s="37"/>
      <c r="Y10294" s="37"/>
      <c r="Z10294" s="37"/>
      <c r="AA10294" s="37"/>
      <c r="AB10294" s="37"/>
    </row>
    <row r="10295" spans="24:28" x14ac:dyDescent="0.25">
      <c r="X10295" s="37"/>
      <c r="Y10295" s="37"/>
      <c r="Z10295" s="37"/>
      <c r="AA10295" s="37"/>
      <c r="AB10295" s="37"/>
    </row>
    <row r="10296" spans="24:28" x14ac:dyDescent="0.25">
      <c r="X10296" s="37"/>
      <c r="Y10296" s="37"/>
      <c r="Z10296" s="37"/>
      <c r="AA10296" s="37"/>
      <c r="AB10296" s="37"/>
    </row>
    <row r="10297" spans="24:28" x14ac:dyDescent="0.25">
      <c r="X10297" s="37"/>
      <c r="Y10297" s="37"/>
      <c r="Z10297" s="37"/>
      <c r="AA10297" s="37"/>
      <c r="AB10297" s="37"/>
    </row>
    <row r="10298" spans="24:28" x14ac:dyDescent="0.25">
      <c r="X10298" s="37"/>
      <c r="Y10298" s="37"/>
      <c r="Z10298" s="37"/>
      <c r="AA10298" s="37"/>
      <c r="AB10298" s="37"/>
    </row>
    <row r="10299" spans="24:28" x14ac:dyDescent="0.25">
      <c r="X10299" s="37"/>
      <c r="Y10299" s="37"/>
      <c r="Z10299" s="37"/>
      <c r="AA10299" s="37"/>
      <c r="AB10299" s="37"/>
    </row>
    <row r="10300" spans="24:28" x14ac:dyDescent="0.25">
      <c r="X10300" s="37"/>
      <c r="Y10300" s="37"/>
      <c r="Z10300" s="37"/>
      <c r="AA10300" s="37"/>
      <c r="AB10300" s="37"/>
    </row>
    <row r="10301" spans="24:28" x14ac:dyDescent="0.25">
      <c r="X10301" s="37"/>
      <c r="Y10301" s="37"/>
      <c r="Z10301" s="37"/>
      <c r="AA10301" s="37"/>
      <c r="AB10301" s="37"/>
    </row>
    <row r="10302" spans="24:28" x14ac:dyDescent="0.25">
      <c r="X10302" s="37"/>
      <c r="Y10302" s="37"/>
      <c r="Z10302" s="37"/>
      <c r="AA10302" s="37"/>
      <c r="AB10302" s="37"/>
    </row>
    <row r="10303" spans="24:28" x14ac:dyDescent="0.25">
      <c r="X10303" s="37"/>
      <c r="Y10303" s="37"/>
      <c r="Z10303" s="37"/>
      <c r="AA10303" s="37"/>
      <c r="AB10303" s="37"/>
    </row>
    <row r="10304" spans="24:28" x14ac:dyDescent="0.25">
      <c r="X10304" s="37"/>
      <c r="Y10304" s="37"/>
      <c r="Z10304" s="37"/>
      <c r="AA10304" s="37"/>
      <c r="AB10304" s="37"/>
    </row>
    <row r="10305" spans="24:28" x14ac:dyDescent="0.25">
      <c r="X10305" s="37"/>
      <c r="Y10305" s="37"/>
      <c r="Z10305" s="37"/>
      <c r="AA10305" s="37"/>
      <c r="AB10305" s="37"/>
    </row>
    <row r="10306" spans="24:28" x14ac:dyDescent="0.25">
      <c r="X10306" s="37"/>
      <c r="Y10306" s="37"/>
      <c r="Z10306" s="37"/>
      <c r="AA10306" s="37"/>
      <c r="AB10306" s="37"/>
    </row>
    <row r="10307" spans="24:28" x14ac:dyDescent="0.25">
      <c r="X10307" s="37"/>
      <c r="Y10307" s="37"/>
      <c r="Z10307" s="37"/>
      <c r="AA10307" s="37"/>
      <c r="AB10307" s="37"/>
    </row>
    <row r="10308" spans="24:28" x14ac:dyDescent="0.25">
      <c r="X10308" s="37"/>
      <c r="Y10308" s="37"/>
      <c r="Z10308" s="37"/>
      <c r="AA10308" s="37"/>
      <c r="AB10308" s="37"/>
    </row>
    <row r="10309" spans="24:28" x14ac:dyDescent="0.25">
      <c r="X10309" s="37"/>
      <c r="Y10309" s="37"/>
      <c r="Z10309" s="37"/>
      <c r="AA10309" s="37"/>
      <c r="AB10309" s="37"/>
    </row>
    <row r="10310" spans="24:28" x14ac:dyDescent="0.25">
      <c r="X10310" s="37"/>
      <c r="Y10310" s="37"/>
      <c r="Z10310" s="37"/>
      <c r="AA10310" s="37"/>
      <c r="AB10310" s="37"/>
    </row>
    <row r="10311" spans="24:28" x14ac:dyDescent="0.25">
      <c r="X10311" s="37"/>
      <c r="Y10311" s="37"/>
      <c r="Z10311" s="37"/>
      <c r="AA10311" s="37"/>
      <c r="AB10311" s="37"/>
    </row>
    <row r="10312" spans="24:28" x14ac:dyDescent="0.25">
      <c r="X10312" s="37"/>
      <c r="Y10312" s="37"/>
      <c r="Z10312" s="37"/>
      <c r="AA10312" s="37"/>
      <c r="AB10312" s="37"/>
    </row>
    <row r="10313" spans="24:28" x14ac:dyDescent="0.25">
      <c r="X10313" s="37"/>
      <c r="Y10313" s="37"/>
      <c r="Z10313" s="37"/>
      <c r="AA10313" s="37"/>
      <c r="AB10313" s="37"/>
    </row>
    <row r="10314" spans="24:28" x14ac:dyDescent="0.25">
      <c r="X10314" s="37"/>
      <c r="Y10314" s="37"/>
      <c r="Z10314" s="37"/>
      <c r="AA10314" s="37"/>
      <c r="AB10314" s="37"/>
    </row>
    <row r="10315" spans="24:28" x14ac:dyDescent="0.25">
      <c r="X10315" s="37"/>
      <c r="Y10315" s="37"/>
      <c r="Z10315" s="37"/>
      <c r="AA10315" s="37"/>
      <c r="AB10315" s="37"/>
    </row>
    <row r="10316" spans="24:28" x14ac:dyDescent="0.25">
      <c r="X10316" s="37"/>
      <c r="Y10316" s="37"/>
      <c r="Z10316" s="37"/>
      <c r="AA10316" s="37"/>
      <c r="AB10316" s="37"/>
    </row>
    <row r="10317" spans="24:28" x14ac:dyDescent="0.25">
      <c r="X10317" s="37"/>
      <c r="Y10317" s="37"/>
      <c r="Z10317" s="37"/>
      <c r="AA10317" s="37"/>
      <c r="AB10317" s="37"/>
    </row>
    <row r="10318" spans="24:28" x14ac:dyDescent="0.25">
      <c r="X10318" s="37"/>
      <c r="Y10318" s="37"/>
      <c r="Z10318" s="37"/>
      <c r="AA10318" s="37"/>
      <c r="AB10318" s="37"/>
    </row>
    <row r="10319" spans="24:28" x14ac:dyDescent="0.25">
      <c r="X10319" s="37"/>
      <c r="Y10319" s="37"/>
      <c r="Z10319" s="37"/>
      <c r="AA10319" s="37"/>
      <c r="AB10319" s="37"/>
    </row>
    <row r="10320" spans="24:28" x14ac:dyDescent="0.25">
      <c r="X10320" s="37"/>
      <c r="Y10320" s="37"/>
      <c r="Z10320" s="37"/>
      <c r="AA10320" s="37"/>
      <c r="AB10320" s="37"/>
    </row>
    <row r="10321" spans="24:28" x14ac:dyDescent="0.25">
      <c r="X10321" s="37"/>
      <c r="Y10321" s="37"/>
      <c r="Z10321" s="37"/>
      <c r="AA10321" s="37"/>
      <c r="AB10321" s="37"/>
    </row>
    <row r="10322" spans="24:28" x14ac:dyDescent="0.25">
      <c r="X10322" s="37"/>
      <c r="Y10322" s="37"/>
      <c r="Z10322" s="37"/>
      <c r="AA10322" s="37"/>
      <c r="AB10322" s="37"/>
    </row>
    <row r="10323" spans="24:28" x14ac:dyDescent="0.25">
      <c r="X10323" s="37"/>
      <c r="Y10323" s="37"/>
      <c r="Z10323" s="37"/>
      <c r="AA10323" s="37"/>
      <c r="AB10323" s="37"/>
    </row>
    <row r="10324" spans="24:28" x14ac:dyDescent="0.25">
      <c r="X10324" s="37"/>
      <c r="Y10324" s="37"/>
      <c r="Z10324" s="37"/>
      <c r="AA10324" s="37"/>
      <c r="AB10324" s="37"/>
    </row>
    <row r="10325" spans="24:28" x14ac:dyDescent="0.25">
      <c r="X10325" s="37"/>
      <c r="Y10325" s="37"/>
      <c r="Z10325" s="37"/>
      <c r="AA10325" s="37"/>
      <c r="AB10325" s="37"/>
    </row>
    <row r="10326" spans="24:28" x14ac:dyDescent="0.25">
      <c r="X10326" s="37"/>
      <c r="Y10326" s="37"/>
      <c r="Z10326" s="37"/>
      <c r="AA10326" s="37"/>
      <c r="AB10326" s="37"/>
    </row>
    <row r="10327" spans="24:28" x14ac:dyDescent="0.25">
      <c r="X10327" s="37"/>
      <c r="Y10327" s="37"/>
      <c r="Z10327" s="37"/>
      <c r="AA10327" s="37"/>
      <c r="AB10327" s="37"/>
    </row>
    <row r="10328" spans="24:28" x14ac:dyDescent="0.25">
      <c r="X10328" s="37"/>
      <c r="Y10328" s="37"/>
      <c r="Z10328" s="37"/>
      <c r="AA10328" s="37"/>
      <c r="AB10328" s="37"/>
    </row>
    <row r="10329" spans="24:28" x14ac:dyDescent="0.25">
      <c r="X10329" s="37"/>
      <c r="Y10329" s="37"/>
      <c r="Z10329" s="37"/>
      <c r="AA10329" s="37"/>
      <c r="AB10329" s="37"/>
    </row>
    <row r="10330" spans="24:28" x14ac:dyDescent="0.25">
      <c r="X10330" s="37"/>
      <c r="Y10330" s="37"/>
      <c r="Z10330" s="37"/>
      <c r="AA10330" s="37"/>
      <c r="AB10330" s="37"/>
    </row>
    <row r="10331" spans="24:28" x14ac:dyDescent="0.25">
      <c r="X10331" s="37"/>
      <c r="Y10331" s="37"/>
      <c r="Z10331" s="37"/>
      <c r="AA10331" s="37"/>
      <c r="AB10331" s="37"/>
    </row>
    <row r="10332" spans="24:28" x14ac:dyDescent="0.25">
      <c r="X10332" s="37"/>
      <c r="Y10332" s="37"/>
      <c r="Z10332" s="37"/>
      <c r="AA10332" s="37"/>
      <c r="AB10332" s="37"/>
    </row>
    <row r="10333" spans="24:28" x14ac:dyDescent="0.25">
      <c r="X10333" s="37"/>
      <c r="Y10333" s="37"/>
      <c r="Z10333" s="37"/>
      <c r="AA10333" s="37"/>
      <c r="AB10333" s="37"/>
    </row>
    <row r="10334" spans="24:28" x14ac:dyDescent="0.25">
      <c r="X10334" s="37"/>
      <c r="Y10334" s="37"/>
      <c r="Z10334" s="37"/>
      <c r="AA10334" s="37"/>
      <c r="AB10334" s="37"/>
    </row>
    <row r="10335" spans="24:28" x14ac:dyDescent="0.25">
      <c r="X10335" s="37"/>
      <c r="Y10335" s="37"/>
      <c r="Z10335" s="37"/>
      <c r="AA10335" s="37"/>
      <c r="AB10335" s="37"/>
    </row>
    <row r="10336" spans="24:28" x14ac:dyDescent="0.25">
      <c r="X10336" s="37"/>
      <c r="Y10336" s="37"/>
      <c r="Z10336" s="37"/>
      <c r="AA10336" s="37"/>
      <c r="AB10336" s="37"/>
    </row>
    <row r="10337" spans="24:28" x14ac:dyDescent="0.25">
      <c r="X10337" s="37"/>
      <c r="Y10337" s="37"/>
      <c r="Z10337" s="37"/>
      <c r="AA10337" s="37"/>
      <c r="AB10337" s="37"/>
    </row>
    <row r="10338" spans="24:28" x14ac:dyDescent="0.25">
      <c r="X10338" s="37"/>
      <c r="Y10338" s="37"/>
      <c r="Z10338" s="37"/>
      <c r="AA10338" s="37"/>
      <c r="AB10338" s="37"/>
    </row>
    <row r="10339" spans="24:28" x14ac:dyDescent="0.25">
      <c r="X10339" s="37"/>
      <c r="Y10339" s="37"/>
      <c r="Z10339" s="37"/>
      <c r="AA10339" s="37"/>
      <c r="AB10339" s="37"/>
    </row>
    <row r="10340" spans="24:28" x14ac:dyDescent="0.25">
      <c r="X10340" s="37"/>
      <c r="Y10340" s="37"/>
      <c r="Z10340" s="37"/>
      <c r="AA10340" s="37"/>
      <c r="AB10340" s="37"/>
    </row>
    <row r="10341" spans="24:28" x14ac:dyDescent="0.25">
      <c r="X10341" s="37"/>
      <c r="Y10341" s="37"/>
      <c r="Z10341" s="37"/>
      <c r="AA10341" s="37"/>
      <c r="AB10341" s="37"/>
    </row>
    <row r="10342" spans="24:28" x14ac:dyDescent="0.25">
      <c r="X10342" s="37"/>
      <c r="Y10342" s="37"/>
      <c r="Z10342" s="37"/>
      <c r="AA10342" s="37"/>
      <c r="AB10342" s="37"/>
    </row>
    <row r="10343" spans="24:28" x14ac:dyDescent="0.25">
      <c r="X10343" s="37"/>
      <c r="Y10343" s="37"/>
      <c r="Z10343" s="37"/>
      <c r="AA10343" s="37"/>
      <c r="AB10343" s="37"/>
    </row>
    <row r="10344" spans="24:28" x14ac:dyDescent="0.25">
      <c r="X10344" s="37"/>
      <c r="Y10344" s="37"/>
      <c r="Z10344" s="37"/>
      <c r="AA10344" s="37"/>
      <c r="AB10344" s="37"/>
    </row>
    <row r="10345" spans="24:28" x14ac:dyDescent="0.25">
      <c r="X10345" s="37"/>
      <c r="Y10345" s="37"/>
      <c r="Z10345" s="37"/>
      <c r="AA10345" s="37"/>
      <c r="AB10345" s="37"/>
    </row>
    <row r="10346" spans="24:28" x14ac:dyDescent="0.25">
      <c r="X10346" s="37"/>
      <c r="Y10346" s="37"/>
      <c r="Z10346" s="37"/>
      <c r="AA10346" s="37"/>
      <c r="AB10346" s="37"/>
    </row>
    <row r="10347" spans="24:28" x14ac:dyDescent="0.25">
      <c r="X10347" s="37"/>
      <c r="Y10347" s="37"/>
      <c r="Z10347" s="37"/>
      <c r="AA10347" s="37"/>
      <c r="AB10347" s="37"/>
    </row>
    <row r="10348" spans="24:28" x14ac:dyDescent="0.25">
      <c r="X10348" s="37"/>
      <c r="Y10348" s="37"/>
      <c r="Z10348" s="37"/>
      <c r="AA10348" s="37"/>
      <c r="AB10348" s="37"/>
    </row>
    <row r="10349" spans="24:28" x14ac:dyDescent="0.25">
      <c r="X10349" s="37"/>
      <c r="Y10349" s="37"/>
      <c r="Z10349" s="37"/>
      <c r="AA10349" s="37"/>
      <c r="AB10349" s="37"/>
    </row>
    <row r="10350" spans="24:28" x14ac:dyDescent="0.25">
      <c r="X10350" s="37"/>
      <c r="Y10350" s="37"/>
      <c r="Z10350" s="37"/>
      <c r="AA10350" s="37"/>
      <c r="AB10350" s="37"/>
    </row>
    <row r="10351" spans="24:28" x14ac:dyDescent="0.25">
      <c r="X10351" s="37"/>
      <c r="Y10351" s="37"/>
      <c r="Z10351" s="37"/>
      <c r="AA10351" s="37"/>
      <c r="AB10351" s="37"/>
    </row>
    <row r="10352" spans="24:28" x14ac:dyDescent="0.25">
      <c r="X10352" s="37"/>
      <c r="Y10352" s="37"/>
      <c r="Z10352" s="37"/>
      <c r="AA10352" s="37"/>
      <c r="AB10352" s="37"/>
    </row>
    <row r="10353" spans="24:28" x14ac:dyDescent="0.25">
      <c r="X10353" s="37"/>
      <c r="Y10353" s="37"/>
      <c r="Z10353" s="37"/>
      <c r="AA10353" s="37"/>
      <c r="AB10353" s="37"/>
    </row>
    <row r="10354" spans="24:28" x14ac:dyDescent="0.25">
      <c r="X10354" s="37"/>
      <c r="Y10354" s="37"/>
      <c r="Z10354" s="37"/>
      <c r="AA10354" s="37"/>
      <c r="AB10354" s="37"/>
    </row>
    <row r="10355" spans="24:28" x14ac:dyDescent="0.25">
      <c r="X10355" s="37"/>
      <c r="Y10355" s="37"/>
      <c r="Z10355" s="37"/>
      <c r="AA10355" s="37"/>
      <c r="AB10355" s="37"/>
    </row>
    <row r="10356" spans="24:28" x14ac:dyDescent="0.25">
      <c r="X10356" s="37"/>
      <c r="Y10356" s="37"/>
      <c r="Z10356" s="37"/>
      <c r="AA10356" s="37"/>
      <c r="AB10356" s="37"/>
    </row>
    <row r="10357" spans="24:28" x14ac:dyDescent="0.25">
      <c r="X10357" s="37"/>
      <c r="Y10357" s="37"/>
      <c r="Z10357" s="37"/>
      <c r="AA10357" s="37"/>
      <c r="AB10357" s="37"/>
    </row>
    <row r="10358" spans="24:28" x14ac:dyDescent="0.25">
      <c r="X10358" s="37"/>
      <c r="Y10358" s="37"/>
      <c r="Z10358" s="37"/>
      <c r="AA10358" s="37"/>
      <c r="AB10358" s="37"/>
    </row>
    <row r="10359" spans="24:28" x14ac:dyDescent="0.25">
      <c r="X10359" s="37"/>
      <c r="Y10359" s="37"/>
      <c r="Z10359" s="37"/>
      <c r="AA10359" s="37"/>
      <c r="AB10359" s="37"/>
    </row>
    <row r="10360" spans="24:28" x14ac:dyDescent="0.25">
      <c r="X10360" s="37"/>
      <c r="Y10360" s="37"/>
      <c r="Z10360" s="37"/>
      <c r="AA10360" s="37"/>
      <c r="AB10360" s="37"/>
    </row>
    <row r="10361" spans="24:28" x14ac:dyDescent="0.25">
      <c r="X10361" s="37"/>
      <c r="Y10361" s="37"/>
      <c r="Z10361" s="37"/>
      <c r="AA10361" s="37"/>
      <c r="AB10361" s="37"/>
    </row>
    <row r="10362" spans="24:28" x14ac:dyDescent="0.25">
      <c r="X10362" s="37"/>
      <c r="Y10362" s="37"/>
      <c r="Z10362" s="37"/>
      <c r="AA10362" s="37"/>
      <c r="AB10362" s="37"/>
    </row>
    <row r="10363" spans="24:28" x14ac:dyDescent="0.25">
      <c r="X10363" s="37"/>
      <c r="Y10363" s="37"/>
      <c r="Z10363" s="37"/>
      <c r="AA10363" s="37"/>
      <c r="AB10363" s="37"/>
    </row>
    <row r="10364" spans="24:28" x14ac:dyDescent="0.25">
      <c r="X10364" s="37"/>
      <c r="Y10364" s="37"/>
      <c r="Z10364" s="37"/>
      <c r="AA10364" s="37"/>
      <c r="AB10364" s="37"/>
    </row>
    <row r="10365" spans="24:28" x14ac:dyDescent="0.25">
      <c r="X10365" s="37"/>
      <c r="Y10365" s="37"/>
      <c r="Z10365" s="37"/>
      <c r="AA10365" s="37"/>
      <c r="AB10365" s="37"/>
    </row>
    <row r="10366" spans="24:28" x14ac:dyDescent="0.25">
      <c r="X10366" s="37"/>
      <c r="Y10366" s="37"/>
      <c r="Z10366" s="37"/>
      <c r="AA10366" s="37"/>
      <c r="AB10366" s="37"/>
    </row>
    <row r="10367" spans="24:28" x14ac:dyDescent="0.25">
      <c r="X10367" s="37"/>
      <c r="Y10367" s="37"/>
      <c r="Z10367" s="37"/>
      <c r="AA10367" s="37"/>
      <c r="AB10367" s="37"/>
    </row>
    <row r="10368" spans="24:28" x14ac:dyDescent="0.25">
      <c r="X10368" s="37"/>
      <c r="Y10368" s="37"/>
      <c r="Z10368" s="37"/>
      <c r="AA10368" s="37"/>
      <c r="AB10368" s="37"/>
    </row>
    <row r="10369" spans="24:28" x14ac:dyDescent="0.25">
      <c r="X10369" s="37"/>
      <c r="Y10369" s="37"/>
      <c r="Z10369" s="37"/>
      <c r="AA10369" s="37"/>
      <c r="AB10369" s="37"/>
    </row>
    <row r="10370" spans="24:28" x14ac:dyDescent="0.25">
      <c r="X10370" s="37"/>
      <c r="Y10370" s="37"/>
      <c r="Z10370" s="37"/>
      <c r="AA10370" s="37"/>
      <c r="AB10370" s="37"/>
    </row>
    <row r="10371" spans="24:28" x14ac:dyDescent="0.25">
      <c r="X10371" s="37"/>
      <c r="Y10371" s="37"/>
      <c r="Z10371" s="37"/>
      <c r="AA10371" s="37"/>
      <c r="AB10371" s="37"/>
    </row>
    <row r="10372" spans="24:28" x14ac:dyDescent="0.25">
      <c r="X10372" s="37"/>
      <c r="Y10372" s="37"/>
      <c r="Z10372" s="37"/>
      <c r="AA10372" s="37"/>
      <c r="AB10372" s="37"/>
    </row>
    <row r="10373" spans="24:28" x14ac:dyDescent="0.25">
      <c r="X10373" s="37"/>
      <c r="Y10373" s="37"/>
      <c r="Z10373" s="37"/>
      <c r="AA10373" s="37"/>
      <c r="AB10373" s="37"/>
    </row>
    <row r="10374" spans="24:28" x14ac:dyDescent="0.25">
      <c r="X10374" s="37"/>
      <c r="Y10374" s="37"/>
      <c r="Z10374" s="37"/>
      <c r="AA10374" s="37"/>
      <c r="AB10374" s="37"/>
    </row>
    <row r="10375" spans="24:28" x14ac:dyDescent="0.25">
      <c r="X10375" s="37"/>
      <c r="Y10375" s="37"/>
      <c r="Z10375" s="37"/>
      <c r="AA10375" s="37"/>
      <c r="AB10375" s="37"/>
    </row>
    <row r="10376" spans="24:28" x14ac:dyDescent="0.25">
      <c r="X10376" s="37"/>
      <c r="Y10376" s="37"/>
      <c r="Z10376" s="37"/>
      <c r="AA10376" s="37"/>
      <c r="AB10376" s="37"/>
    </row>
    <row r="10377" spans="24:28" x14ac:dyDescent="0.25">
      <c r="X10377" s="37"/>
      <c r="Y10377" s="37"/>
      <c r="Z10377" s="37"/>
      <c r="AA10377" s="37"/>
      <c r="AB10377" s="37"/>
    </row>
    <row r="10378" spans="24:28" x14ac:dyDescent="0.25">
      <c r="X10378" s="37"/>
      <c r="Y10378" s="37"/>
      <c r="Z10378" s="37"/>
      <c r="AA10378" s="37"/>
      <c r="AB10378" s="37"/>
    </row>
    <row r="10379" spans="24:28" x14ac:dyDescent="0.25">
      <c r="X10379" s="37"/>
      <c r="Y10379" s="37"/>
      <c r="Z10379" s="37"/>
      <c r="AA10379" s="37"/>
      <c r="AB10379" s="37"/>
    </row>
    <row r="10380" spans="24:28" x14ac:dyDescent="0.25">
      <c r="X10380" s="37"/>
      <c r="Y10380" s="37"/>
      <c r="Z10380" s="37"/>
      <c r="AA10380" s="37"/>
      <c r="AB10380" s="37"/>
    </row>
    <row r="10381" spans="24:28" x14ac:dyDescent="0.25">
      <c r="X10381" s="37"/>
      <c r="Y10381" s="37"/>
      <c r="Z10381" s="37"/>
      <c r="AA10381" s="37"/>
      <c r="AB10381" s="37"/>
    </row>
    <row r="10382" spans="24:28" x14ac:dyDescent="0.25">
      <c r="X10382" s="37"/>
      <c r="Y10382" s="37"/>
      <c r="Z10382" s="37"/>
      <c r="AA10382" s="37"/>
      <c r="AB10382" s="37"/>
    </row>
    <row r="10383" spans="24:28" x14ac:dyDescent="0.25">
      <c r="X10383" s="37"/>
      <c r="Y10383" s="37"/>
      <c r="Z10383" s="37"/>
      <c r="AA10383" s="37"/>
      <c r="AB10383" s="37"/>
    </row>
    <row r="10384" spans="24:28" x14ac:dyDescent="0.25">
      <c r="X10384" s="37"/>
      <c r="Y10384" s="37"/>
      <c r="Z10384" s="37"/>
      <c r="AA10384" s="37"/>
      <c r="AB10384" s="37"/>
    </row>
    <row r="10385" spans="24:28" x14ac:dyDescent="0.25">
      <c r="X10385" s="37"/>
      <c r="Y10385" s="37"/>
      <c r="Z10385" s="37"/>
      <c r="AA10385" s="37"/>
      <c r="AB10385" s="37"/>
    </row>
    <row r="10386" spans="24:28" x14ac:dyDescent="0.25">
      <c r="X10386" s="37"/>
      <c r="Y10386" s="37"/>
      <c r="Z10386" s="37"/>
      <c r="AA10386" s="37"/>
      <c r="AB10386" s="37"/>
    </row>
    <row r="10387" spans="24:28" x14ac:dyDescent="0.25">
      <c r="X10387" s="37"/>
      <c r="Y10387" s="37"/>
      <c r="Z10387" s="37"/>
      <c r="AA10387" s="37"/>
      <c r="AB10387" s="37"/>
    </row>
    <row r="10388" spans="24:28" x14ac:dyDescent="0.25">
      <c r="X10388" s="37"/>
      <c r="Y10388" s="37"/>
      <c r="Z10388" s="37"/>
      <c r="AA10388" s="37"/>
      <c r="AB10388" s="37"/>
    </row>
    <row r="10389" spans="24:28" x14ac:dyDescent="0.25">
      <c r="X10389" s="37"/>
      <c r="Y10389" s="37"/>
      <c r="Z10389" s="37"/>
      <c r="AA10389" s="37"/>
      <c r="AB10389" s="37"/>
    </row>
    <row r="10390" spans="24:28" x14ac:dyDescent="0.25">
      <c r="X10390" s="37"/>
      <c r="Y10390" s="37"/>
      <c r="Z10390" s="37"/>
      <c r="AA10390" s="37"/>
      <c r="AB10390" s="37"/>
    </row>
    <row r="10391" spans="24:28" x14ac:dyDescent="0.25">
      <c r="X10391" s="37"/>
      <c r="Y10391" s="37"/>
      <c r="Z10391" s="37"/>
      <c r="AA10391" s="37"/>
      <c r="AB10391" s="37"/>
    </row>
    <row r="10392" spans="24:28" x14ac:dyDescent="0.25">
      <c r="X10392" s="37"/>
      <c r="Y10392" s="37"/>
      <c r="Z10392" s="37"/>
      <c r="AA10392" s="37"/>
      <c r="AB10392" s="37"/>
    </row>
    <row r="10393" spans="24:28" x14ac:dyDescent="0.25">
      <c r="X10393" s="37"/>
      <c r="Y10393" s="37"/>
      <c r="Z10393" s="37"/>
      <c r="AA10393" s="37"/>
      <c r="AB10393" s="37"/>
    </row>
    <row r="10394" spans="24:28" x14ac:dyDescent="0.25">
      <c r="X10394" s="37"/>
      <c r="Y10394" s="37"/>
      <c r="Z10394" s="37"/>
      <c r="AA10394" s="37"/>
      <c r="AB10394" s="37"/>
    </row>
    <row r="10395" spans="24:28" x14ac:dyDescent="0.25">
      <c r="X10395" s="37"/>
      <c r="Y10395" s="37"/>
      <c r="Z10395" s="37"/>
      <c r="AA10395" s="37"/>
      <c r="AB10395" s="37"/>
    </row>
    <row r="10396" spans="24:28" x14ac:dyDescent="0.25">
      <c r="X10396" s="37"/>
      <c r="Y10396" s="37"/>
      <c r="Z10396" s="37"/>
      <c r="AA10396" s="37"/>
      <c r="AB10396" s="37"/>
    </row>
    <row r="10397" spans="24:28" x14ac:dyDescent="0.25">
      <c r="X10397" s="37"/>
      <c r="Y10397" s="37"/>
      <c r="Z10397" s="37"/>
      <c r="AA10397" s="37"/>
      <c r="AB10397" s="37"/>
    </row>
    <row r="10398" spans="24:28" x14ac:dyDescent="0.25">
      <c r="X10398" s="37"/>
      <c r="Y10398" s="37"/>
      <c r="Z10398" s="37"/>
      <c r="AA10398" s="37"/>
      <c r="AB10398" s="37"/>
    </row>
    <row r="10399" spans="24:28" x14ac:dyDescent="0.25">
      <c r="X10399" s="37"/>
      <c r="Y10399" s="37"/>
      <c r="Z10399" s="37"/>
      <c r="AA10399" s="37"/>
      <c r="AB10399" s="37"/>
    </row>
    <row r="10400" spans="24:28" x14ac:dyDescent="0.25">
      <c r="X10400" s="37"/>
      <c r="Y10400" s="37"/>
      <c r="Z10400" s="37"/>
      <c r="AA10400" s="37"/>
      <c r="AB10400" s="37"/>
    </row>
    <row r="10401" spans="24:28" x14ac:dyDescent="0.25">
      <c r="X10401" s="37"/>
      <c r="Y10401" s="37"/>
      <c r="Z10401" s="37"/>
      <c r="AA10401" s="37"/>
      <c r="AB10401" s="37"/>
    </row>
    <row r="10402" spans="24:28" x14ac:dyDescent="0.25">
      <c r="X10402" s="37"/>
      <c r="Y10402" s="37"/>
      <c r="Z10402" s="37"/>
      <c r="AA10402" s="37"/>
      <c r="AB10402" s="37"/>
    </row>
    <row r="10403" spans="24:28" x14ac:dyDescent="0.25">
      <c r="X10403" s="37"/>
      <c r="Y10403" s="37"/>
      <c r="Z10403" s="37"/>
      <c r="AA10403" s="37"/>
      <c r="AB10403" s="37"/>
    </row>
    <row r="10404" spans="24:28" x14ac:dyDescent="0.25">
      <c r="X10404" s="37"/>
      <c r="Y10404" s="37"/>
      <c r="Z10404" s="37"/>
      <c r="AA10404" s="37"/>
      <c r="AB10404" s="37"/>
    </row>
    <row r="10405" spans="24:28" x14ac:dyDescent="0.25">
      <c r="X10405" s="37"/>
      <c r="Y10405" s="37"/>
      <c r="Z10405" s="37"/>
      <c r="AA10405" s="37"/>
      <c r="AB10405" s="37"/>
    </row>
    <row r="10406" spans="24:28" x14ac:dyDescent="0.25">
      <c r="X10406" s="37"/>
      <c r="Y10406" s="37"/>
      <c r="Z10406" s="37"/>
      <c r="AA10406" s="37"/>
      <c r="AB10406" s="37"/>
    </row>
    <row r="10407" spans="24:28" x14ac:dyDescent="0.25">
      <c r="X10407" s="37"/>
      <c r="Y10407" s="37"/>
      <c r="Z10407" s="37"/>
      <c r="AA10407" s="37"/>
      <c r="AB10407" s="37"/>
    </row>
    <row r="10408" spans="24:28" x14ac:dyDescent="0.25">
      <c r="X10408" s="37"/>
      <c r="Y10408" s="37"/>
      <c r="Z10408" s="37"/>
      <c r="AA10408" s="37"/>
      <c r="AB10408" s="37"/>
    </row>
    <row r="10409" spans="24:28" x14ac:dyDescent="0.25">
      <c r="X10409" s="37"/>
      <c r="Y10409" s="37"/>
      <c r="Z10409" s="37"/>
      <c r="AA10409" s="37"/>
      <c r="AB10409" s="37"/>
    </row>
    <row r="10410" spans="24:28" x14ac:dyDescent="0.25">
      <c r="X10410" s="37"/>
      <c r="Y10410" s="37"/>
      <c r="Z10410" s="37"/>
      <c r="AA10410" s="37"/>
      <c r="AB10410" s="37"/>
    </row>
    <row r="10411" spans="24:28" x14ac:dyDescent="0.25">
      <c r="X10411" s="37"/>
      <c r="Y10411" s="37"/>
      <c r="Z10411" s="37"/>
      <c r="AA10411" s="37"/>
      <c r="AB10411" s="37"/>
    </row>
    <row r="10412" spans="24:28" x14ac:dyDescent="0.25">
      <c r="X10412" s="37"/>
      <c r="Y10412" s="37"/>
      <c r="Z10412" s="37"/>
      <c r="AA10412" s="37"/>
      <c r="AB10412" s="37"/>
    </row>
    <row r="10413" spans="24:28" x14ac:dyDescent="0.25">
      <c r="X10413" s="37"/>
      <c r="Y10413" s="37"/>
      <c r="Z10413" s="37"/>
      <c r="AA10413" s="37"/>
      <c r="AB10413" s="37"/>
    </row>
    <row r="10414" spans="24:28" x14ac:dyDescent="0.25">
      <c r="X10414" s="37"/>
      <c r="Y10414" s="37"/>
      <c r="Z10414" s="37"/>
      <c r="AA10414" s="37"/>
      <c r="AB10414" s="37"/>
    </row>
    <row r="10415" spans="24:28" x14ac:dyDescent="0.25">
      <c r="X10415" s="37"/>
      <c r="Y10415" s="37"/>
      <c r="Z10415" s="37"/>
      <c r="AA10415" s="37"/>
      <c r="AB10415" s="37"/>
    </row>
    <row r="10416" spans="24:28" x14ac:dyDescent="0.25">
      <c r="X10416" s="37"/>
      <c r="Y10416" s="37"/>
      <c r="Z10416" s="37"/>
      <c r="AA10416" s="37"/>
      <c r="AB10416" s="37"/>
    </row>
    <row r="10417" spans="24:28" x14ac:dyDescent="0.25">
      <c r="X10417" s="37"/>
      <c r="Y10417" s="37"/>
      <c r="Z10417" s="37"/>
      <c r="AA10417" s="37"/>
      <c r="AB10417" s="37"/>
    </row>
    <row r="10418" spans="24:28" x14ac:dyDescent="0.25">
      <c r="X10418" s="37"/>
      <c r="Y10418" s="37"/>
      <c r="Z10418" s="37"/>
      <c r="AA10418" s="37"/>
      <c r="AB10418" s="37"/>
    </row>
    <row r="10419" spans="24:28" x14ac:dyDescent="0.25">
      <c r="X10419" s="37"/>
      <c r="Y10419" s="37"/>
      <c r="Z10419" s="37"/>
      <c r="AA10419" s="37"/>
      <c r="AB10419" s="37"/>
    </row>
    <row r="10420" spans="24:28" x14ac:dyDescent="0.25">
      <c r="X10420" s="37"/>
      <c r="Y10420" s="37"/>
      <c r="Z10420" s="37"/>
      <c r="AA10420" s="37"/>
      <c r="AB10420" s="37"/>
    </row>
    <row r="10421" spans="24:28" x14ac:dyDescent="0.25">
      <c r="X10421" s="37"/>
      <c r="Y10421" s="37"/>
      <c r="Z10421" s="37"/>
      <c r="AA10421" s="37"/>
      <c r="AB10421" s="37"/>
    </row>
    <row r="10422" spans="24:28" x14ac:dyDescent="0.25">
      <c r="X10422" s="37"/>
      <c r="Y10422" s="37"/>
      <c r="Z10422" s="37"/>
      <c r="AA10422" s="37"/>
      <c r="AB10422" s="37"/>
    </row>
    <row r="10423" spans="24:28" x14ac:dyDescent="0.25">
      <c r="X10423" s="37"/>
      <c r="Y10423" s="37"/>
      <c r="Z10423" s="37"/>
      <c r="AA10423" s="37"/>
      <c r="AB10423" s="37"/>
    </row>
    <row r="10424" spans="24:28" x14ac:dyDescent="0.25">
      <c r="X10424" s="37"/>
      <c r="Y10424" s="37"/>
      <c r="Z10424" s="37"/>
      <c r="AA10424" s="37"/>
      <c r="AB10424" s="37"/>
    </row>
    <row r="10425" spans="24:28" x14ac:dyDescent="0.25">
      <c r="X10425" s="37"/>
      <c r="Y10425" s="37"/>
      <c r="Z10425" s="37"/>
      <c r="AA10425" s="37"/>
      <c r="AB10425" s="37"/>
    </row>
    <row r="10426" spans="24:28" x14ac:dyDescent="0.25">
      <c r="X10426" s="37"/>
      <c r="Y10426" s="37"/>
      <c r="Z10426" s="37"/>
      <c r="AA10426" s="37"/>
      <c r="AB10426" s="37"/>
    </row>
    <row r="10427" spans="24:28" x14ac:dyDescent="0.25">
      <c r="X10427" s="37"/>
      <c r="Y10427" s="37"/>
      <c r="Z10427" s="37"/>
      <c r="AA10427" s="37"/>
      <c r="AB10427" s="37"/>
    </row>
    <row r="10428" spans="24:28" x14ac:dyDescent="0.25">
      <c r="X10428" s="37"/>
      <c r="Y10428" s="37"/>
      <c r="Z10428" s="37"/>
      <c r="AA10428" s="37"/>
      <c r="AB10428" s="37"/>
    </row>
    <row r="10429" spans="24:28" x14ac:dyDescent="0.25">
      <c r="X10429" s="37"/>
      <c r="Y10429" s="37"/>
      <c r="Z10429" s="37"/>
      <c r="AA10429" s="37"/>
      <c r="AB10429" s="37"/>
    </row>
    <row r="10430" spans="24:28" x14ac:dyDescent="0.25">
      <c r="X10430" s="37"/>
      <c r="Y10430" s="37"/>
      <c r="Z10430" s="37"/>
      <c r="AA10430" s="37"/>
      <c r="AB10430" s="37"/>
    </row>
    <row r="10431" spans="24:28" x14ac:dyDescent="0.25">
      <c r="X10431" s="37"/>
      <c r="Y10431" s="37"/>
      <c r="Z10431" s="37"/>
      <c r="AA10431" s="37"/>
      <c r="AB10431" s="37"/>
    </row>
    <row r="10432" spans="24:28" x14ac:dyDescent="0.25">
      <c r="X10432" s="37"/>
      <c r="Y10432" s="37"/>
      <c r="Z10432" s="37"/>
      <c r="AA10432" s="37"/>
      <c r="AB10432" s="37"/>
    </row>
    <row r="10433" spans="24:28" x14ac:dyDescent="0.25">
      <c r="X10433" s="37"/>
      <c r="Y10433" s="37"/>
      <c r="Z10433" s="37"/>
      <c r="AA10433" s="37"/>
      <c r="AB10433" s="37"/>
    </row>
    <row r="10434" spans="24:28" x14ac:dyDescent="0.25">
      <c r="X10434" s="37"/>
      <c r="Y10434" s="37"/>
      <c r="Z10434" s="37"/>
      <c r="AA10434" s="37"/>
      <c r="AB10434" s="37"/>
    </row>
    <row r="10435" spans="24:28" x14ac:dyDescent="0.25">
      <c r="X10435" s="37"/>
      <c r="Y10435" s="37"/>
      <c r="Z10435" s="37"/>
      <c r="AA10435" s="37"/>
      <c r="AB10435" s="37"/>
    </row>
    <row r="10436" spans="24:28" x14ac:dyDescent="0.25">
      <c r="X10436" s="37"/>
      <c r="Y10436" s="37"/>
      <c r="Z10436" s="37"/>
      <c r="AA10436" s="37"/>
      <c r="AB10436" s="37"/>
    </row>
    <row r="10437" spans="24:28" x14ac:dyDescent="0.25">
      <c r="X10437" s="37"/>
      <c r="Y10437" s="37"/>
      <c r="Z10437" s="37"/>
      <c r="AA10437" s="37"/>
      <c r="AB10437" s="37"/>
    </row>
    <row r="10438" spans="24:28" x14ac:dyDescent="0.25">
      <c r="X10438" s="37"/>
      <c r="Y10438" s="37"/>
      <c r="Z10438" s="37"/>
      <c r="AA10438" s="37"/>
      <c r="AB10438" s="37"/>
    </row>
    <row r="10439" spans="24:28" x14ac:dyDescent="0.25">
      <c r="X10439" s="37"/>
      <c r="Y10439" s="37"/>
      <c r="Z10439" s="37"/>
      <c r="AA10439" s="37"/>
      <c r="AB10439" s="37"/>
    </row>
    <row r="10440" spans="24:28" x14ac:dyDescent="0.25">
      <c r="X10440" s="37"/>
      <c r="Y10440" s="37"/>
      <c r="Z10440" s="37"/>
      <c r="AA10440" s="37"/>
      <c r="AB10440" s="37"/>
    </row>
    <row r="10441" spans="24:28" x14ac:dyDescent="0.25">
      <c r="X10441" s="37"/>
      <c r="Y10441" s="37"/>
      <c r="Z10441" s="37"/>
      <c r="AA10441" s="37"/>
      <c r="AB10441" s="37"/>
    </row>
    <row r="10442" spans="24:28" x14ac:dyDescent="0.25">
      <c r="X10442" s="37"/>
      <c r="Y10442" s="37"/>
      <c r="Z10442" s="37"/>
      <c r="AA10442" s="37"/>
      <c r="AB10442" s="37"/>
    </row>
    <row r="10443" spans="24:28" x14ac:dyDescent="0.25">
      <c r="X10443" s="37"/>
      <c r="Y10443" s="37"/>
      <c r="Z10443" s="37"/>
      <c r="AA10443" s="37"/>
      <c r="AB10443" s="37"/>
    </row>
    <row r="10444" spans="24:28" x14ac:dyDescent="0.25">
      <c r="X10444" s="37"/>
      <c r="Y10444" s="37"/>
      <c r="Z10444" s="37"/>
      <c r="AA10444" s="37"/>
      <c r="AB10444" s="37"/>
    </row>
    <row r="10445" spans="24:28" x14ac:dyDescent="0.25">
      <c r="X10445" s="37"/>
      <c r="Y10445" s="37"/>
      <c r="Z10445" s="37"/>
      <c r="AA10445" s="37"/>
      <c r="AB10445" s="37"/>
    </row>
    <row r="10446" spans="24:28" x14ac:dyDescent="0.25">
      <c r="X10446" s="37"/>
      <c r="Y10446" s="37"/>
      <c r="Z10446" s="37"/>
      <c r="AA10446" s="37"/>
      <c r="AB10446" s="37"/>
    </row>
    <row r="10447" spans="24:28" x14ac:dyDescent="0.25">
      <c r="X10447" s="37"/>
      <c r="Y10447" s="37"/>
      <c r="Z10447" s="37"/>
      <c r="AA10447" s="37"/>
      <c r="AB10447" s="37"/>
    </row>
    <row r="10448" spans="24:28" x14ac:dyDescent="0.25">
      <c r="X10448" s="37"/>
      <c r="Y10448" s="37"/>
      <c r="Z10448" s="37"/>
      <c r="AA10448" s="37"/>
      <c r="AB10448" s="37"/>
    </row>
    <row r="10449" spans="24:28" x14ac:dyDescent="0.25">
      <c r="X10449" s="37"/>
      <c r="Y10449" s="37"/>
      <c r="Z10449" s="37"/>
      <c r="AA10449" s="37"/>
      <c r="AB10449" s="37"/>
    </row>
    <row r="10450" spans="24:28" x14ac:dyDescent="0.25">
      <c r="X10450" s="37"/>
      <c r="Y10450" s="37"/>
      <c r="Z10450" s="37"/>
      <c r="AA10450" s="37"/>
      <c r="AB10450" s="37"/>
    </row>
    <row r="10451" spans="24:28" x14ac:dyDescent="0.25">
      <c r="X10451" s="37"/>
      <c r="Y10451" s="37"/>
      <c r="Z10451" s="37"/>
      <c r="AA10451" s="37"/>
      <c r="AB10451" s="37"/>
    </row>
    <row r="10452" spans="24:28" x14ac:dyDescent="0.25">
      <c r="X10452" s="37"/>
      <c r="Y10452" s="37"/>
      <c r="Z10452" s="37"/>
      <c r="AA10452" s="37"/>
      <c r="AB10452" s="37"/>
    </row>
    <row r="10453" spans="24:28" x14ac:dyDescent="0.25">
      <c r="X10453" s="37"/>
      <c r="Y10453" s="37"/>
      <c r="Z10453" s="37"/>
      <c r="AA10453" s="37"/>
      <c r="AB10453" s="37"/>
    </row>
    <row r="10454" spans="24:28" x14ac:dyDescent="0.25">
      <c r="X10454" s="37"/>
      <c r="Y10454" s="37"/>
      <c r="Z10454" s="37"/>
      <c r="AA10454" s="37"/>
      <c r="AB10454" s="37"/>
    </row>
    <row r="10455" spans="24:28" x14ac:dyDescent="0.25">
      <c r="X10455" s="37"/>
      <c r="Y10455" s="37"/>
      <c r="Z10455" s="37"/>
      <c r="AA10455" s="37"/>
      <c r="AB10455" s="37"/>
    </row>
    <row r="10456" spans="24:28" x14ac:dyDescent="0.25">
      <c r="X10456" s="37"/>
      <c r="Y10456" s="37"/>
      <c r="Z10456" s="37"/>
      <c r="AA10456" s="37"/>
      <c r="AB10456" s="37"/>
    </row>
    <row r="10457" spans="24:28" x14ac:dyDescent="0.25">
      <c r="X10457" s="37"/>
      <c r="Y10457" s="37"/>
      <c r="Z10457" s="37"/>
      <c r="AA10457" s="37"/>
      <c r="AB10457" s="37"/>
    </row>
    <row r="10458" spans="24:28" x14ac:dyDescent="0.25">
      <c r="X10458" s="37"/>
      <c r="Y10458" s="37"/>
      <c r="Z10458" s="37"/>
      <c r="AA10458" s="37"/>
      <c r="AB10458" s="37"/>
    </row>
    <row r="10459" spans="24:28" x14ac:dyDescent="0.25">
      <c r="X10459" s="37"/>
      <c r="Y10459" s="37"/>
      <c r="Z10459" s="37"/>
      <c r="AA10459" s="37"/>
      <c r="AB10459" s="37"/>
    </row>
    <row r="10460" spans="24:28" x14ac:dyDescent="0.25">
      <c r="X10460" s="37"/>
      <c r="Y10460" s="37"/>
      <c r="Z10460" s="37"/>
      <c r="AA10460" s="37"/>
      <c r="AB10460" s="37"/>
    </row>
    <row r="10461" spans="24:28" x14ac:dyDescent="0.25">
      <c r="X10461" s="37"/>
      <c r="Y10461" s="37"/>
      <c r="Z10461" s="37"/>
      <c r="AA10461" s="37"/>
      <c r="AB10461" s="37"/>
    </row>
    <row r="10462" spans="24:28" x14ac:dyDescent="0.25">
      <c r="X10462" s="37"/>
      <c r="Y10462" s="37"/>
      <c r="Z10462" s="37"/>
      <c r="AA10462" s="37"/>
      <c r="AB10462" s="37"/>
    </row>
    <row r="10463" spans="24:28" x14ac:dyDescent="0.25">
      <c r="X10463" s="37"/>
      <c r="Y10463" s="37"/>
      <c r="Z10463" s="37"/>
      <c r="AA10463" s="37"/>
      <c r="AB10463" s="37"/>
    </row>
    <row r="10464" spans="24:28" x14ac:dyDescent="0.25">
      <c r="X10464" s="37"/>
      <c r="Y10464" s="37"/>
      <c r="Z10464" s="37"/>
      <c r="AA10464" s="37"/>
      <c r="AB10464" s="37"/>
    </row>
    <row r="10465" spans="24:28" x14ac:dyDescent="0.25">
      <c r="X10465" s="37"/>
      <c r="Y10465" s="37"/>
      <c r="Z10465" s="37"/>
      <c r="AA10465" s="37"/>
      <c r="AB10465" s="37"/>
    </row>
    <row r="10466" spans="24:28" x14ac:dyDescent="0.25">
      <c r="X10466" s="37"/>
      <c r="Y10466" s="37"/>
      <c r="Z10466" s="37"/>
      <c r="AA10466" s="37"/>
      <c r="AB10466" s="37"/>
    </row>
    <row r="10467" spans="24:28" x14ac:dyDescent="0.25">
      <c r="X10467" s="37"/>
      <c r="Y10467" s="37"/>
      <c r="Z10467" s="37"/>
      <c r="AA10467" s="37"/>
      <c r="AB10467" s="37"/>
    </row>
    <row r="10468" spans="24:28" x14ac:dyDescent="0.25">
      <c r="X10468" s="37"/>
      <c r="Y10468" s="37"/>
      <c r="Z10468" s="37"/>
      <c r="AA10468" s="37"/>
      <c r="AB10468" s="37"/>
    </row>
    <row r="10469" spans="24:28" x14ac:dyDescent="0.25">
      <c r="X10469" s="37"/>
      <c r="Y10469" s="37"/>
      <c r="Z10469" s="37"/>
      <c r="AA10469" s="37"/>
      <c r="AB10469" s="37"/>
    </row>
    <row r="10470" spans="24:28" x14ac:dyDescent="0.25">
      <c r="X10470" s="37"/>
      <c r="Y10470" s="37"/>
      <c r="Z10470" s="37"/>
      <c r="AA10470" s="37"/>
      <c r="AB10470" s="37"/>
    </row>
    <row r="10471" spans="24:28" x14ac:dyDescent="0.25">
      <c r="X10471" s="37"/>
      <c r="Y10471" s="37"/>
      <c r="Z10471" s="37"/>
      <c r="AA10471" s="37"/>
      <c r="AB10471" s="37"/>
    </row>
    <row r="10472" spans="24:28" x14ac:dyDescent="0.25">
      <c r="X10472" s="37"/>
      <c r="Y10472" s="37"/>
      <c r="Z10472" s="37"/>
      <c r="AA10472" s="37"/>
      <c r="AB10472" s="37"/>
    </row>
    <row r="10473" spans="24:28" x14ac:dyDescent="0.25">
      <c r="X10473" s="37"/>
      <c r="Y10473" s="37"/>
      <c r="Z10473" s="37"/>
      <c r="AA10473" s="37"/>
      <c r="AB10473" s="37"/>
    </row>
    <row r="10474" spans="24:28" x14ac:dyDescent="0.25">
      <c r="X10474" s="37"/>
      <c r="Y10474" s="37"/>
      <c r="Z10474" s="37"/>
      <c r="AA10474" s="37"/>
      <c r="AB10474" s="37"/>
    </row>
    <row r="10475" spans="24:28" x14ac:dyDescent="0.25">
      <c r="X10475" s="37"/>
      <c r="Y10475" s="37"/>
      <c r="Z10475" s="37"/>
      <c r="AA10475" s="37"/>
      <c r="AB10475" s="37"/>
    </row>
    <row r="10476" spans="24:28" x14ac:dyDescent="0.25">
      <c r="X10476" s="37"/>
      <c r="Y10476" s="37"/>
      <c r="Z10476" s="37"/>
      <c r="AA10476" s="37"/>
      <c r="AB10476" s="37"/>
    </row>
    <row r="10477" spans="24:28" x14ac:dyDescent="0.25">
      <c r="X10477" s="37"/>
      <c r="Y10477" s="37"/>
      <c r="Z10477" s="37"/>
      <c r="AA10477" s="37"/>
      <c r="AB10477" s="37"/>
    </row>
    <row r="10478" spans="24:28" x14ac:dyDescent="0.25">
      <c r="X10478" s="37"/>
      <c r="Y10478" s="37"/>
      <c r="Z10478" s="37"/>
      <c r="AA10478" s="37"/>
      <c r="AB10478" s="37"/>
    </row>
    <row r="10479" spans="24:28" x14ac:dyDescent="0.25">
      <c r="X10479" s="37"/>
      <c r="Y10479" s="37"/>
      <c r="Z10479" s="37"/>
      <c r="AA10479" s="37"/>
      <c r="AB10479" s="37"/>
    </row>
    <row r="10480" spans="24:28" x14ac:dyDescent="0.25">
      <c r="X10480" s="37"/>
      <c r="Y10480" s="37"/>
      <c r="Z10480" s="37"/>
      <c r="AA10480" s="37"/>
      <c r="AB10480" s="37"/>
    </row>
    <row r="10481" spans="24:28" x14ac:dyDescent="0.25">
      <c r="X10481" s="37"/>
      <c r="Y10481" s="37"/>
      <c r="Z10481" s="37"/>
      <c r="AA10481" s="37"/>
      <c r="AB10481" s="37"/>
    </row>
    <row r="10482" spans="24:28" x14ac:dyDescent="0.25">
      <c r="X10482" s="37"/>
      <c r="Y10482" s="37"/>
      <c r="Z10482" s="37"/>
      <c r="AA10482" s="37"/>
      <c r="AB10482" s="37"/>
    </row>
    <row r="10483" spans="24:28" x14ac:dyDescent="0.25">
      <c r="X10483" s="37"/>
      <c r="Y10483" s="37"/>
      <c r="Z10483" s="37"/>
      <c r="AA10483" s="37"/>
      <c r="AB10483" s="37"/>
    </row>
    <row r="10484" spans="24:28" x14ac:dyDescent="0.25">
      <c r="X10484" s="37"/>
      <c r="Y10484" s="37"/>
      <c r="Z10484" s="37"/>
      <c r="AA10484" s="37"/>
      <c r="AB10484" s="37"/>
    </row>
    <row r="10485" spans="24:28" x14ac:dyDescent="0.25">
      <c r="X10485" s="37"/>
      <c r="Y10485" s="37"/>
      <c r="Z10485" s="37"/>
      <c r="AA10485" s="37"/>
      <c r="AB10485" s="37"/>
    </row>
    <row r="10486" spans="24:28" x14ac:dyDescent="0.25">
      <c r="X10486" s="37"/>
      <c r="Y10486" s="37"/>
      <c r="Z10486" s="37"/>
      <c r="AA10486" s="37"/>
      <c r="AB10486" s="37"/>
    </row>
    <row r="10487" spans="24:28" x14ac:dyDescent="0.25">
      <c r="X10487" s="37"/>
      <c r="Y10487" s="37"/>
      <c r="Z10487" s="37"/>
      <c r="AA10487" s="37"/>
      <c r="AB10487" s="37"/>
    </row>
    <row r="10488" spans="24:28" x14ac:dyDescent="0.25">
      <c r="X10488" s="37"/>
      <c r="Y10488" s="37"/>
      <c r="Z10488" s="37"/>
      <c r="AA10488" s="37"/>
      <c r="AB10488" s="37"/>
    </row>
    <row r="10489" spans="24:28" x14ac:dyDescent="0.25">
      <c r="X10489" s="37"/>
      <c r="Y10489" s="37"/>
      <c r="Z10489" s="37"/>
      <c r="AA10489" s="37"/>
      <c r="AB10489" s="37"/>
    </row>
    <row r="10490" spans="24:28" x14ac:dyDescent="0.25">
      <c r="X10490" s="37"/>
      <c r="Y10490" s="37"/>
      <c r="Z10490" s="37"/>
      <c r="AA10490" s="37"/>
      <c r="AB10490" s="37"/>
    </row>
    <row r="10491" spans="24:28" x14ac:dyDescent="0.25">
      <c r="X10491" s="37"/>
      <c r="Y10491" s="37"/>
      <c r="Z10491" s="37"/>
      <c r="AA10491" s="37"/>
      <c r="AB10491" s="37"/>
    </row>
    <row r="10492" spans="24:28" x14ac:dyDescent="0.25">
      <c r="X10492" s="37"/>
      <c r="Y10492" s="37"/>
      <c r="Z10492" s="37"/>
      <c r="AA10492" s="37"/>
      <c r="AB10492" s="37"/>
    </row>
    <row r="10493" spans="24:28" x14ac:dyDescent="0.25">
      <c r="X10493" s="37"/>
      <c r="Y10493" s="37"/>
      <c r="Z10493" s="37"/>
      <c r="AA10493" s="37"/>
      <c r="AB10493" s="37"/>
    </row>
    <row r="10494" spans="24:28" x14ac:dyDescent="0.25">
      <c r="X10494" s="37"/>
      <c r="Y10494" s="37"/>
      <c r="Z10494" s="37"/>
      <c r="AA10494" s="37"/>
      <c r="AB10494" s="37"/>
    </row>
    <row r="10495" spans="24:28" x14ac:dyDescent="0.25">
      <c r="X10495" s="37"/>
      <c r="Y10495" s="37"/>
      <c r="Z10495" s="37"/>
      <c r="AA10495" s="37"/>
      <c r="AB10495" s="37"/>
    </row>
    <row r="10496" spans="24:28" x14ac:dyDescent="0.25">
      <c r="X10496" s="37"/>
      <c r="Y10496" s="37"/>
      <c r="Z10496" s="37"/>
      <c r="AA10496" s="37"/>
      <c r="AB10496" s="37"/>
    </row>
    <row r="10497" spans="24:28" x14ac:dyDescent="0.25">
      <c r="X10497" s="37"/>
      <c r="Y10497" s="37"/>
      <c r="Z10497" s="37"/>
      <c r="AA10497" s="37"/>
      <c r="AB10497" s="37"/>
    </row>
    <row r="10498" spans="24:28" x14ac:dyDescent="0.25">
      <c r="X10498" s="37"/>
      <c r="Y10498" s="37"/>
      <c r="Z10498" s="37"/>
      <c r="AA10498" s="37"/>
      <c r="AB10498" s="37"/>
    </row>
    <row r="10499" spans="24:28" x14ac:dyDescent="0.25">
      <c r="X10499" s="37"/>
      <c r="Y10499" s="37"/>
      <c r="Z10499" s="37"/>
      <c r="AA10499" s="37"/>
      <c r="AB10499" s="37"/>
    </row>
    <row r="10500" spans="24:28" x14ac:dyDescent="0.25">
      <c r="X10500" s="37"/>
      <c r="Y10500" s="37"/>
      <c r="Z10500" s="37"/>
      <c r="AA10500" s="37"/>
      <c r="AB10500" s="37"/>
    </row>
    <row r="10501" spans="24:28" x14ac:dyDescent="0.25">
      <c r="X10501" s="37"/>
      <c r="Y10501" s="37"/>
      <c r="Z10501" s="37"/>
      <c r="AA10501" s="37"/>
      <c r="AB10501" s="37"/>
    </row>
    <row r="10502" spans="24:28" x14ac:dyDescent="0.25">
      <c r="X10502" s="37"/>
      <c r="Y10502" s="37"/>
      <c r="Z10502" s="37"/>
      <c r="AA10502" s="37"/>
      <c r="AB10502" s="37"/>
    </row>
    <row r="10503" spans="24:28" x14ac:dyDescent="0.25">
      <c r="X10503" s="37"/>
      <c r="Y10503" s="37"/>
      <c r="Z10503" s="37"/>
      <c r="AA10503" s="37"/>
      <c r="AB10503" s="37"/>
    </row>
    <row r="10504" spans="24:28" x14ac:dyDescent="0.25">
      <c r="X10504" s="37"/>
      <c r="Y10504" s="37"/>
      <c r="Z10504" s="37"/>
      <c r="AA10504" s="37"/>
      <c r="AB10504" s="37"/>
    </row>
    <row r="10505" spans="24:28" x14ac:dyDescent="0.25">
      <c r="X10505" s="37"/>
      <c r="Y10505" s="37"/>
      <c r="Z10505" s="37"/>
      <c r="AA10505" s="37"/>
      <c r="AB10505" s="37"/>
    </row>
    <row r="10506" spans="24:28" x14ac:dyDescent="0.25">
      <c r="X10506" s="37"/>
      <c r="Y10506" s="37"/>
      <c r="Z10506" s="37"/>
      <c r="AA10506" s="37"/>
      <c r="AB10506" s="37"/>
    </row>
    <row r="10507" spans="24:28" x14ac:dyDescent="0.25">
      <c r="X10507" s="37"/>
      <c r="Y10507" s="37"/>
      <c r="Z10507" s="37"/>
      <c r="AA10507" s="37"/>
      <c r="AB10507" s="37"/>
    </row>
    <row r="10508" spans="24:28" x14ac:dyDescent="0.25">
      <c r="X10508" s="37"/>
      <c r="Y10508" s="37"/>
      <c r="Z10508" s="37"/>
      <c r="AA10508" s="37"/>
      <c r="AB10508" s="37"/>
    </row>
    <row r="10509" spans="24:28" x14ac:dyDescent="0.25">
      <c r="X10509" s="37"/>
      <c r="Y10509" s="37"/>
      <c r="Z10509" s="37"/>
      <c r="AA10509" s="37"/>
      <c r="AB10509" s="37"/>
    </row>
    <row r="10510" spans="24:28" x14ac:dyDescent="0.25">
      <c r="X10510" s="37"/>
      <c r="Y10510" s="37"/>
      <c r="Z10510" s="37"/>
      <c r="AA10510" s="37"/>
      <c r="AB10510" s="37"/>
    </row>
    <row r="10511" spans="24:28" x14ac:dyDescent="0.25">
      <c r="X10511" s="37"/>
      <c r="Y10511" s="37"/>
      <c r="Z10511" s="37"/>
      <c r="AA10511" s="37"/>
      <c r="AB10511" s="37"/>
    </row>
    <row r="10512" spans="24:28" x14ac:dyDescent="0.25">
      <c r="X10512" s="37"/>
      <c r="Y10512" s="37"/>
      <c r="Z10512" s="37"/>
      <c r="AA10512" s="37"/>
      <c r="AB10512" s="37"/>
    </row>
    <row r="10513" spans="24:28" x14ac:dyDescent="0.25">
      <c r="X10513" s="37"/>
      <c r="Y10513" s="37"/>
      <c r="Z10513" s="37"/>
      <c r="AA10513" s="37"/>
      <c r="AB10513" s="37"/>
    </row>
    <row r="10514" spans="24:28" x14ac:dyDescent="0.25">
      <c r="X10514" s="37"/>
      <c r="Y10514" s="37"/>
      <c r="Z10514" s="37"/>
      <c r="AA10514" s="37"/>
      <c r="AB10514" s="37"/>
    </row>
    <row r="10515" spans="24:28" x14ac:dyDescent="0.25">
      <c r="X10515" s="37"/>
      <c r="Y10515" s="37"/>
      <c r="Z10515" s="37"/>
      <c r="AA10515" s="37"/>
      <c r="AB10515" s="37"/>
    </row>
    <row r="10516" spans="24:28" x14ac:dyDescent="0.25">
      <c r="X10516" s="37"/>
      <c r="Y10516" s="37"/>
      <c r="Z10516" s="37"/>
      <c r="AA10516" s="37"/>
      <c r="AB10516" s="37"/>
    </row>
    <row r="10517" spans="24:28" x14ac:dyDescent="0.25">
      <c r="X10517" s="37"/>
      <c r="Y10517" s="37"/>
      <c r="Z10517" s="37"/>
      <c r="AA10517" s="37"/>
      <c r="AB10517" s="37"/>
    </row>
    <row r="10518" spans="24:28" x14ac:dyDescent="0.25">
      <c r="X10518" s="37"/>
      <c r="Y10518" s="37"/>
      <c r="Z10518" s="37"/>
      <c r="AA10518" s="37"/>
      <c r="AB10518" s="37"/>
    </row>
    <row r="10519" spans="24:28" x14ac:dyDescent="0.25">
      <c r="X10519" s="37"/>
      <c r="Y10519" s="37"/>
      <c r="Z10519" s="37"/>
      <c r="AA10519" s="37"/>
      <c r="AB10519" s="37"/>
    </row>
    <row r="10520" spans="24:28" x14ac:dyDescent="0.25">
      <c r="X10520" s="37"/>
      <c r="Y10520" s="37"/>
      <c r="Z10520" s="37"/>
      <c r="AA10520" s="37"/>
      <c r="AB10520" s="37"/>
    </row>
    <row r="10521" spans="24:28" x14ac:dyDescent="0.25">
      <c r="X10521" s="37"/>
      <c r="Y10521" s="37"/>
      <c r="Z10521" s="37"/>
      <c r="AA10521" s="37"/>
      <c r="AB10521" s="37"/>
    </row>
    <row r="10522" spans="24:28" x14ac:dyDescent="0.25">
      <c r="X10522" s="37"/>
      <c r="Y10522" s="37"/>
      <c r="Z10522" s="37"/>
      <c r="AA10522" s="37"/>
      <c r="AB10522" s="37"/>
    </row>
    <row r="10523" spans="24:28" x14ac:dyDescent="0.25">
      <c r="X10523" s="37"/>
      <c r="Y10523" s="37"/>
      <c r="Z10523" s="37"/>
      <c r="AA10523" s="37"/>
      <c r="AB10523" s="37"/>
    </row>
    <row r="10524" spans="24:28" x14ac:dyDescent="0.25">
      <c r="X10524" s="37"/>
      <c r="Y10524" s="37"/>
      <c r="Z10524" s="37"/>
      <c r="AA10524" s="37"/>
      <c r="AB10524" s="37"/>
    </row>
    <row r="10525" spans="24:28" x14ac:dyDescent="0.25">
      <c r="X10525" s="37"/>
      <c r="Y10525" s="37"/>
      <c r="Z10525" s="37"/>
      <c r="AA10525" s="37"/>
      <c r="AB10525" s="37"/>
    </row>
    <row r="10526" spans="24:28" x14ac:dyDescent="0.25">
      <c r="X10526" s="37"/>
      <c r="Y10526" s="37"/>
      <c r="Z10526" s="37"/>
      <c r="AA10526" s="37"/>
      <c r="AB10526" s="37"/>
    </row>
    <row r="10527" spans="24:28" x14ac:dyDescent="0.25">
      <c r="X10527" s="37"/>
      <c r="Y10527" s="37"/>
      <c r="Z10527" s="37"/>
      <c r="AA10527" s="37"/>
      <c r="AB10527" s="37"/>
    </row>
    <row r="10528" spans="24:28" x14ac:dyDescent="0.25">
      <c r="X10528" s="37"/>
      <c r="Y10528" s="37"/>
      <c r="Z10528" s="37"/>
      <c r="AA10528" s="37"/>
      <c r="AB10528" s="37"/>
    </row>
    <row r="10529" spans="24:28" x14ac:dyDescent="0.25">
      <c r="X10529" s="37"/>
      <c r="Y10529" s="37"/>
      <c r="Z10529" s="37"/>
      <c r="AA10529" s="37"/>
      <c r="AB10529" s="37"/>
    </row>
    <row r="10530" spans="24:28" x14ac:dyDescent="0.25">
      <c r="X10530" s="37"/>
      <c r="Y10530" s="37"/>
      <c r="Z10530" s="37"/>
      <c r="AA10530" s="37"/>
      <c r="AB10530" s="37"/>
    </row>
    <row r="10531" spans="24:28" x14ac:dyDescent="0.25">
      <c r="X10531" s="37"/>
      <c r="Y10531" s="37"/>
      <c r="Z10531" s="37"/>
      <c r="AA10531" s="37"/>
      <c r="AB10531" s="37"/>
    </row>
    <row r="10532" spans="24:28" x14ac:dyDescent="0.25">
      <c r="X10532" s="37"/>
      <c r="Y10532" s="37"/>
      <c r="Z10532" s="37"/>
      <c r="AA10532" s="37"/>
      <c r="AB10532" s="37"/>
    </row>
    <row r="10533" spans="24:28" x14ac:dyDescent="0.25">
      <c r="X10533" s="37"/>
      <c r="Y10533" s="37"/>
      <c r="Z10533" s="37"/>
      <c r="AA10533" s="37"/>
      <c r="AB10533" s="37"/>
    </row>
    <row r="10534" spans="24:28" x14ac:dyDescent="0.25">
      <c r="X10534" s="37"/>
      <c r="Y10534" s="37"/>
      <c r="Z10534" s="37"/>
      <c r="AA10534" s="37"/>
      <c r="AB10534" s="37"/>
    </row>
    <row r="10535" spans="24:28" x14ac:dyDescent="0.25">
      <c r="X10535" s="37"/>
      <c r="Y10535" s="37"/>
      <c r="Z10535" s="37"/>
      <c r="AA10535" s="37"/>
      <c r="AB10535" s="37"/>
    </row>
    <row r="10536" spans="24:28" x14ac:dyDescent="0.25">
      <c r="X10536" s="37"/>
      <c r="Y10536" s="37"/>
      <c r="Z10536" s="37"/>
      <c r="AA10536" s="37"/>
      <c r="AB10536" s="37"/>
    </row>
    <row r="10537" spans="24:28" x14ac:dyDescent="0.25">
      <c r="X10537" s="37"/>
      <c r="Y10537" s="37"/>
      <c r="Z10537" s="37"/>
      <c r="AA10537" s="37"/>
      <c r="AB10537" s="37"/>
    </row>
    <row r="10538" spans="24:28" x14ac:dyDescent="0.25">
      <c r="X10538" s="37"/>
      <c r="Y10538" s="37"/>
      <c r="Z10538" s="37"/>
      <c r="AA10538" s="37"/>
      <c r="AB10538" s="37"/>
    </row>
    <row r="10539" spans="24:28" x14ac:dyDescent="0.25">
      <c r="X10539" s="37"/>
      <c r="Y10539" s="37"/>
      <c r="Z10539" s="37"/>
      <c r="AA10539" s="37"/>
      <c r="AB10539" s="37"/>
    </row>
    <row r="10540" spans="24:28" x14ac:dyDescent="0.25">
      <c r="X10540" s="37"/>
      <c r="Y10540" s="37"/>
      <c r="Z10540" s="37"/>
      <c r="AA10540" s="37"/>
      <c r="AB10540" s="37"/>
    </row>
    <row r="10541" spans="24:28" x14ac:dyDescent="0.25">
      <c r="X10541" s="37"/>
      <c r="Y10541" s="37"/>
      <c r="Z10541" s="37"/>
      <c r="AA10541" s="37"/>
      <c r="AB10541" s="37"/>
    </row>
    <row r="10542" spans="24:28" x14ac:dyDescent="0.25">
      <c r="X10542" s="37"/>
      <c r="Y10542" s="37"/>
      <c r="Z10542" s="37"/>
      <c r="AA10542" s="37"/>
      <c r="AB10542" s="37"/>
    </row>
    <row r="10543" spans="24:28" x14ac:dyDescent="0.25">
      <c r="X10543" s="37"/>
      <c r="Y10543" s="37"/>
      <c r="Z10543" s="37"/>
      <c r="AA10543" s="37"/>
      <c r="AB10543" s="37"/>
    </row>
    <row r="10544" spans="24:28" x14ac:dyDescent="0.25">
      <c r="X10544" s="37"/>
      <c r="Y10544" s="37"/>
      <c r="Z10544" s="37"/>
      <c r="AA10544" s="37"/>
      <c r="AB10544" s="37"/>
    </row>
    <row r="10545" spans="24:28" x14ac:dyDescent="0.25">
      <c r="X10545" s="37"/>
      <c r="Y10545" s="37"/>
      <c r="Z10545" s="37"/>
      <c r="AA10545" s="37"/>
      <c r="AB10545" s="37"/>
    </row>
    <row r="10546" spans="24:28" x14ac:dyDescent="0.25">
      <c r="X10546" s="37"/>
      <c r="Y10546" s="37"/>
      <c r="Z10546" s="37"/>
      <c r="AA10546" s="37"/>
      <c r="AB10546" s="37"/>
    </row>
    <row r="10547" spans="24:28" x14ac:dyDescent="0.25">
      <c r="X10547" s="37"/>
      <c r="Y10547" s="37"/>
      <c r="Z10547" s="37"/>
      <c r="AA10547" s="37"/>
      <c r="AB10547" s="37"/>
    </row>
    <row r="10548" spans="24:28" x14ac:dyDescent="0.25">
      <c r="X10548" s="37"/>
      <c r="Y10548" s="37"/>
      <c r="Z10548" s="37"/>
      <c r="AA10548" s="37"/>
      <c r="AB10548" s="37"/>
    </row>
    <row r="10549" spans="24:28" x14ac:dyDescent="0.25">
      <c r="X10549" s="37"/>
      <c r="Y10549" s="37"/>
      <c r="Z10549" s="37"/>
      <c r="AA10549" s="37"/>
      <c r="AB10549" s="37"/>
    </row>
    <row r="10550" spans="24:28" x14ac:dyDescent="0.25">
      <c r="X10550" s="37"/>
      <c r="Y10550" s="37"/>
      <c r="Z10550" s="37"/>
      <c r="AA10550" s="37"/>
      <c r="AB10550" s="37"/>
    </row>
    <row r="10551" spans="24:28" x14ac:dyDescent="0.25">
      <c r="X10551" s="37"/>
      <c r="Y10551" s="37"/>
      <c r="Z10551" s="37"/>
      <c r="AA10551" s="37"/>
      <c r="AB10551" s="37"/>
    </row>
    <row r="10552" spans="24:28" x14ac:dyDescent="0.25">
      <c r="X10552" s="37"/>
      <c r="Y10552" s="37"/>
      <c r="Z10552" s="37"/>
      <c r="AA10552" s="37"/>
      <c r="AB10552" s="37"/>
    </row>
    <row r="10553" spans="24:28" x14ac:dyDescent="0.25">
      <c r="X10553" s="37"/>
      <c r="Y10553" s="37"/>
      <c r="Z10553" s="37"/>
      <c r="AA10553" s="37"/>
      <c r="AB10553" s="37"/>
    </row>
    <row r="10554" spans="24:28" x14ac:dyDescent="0.25">
      <c r="X10554" s="37"/>
      <c r="Y10554" s="37"/>
      <c r="Z10554" s="37"/>
      <c r="AA10554" s="37"/>
      <c r="AB10554" s="37"/>
    </row>
    <row r="10555" spans="24:28" x14ac:dyDescent="0.25">
      <c r="X10555" s="37"/>
      <c r="Y10555" s="37"/>
      <c r="Z10555" s="37"/>
      <c r="AA10555" s="37"/>
      <c r="AB10555" s="37"/>
    </row>
    <row r="10556" spans="24:28" x14ac:dyDescent="0.25">
      <c r="X10556" s="37"/>
      <c r="Y10556" s="37"/>
      <c r="Z10556" s="37"/>
      <c r="AA10556" s="37"/>
      <c r="AB10556" s="37"/>
    </row>
    <row r="10557" spans="24:28" x14ac:dyDescent="0.25">
      <c r="X10557" s="37"/>
      <c r="Y10557" s="37"/>
      <c r="Z10557" s="37"/>
      <c r="AA10557" s="37"/>
      <c r="AB10557" s="37"/>
    </row>
    <row r="10558" spans="24:28" x14ac:dyDescent="0.25">
      <c r="X10558" s="37"/>
      <c r="Y10558" s="37"/>
      <c r="Z10558" s="37"/>
      <c r="AA10558" s="37"/>
      <c r="AB10558" s="37"/>
    </row>
    <row r="10559" spans="24:28" x14ac:dyDescent="0.25">
      <c r="X10559" s="37"/>
      <c r="Y10559" s="37"/>
      <c r="Z10559" s="37"/>
      <c r="AA10559" s="37"/>
      <c r="AB10559" s="37"/>
    </row>
    <row r="10560" spans="24:28" x14ac:dyDescent="0.25">
      <c r="X10560" s="37"/>
      <c r="Y10560" s="37"/>
      <c r="Z10560" s="37"/>
      <c r="AA10560" s="37"/>
      <c r="AB10560" s="37"/>
    </row>
    <row r="10561" spans="24:28" x14ac:dyDescent="0.25">
      <c r="X10561" s="37"/>
      <c r="Y10561" s="37"/>
      <c r="Z10561" s="37"/>
      <c r="AA10561" s="37"/>
      <c r="AB10561" s="37"/>
    </row>
    <row r="10562" spans="24:28" x14ac:dyDescent="0.25">
      <c r="X10562" s="37"/>
      <c r="Y10562" s="37"/>
      <c r="Z10562" s="37"/>
      <c r="AA10562" s="37"/>
      <c r="AB10562" s="37"/>
    </row>
    <row r="10563" spans="24:28" x14ac:dyDescent="0.25">
      <c r="X10563" s="37"/>
      <c r="Y10563" s="37"/>
      <c r="Z10563" s="37"/>
      <c r="AA10563" s="37"/>
      <c r="AB10563" s="37"/>
    </row>
    <row r="10564" spans="24:28" x14ac:dyDescent="0.25">
      <c r="X10564" s="37"/>
      <c r="Y10564" s="37"/>
      <c r="Z10564" s="37"/>
      <c r="AA10564" s="37"/>
      <c r="AB10564" s="37"/>
    </row>
    <row r="10565" spans="24:28" x14ac:dyDescent="0.25">
      <c r="X10565" s="37"/>
      <c r="Y10565" s="37"/>
      <c r="Z10565" s="37"/>
      <c r="AA10565" s="37"/>
      <c r="AB10565" s="37"/>
    </row>
    <row r="10566" spans="24:28" x14ac:dyDescent="0.25">
      <c r="X10566" s="37"/>
      <c r="Y10566" s="37"/>
      <c r="Z10566" s="37"/>
      <c r="AA10566" s="37"/>
      <c r="AB10566" s="37"/>
    </row>
    <row r="10567" spans="24:28" x14ac:dyDescent="0.25">
      <c r="X10567" s="37"/>
      <c r="Y10567" s="37"/>
      <c r="Z10567" s="37"/>
      <c r="AA10567" s="37"/>
      <c r="AB10567" s="37"/>
    </row>
    <row r="10568" spans="24:28" x14ac:dyDescent="0.25">
      <c r="X10568" s="37"/>
      <c r="Y10568" s="37"/>
      <c r="Z10568" s="37"/>
      <c r="AA10568" s="37"/>
      <c r="AB10568" s="37"/>
    </row>
    <row r="10569" spans="24:28" x14ac:dyDescent="0.25">
      <c r="X10569" s="37"/>
      <c r="Y10569" s="37"/>
      <c r="Z10569" s="37"/>
      <c r="AA10569" s="37"/>
      <c r="AB10569" s="37"/>
    </row>
    <row r="10570" spans="24:28" x14ac:dyDescent="0.25">
      <c r="X10570" s="37"/>
      <c r="Y10570" s="37"/>
      <c r="Z10570" s="37"/>
      <c r="AA10570" s="37"/>
      <c r="AB10570" s="37"/>
    </row>
    <row r="10571" spans="24:28" x14ac:dyDescent="0.25">
      <c r="X10571" s="37"/>
      <c r="Y10571" s="37"/>
      <c r="Z10571" s="37"/>
      <c r="AA10571" s="37"/>
      <c r="AB10571" s="37"/>
    </row>
    <row r="10572" spans="24:28" x14ac:dyDescent="0.25">
      <c r="X10572" s="37"/>
      <c r="Y10572" s="37"/>
      <c r="Z10572" s="37"/>
      <c r="AA10572" s="37"/>
      <c r="AB10572" s="37"/>
    </row>
    <row r="10573" spans="24:28" x14ac:dyDescent="0.25">
      <c r="X10573" s="37"/>
      <c r="Y10573" s="37"/>
      <c r="Z10573" s="37"/>
      <c r="AA10573" s="37"/>
      <c r="AB10573" s="37"/>
    </row>
    <row r="10574" spans="24:28" x14ac:dyDescent="0.25">
      <c r="X10574" s="37"/>
      <c r="Y10574" s="37"/>
      <c r="Z10574" s="37"/>
      <c r="AA10574" s="37"/>
      <c r="AB10574" s="37"/>
    </row>
    <row r="10575" spans="24:28" x14ac:dyDescent="0.25">
      <c r="X10575" s="37"/>
      <c r="Y10575" s="37"/>
      <c r="Z10575" s="37"/>
      <c r="AA10575" s="37"/>
      <c r="AB10575" s="37"/>
    </row>
    <row r="10576" spans="24:28" x14ac:dyDescent="0.25">
      <c r="X10576" s="37"/>
      <c r="Y10576" s="37"/>
      <c r="Z10576" s="37"/>
      <c r="AA10576" s="37"/>
      <c r="AB10576" s="37"/>
    </row>
    <row r="10577" spans="24:28" x14ac:dyDescent="0.25">
      <c r="X10577" s="37"/>
      <c r="Y10577" s="37"/>
      <c r="Z10577" s="37"/>
      <c r="AA10577" s="37"/>
      <c r="AB10577" s="37"/>
    </row>
    <row r="10578" spans="24:28" x14ac:dyDescent="0.25">
      <c r="X10578" s="37"/>
      <c r="Y10578" s="37"/>
      <c r="Z10578" s="37"/>
      <c r="AA10578" s="37"/>
      <c r="AB10578" s="37"/>
    </row>
    <row r="10579" spans="24:28" x14ac:dyDescent="0.25">
      <c r="X10579" s="37"/>
      <c r="Y10579" s="37"/>
      <c r="Z10579" s="37"/>
      <c r="AA10579" s="37"/>
      <c r="AB10579" s="37"/>
    </row>
    <row r="10580" spans="24:28" x14ac:dyDescent="0.25">
      <c r="X10580" s="37"/>
      <c r="Y10580" s="37"/>
      <c r="Z10580" s="37"/>
      <c r="AA10580" s="37"/>
      <c r="AB10580" s="37"/>
    </row>
    <row r="10581" spans="24:28" x14ac:dyDescent="0.25">
      <c r="X10581" s="37"/>
      <c r="Y10581" s="37"/>
      <c r="Z10581" s="37"/>
      <c r="AA10581" s="37"/>
      <c r="AB10581" s="37"/>
    </row>
    <row r="10582" spans="24:28" x14ac:dyDescent="0.25">
      <c r="X10582" s="37"/>
      <c r="Y10582" s="37"/>
      <c r="Z10582" s="37"/>
      <c r="AA10582" s="37"/>
      <c r="AB10582" s="37"/>
    </row>
    <row r="10583" spans="24:28" x14ac:dyDescent="0.25">
      <c r="X10583" s="37"/>
      <c r="Y10583" s="37"/>
      <c r="Z10583" s="37"/>
      <c r="AA10583" s="37"/>
      <c r="AB10583" s="37"/>
    </row>
    <row r="10584" spans="24:28" x14ac:dyDescent="0.25">
      <c r="X10584" s="37"/>
      <c r="Y10584" s="37"/>
      <c r="Z10584" s="37"/>
      <c r="AA10584" s="37"/>
      <c r="AB10584" s="37"/>
    </row>
    <row r="10585" spans="24:28" x14ac:dyDescent="0.25">
      <c r="X10585" s="37"/>
      <c r="Y10585" s="37"/>
      <c r="Z10585" s="37"/>
      <c r="AA10585" s="37"/>
      <c r="AB10585" s="37"/>
    </row>
    <row r="10586" spans="24:28" x14ac:dyDescent="0.25">
      <c r="X10586" s="37"/>
      <c r="Y10586" s="37"/>
      <c r="Z10586" s="37"/>
      <c r="AA10586" s="37"/>
      <c r="AB10586" s="37"/>
    </row>
    <row r="10587" spans="24:28" x14ac:dyDescent="0.25">
      <c r="X10587" s="37"/>
      <c r="Y10587" s="37"/>
      <c r="Z10587" s="37"/>
      <c r="AA10587" s="37"/>
      <c r="AB10587" s="37"/>
    </row>
    <row r="10588" spans="24:28" x14ac:dyDescent="0.25">
      <c r="X10588" s="37"/>
      <c r="Y10588" s="37"/>
      <c r="Z10588" s="37"/>
      <c r="AA10588" s="37"/>
      <c r="AB10588" s="37"/>
    </row>
    <row r="10589" spans="24:28" x14ac:dyDescent="0.25">
      <c r="X10589" s="37"/>
      <c r="Y10589" s="37"/>
      <c r="Z10589" s="37"/>
      <c r="AA10589" s="37"/>
      <c r="AB10589" s="37"/>
    </row>
    <row r="10590" spans="24:28" x14ac:dyDescent="0.25">
      <c r="X10590" s="37"/>
      <c r="Y10590" s="37"/>
      <c r="Z10590" s="37"/>
      <c r="AA10590" s="37"/>
      <c r="AB10590" s="37"/>
    </row>
    <row r="10591" spans="24:28" x14ac:dyDescent="0.25">
      <c r="X10591" s="37"/>
      <c r="Y10591" s="37"/>
      <c r="Z10591" s="37"/>
      <c r="AA10591" s="37"/>
      <c r="AB10591" s="37"/>
    </row>
    <row r="10592" spans="24:28" x14ac:dyDescent="0.25">
      <c r="X10592" s="37"/>
      <c r="Y10592" s="37"/>
      <c r="Z10592" s="37"/>
      <c r="AA10592" s="37"/>
      <c r="AB10592" s="37"/>
    </row>
    <row r="10593" spans="24:28" x14ac:dyDescent="0.25">
      <c r="X10593" s="37"/>
      <c r="Y10593" s="37"/>
      <c r="Z10593" s="37"/>
      <c r="AA10593" s="37"/>
      <c r="AB10593" s="37"/>
    </row>
    <row r="10594" spans="24:28" x14ac:dyDescent="0.25">
      <c r="X10594" s="37"/>
      <c r="Y10594" s="37"/>
      <c r="Z10594" s="37"/>
      <c r="AA10594" s="37"/>
      <c r="AB10594" s="37"/>
    </row>
    <row r="10595" spans="24:28" x14ac:dyDescent="0.25">
      <c r="X10595" s="37"/>
      <c r="Y10595" s="37"/>
      <c r="Z10595" s="37"/>
      <c r="AA10595" s="37"/>
      <c r="AB10595" s="37"/>
    </row>
    <row r="10596" spans="24:28" x14ac:dyDescent="0.25">
      <c r="X10596" s="37"/>
      <c r="Y10596" s="37"/>
      <c r="Z10596" s="37"/>
      <c r="AA10596" s="37"/>
      <c r="AB10596" s="37"/>
    </row>
    <row r="10597" spans="24:28" x14ac:dyDescent="0.25">
      <c r="X10597" s="37"/>
      <c r="Y10597" s="37"/>
      <c r="Z10597" s="37"/>
      <c r="AA10597" s="37"/>
      <c r="AB10597" s="37"/>
    </row>
    <row r="10598" spans="24:28" x14ac:dyDescent="0.25">
      <c r="X10598" s="37"/>
      <c r="Y10598" s="37"/>
      <c r="Z10598" s="37"/>
      <c r="AA10598" s="37"/>
      <c r="AB10598" s="37"/>
    </row>
    <row r="10599" spans="24:28" x14ac:dyDescent="0.25">
      <c r="X10599" s="37"/>
      <c r="Y10599" s="37"/>
      <c r="Z10599" s="37"/>
      <c r="AA10599" s="37"/>
      <c r="AB10599" s="37"/>
    </row>
    <row r="10600" spans="24:28" x14ac:dyDescent="0.25">
      <c r="X10600" s="37"/>
      <c r="Y10600" s="37"/>
      <c r="Z10600" s="37"/>
      <c r="AA10600" s="37"/>
      <c r="AB10600" s="37"/>
    </row>
    <row r="10601" spans="24:28" x14ac:dyDescent="0.25">
      <c r="X10601" s="37"/>
      <c r="Y10601" s="37"/>
      <c r="Z10601" s="37"/>
      <c r="AA10601" s="37"/>
      <c r="AB10601" s="37"/>
    </row>
    <row r="10602" spans="24:28" x14ac:dyDescent="0.25">
      <c r="X10602" s="37"/>
      <c r="Y10602" s="37"/>
      <c r="Z10602" s="37"/>
      <c r="AA10602" s="37"/>
      <c r="AB10602" s="37"/>
    </row>
    <row r="10603" spans="24:28" x14ac:dyDescent="0.25">
      <c r="X10603" s="37"/>
      <c r="Y10603" s="37"/>
      <c r="Z10603" s="37"/>
      <c r="AA10603" s="37"/>
      <c r="AB10603" s="37"/>
    </row>
    <row r="10604" spans="24:28" x14ac:dyDescent="0.25">
      <c r="X10604" s="37"/>
      <c r="Y10604" s="37"/>
      <c r="Z10604" s="37"/>
      <c r="AA10604" s="37"/>
      <c r="AB10604" s="37"/>
    </row>
    <row r="10605" spans="24:28" x14ac:dyDescent="0.25">
      <c r="X10605" s="37"/>
      <c r="Y10605" s="37"/>
      <c r="Z10605" s="37"/>
      <c r="AA10605" s="37"/>
      <c r="AB10605" s="37"/>
    </row>
    <row r="10606" spans="24:28" x14ac:dyDescent="0.25">
      <c r="X10606" s="37"/>
      <c r="Y10606" s="37"/>
      <c r="Z10606" s="37"/>
      <c r="AA10606" s="37"/>
      <c r="AB10606" s="37"/>
    </row>
    <row r="10607" spans="24:28" x14ac:dyDescent="0.25">
      <c r="X10607" s="37"/>
      <c r="Y10607" s="37"/>
      <c r="Z10607" s="37"/>
      <c r="AA10607" s="37"/>
      <c r="AB10607" s="37"/>
    </row>
    <row r="10608" spans="24:28" x14ac:dyDescent="0.25">
      <c r="X10608" s="37"/>
      <c r="Y10608" s="37"/>
      <c r="Z10608" s="37"/>
      <c r="AA10608" s="37"/>
      <c r="AB10608" s="37"/>
    </row>
    <row r="10609" spans="24:28" x14ac:dyDescent="0.25">
      <c r="X10609" s="37"/>
      <c r="Y10609" s="37"/>
      <c r="Z10609" s="37"/>
      <c r="AA10609" s="37"/>
      <c r="AB10609" s="37"/>
    </row>
    <row r="10610" spans="24:28" x14ac:dyDescent="0.25">
      <c r="X10610" s="37"/>
      <c r="Y10610" s="37"/>
      <c r="Z10610" s="37"/>
      <c r="AA10610" s="37"/>
      <c r="AB10610" s="37"/>
    </row>
    <row r="10611" spans="24:28" x14ac:dyDescent="0.25">
      <c r="X10611" s="37"/>
      <c r="Y10611" s="37"/>
      <c r="Z10611" s="37"/>
      <c r="AA10611" s="37"/>
      <c r="AB10611" s="37"/>
    </row>
    <row r="10612" spans="24:28" x14ac:dyDescent="0.25">
      <c r="X10612" s="37"/>
      <c r="Y10612" s="37"/>
      <c r="Z10612" s="37"/>
      <c r="AA10612" s="37"/>
      <c r="AB10612" s="37"/>
    </row>
    <row r="10613" spans="24:28" x14ac:dyDescent="0.25">
      <c r="X10613" s="37"/>
      <c r="Y10613" s="37"/>
      <c r="Z10613" s="37"/>
      <c r="AA10613" s="37"/>
      <c r="AB10613" s="37"/>
    </row>
    <row r="10614" spans="24:28" x14ac:dyDescent="0.25">
      <c r="X10614" s="37"/>
      <c r="Y10614" s="37"/>
      <c r="Z10614" s="37"/>
      <c r="AA10614" s="37"/>
      <c r="AB10614" s="37"/>
    </row>
    <row r="10615" spans="24:28" x14ac:dyDescent="0.25">
      <c r="X10615" s="37"/>
      <c r="Y10615" s="37"/>
      <c r="Z10615" s="37"/>
      <c r="AA10615" s="37"/>
      <c r="AB10615" s="37"/>
    </row>
    <row r="10616" spans="24:28" x14ac:dyDescent="0.25">
      <c r="X10616" s="37"/>
      <c r="Y10616" s="37"/>
      <c r="Z10616" s="37"/>
      <c r="AA10616" s="37"/>
      <c r="AB10616" s="37"/>
    </row>
    <row r="10617" spans="24:28" x14ac:dyDescent="0.25">
      <c r="X10617" s="37"/>
      <c r="Y10617" s="37"/>
      <c r="Z10617" s="37"/>
      <c r="AA10617" s="37"/>
      <c r="AB10617" s="37"/>
    </row>
    <row r="10618" spans="24:28" x14ac:dyDescent="0.25">
      <c r="X10618" s="37"/>
      <c r="Y10618" s="37"/>
      <c r="Z10618" s="37"/>
      <c r="AA10618" s="37"/>
      <c r="AB10618" s="37"/>
    </row>
    <row r="10619" spans="24:28" x14ac:dyDescent="0.25">
      <c r="X10619" s="37"/>
      <c r="Y10619" s="37"/>
      <c r="Z10619" s="37"/>
      <c r="AA10619" s="37"/>
      <c r="AB10619" s="37"/>
    </row>
    <row r="10620" spans="24:28" x14ac:dyDescent="0.25">
      <c r="X10620" s="37"/>
      <c r="Y10620" s="37"/>
      <c r="Z10620" s="37"/>
      <c r="AA10620" s="37"/>
      <c r="AB10620" s="37"/>
    </row>
    <row r="10621" spans="24:28" x14ac:dyDescent="0.25">
      <c r="X10621" s="37"/>
      <c r="Y10621" s="37"/>
      <c r="Z10621" s="37"/>
      <c r="AA10621" s="37"/>
      <c r="AB10621" s="37"/>
    </row>
    <row r="10622" spans="24:28" x14ac:dyDescent="0.25">
      <c r="X10622" s="37"/>
      <c r="Y10622" s="37"/>
      <c r="Z10622" s="37"/>
      <c r="AA10622" s="37"/>
      <c r="AB10622" s="37"/>
    </row>
    <row r="10623" spans="24:28" x14ac:dyDescent="0.25">
      <c r="X10623" s="37"/>
      <c r="Y10623" s="37"/>
      <c r="Z10623" s="37"/>
      <c r="AA10623" s="37"/>
      <c r="AB10623" s="37"/>
    </row>
    <row r="10624" spans="24:28" x14ac:dyDescent="0.25">
      <c r="X10624" s="37"/>
      <c r="Y10624" s="37"/>
      <c r="Z10624" s="37"/>
      <c r="AA10624" s="37"/>
      <c r="AB10624" s="37"/>
    </row>
    <row r="10625" spans="24:28" x14ac:dyDescent="0.25">
      <c r="X10625" s="37"/>
      <c r="Y10625" s="37"/>
      <c r="Z10625" s="37"/>
      <c r="AA10625" s="37"/>
      <c r="AB10625" s="37"/>
    </row>
    <row r="10626" spans="24:28" x14ac:dyDescent="0.25">
      <c r="X10626" s="37"/>
      <c r="Y10626" s="37"/>
      <c r="Z10626" s="37"/>
      <c r="AA10626" s="37"/>
      <c r="AB10626" s="37"/>
    </row>
    <row r="10627" spans="24:28" x14ac:dyDescent="0.25">
      <c r="X10627" s="37"/>
      <c r="Y10627" s="37"/>
      <c r="Z10627" s="37"/>
      <c r="AA10627" s="37"/>
      <c r="AB10627" s="37"/>
    </row>
    <row r="10628" spans="24:28" x14ac:dyDescent="0.25">
      <c r="X10628" s="37"/>
      <c r="Y10628" s="37"/>
      <c r="Z10628" s="37"/>
      <c r="AA10628" s="37"/>
      <c r="AB10628" s="37"/>
    </row>
    <row r="10629" spans="24:28" x14ac:dyDescent="0.25">
      <c r="X10629" s="37"/>
      <c r="Y10629" s="37"/>
      <c r="Z10629" s="37"/>
      <c r="AA10629" s="37"/>
      <c r="AB10629" s="37"/>
    </row>
    <row r="10630" spans="24:28" x14ac:dyDescent="0.25">
      <c r="X10630" s="37"/>
      <c r="Y10630" s="37"/>
      <c r="Z10630" s="37"/>
      <c r="AA10630" s="37"/>
      <c r="AB10630" s="37"/>
    </row>
    <row r="10631" spans="24:28" x14ac:dyDescent="0.25">
      <c r="X10631" s="37"/>
      <c r="Y10631" s="37"/>
      <c r="Z10631" s="37"/>
      <c r="AA10631" s="37"/>
      <c r="AB10631" s="37"/>
    </row>
    <row r="10632" spans="24:28" x14ac:dyDescent="0.25">
      <c r="X10632" s="37"/>
      <c r="Y10632" s="37"/>
      <c r="Z10632" s="37"/>
      <c r="AA10632" s="37"/>
      <c r="AB10632" s="37"/>
    </row>
    <row r="10633" spans="24:28" x14ac:dyDescent="0.25">
      <c r="X10633" s="37"/>
      <c r="Y10633" s="37"/>
      <c r="Z10633" s="37"/>
      <c r="AA10633" s="37"/>
      <c r="AB10633" s="37"/>
    </row>
    <row r="10634" spans="24:28" x14ac:dyDescent="0.25">
      <c r="X10634" s="37"/>
      <c r="Y10634" s="37"/>
      <c r="Z10634" s="37"/>
      <c r="AA10634" s="37"/>
      <c r="AB10634" s="37"/>
    </row>
    <row r="10635" spans="24:28" x14ac:dyDescent="0.25">
      <c r="X10635" s="37"/>
      <c r="Y10635" s="37"/>
      <c r="Z10635" s="37"/>
      <c r="AA10635" s="37"/>
      <c r="AB10635" s="37"/>
    </row>
    <row r="10636" spans="24:28" x14ac:dyDescent="0.25">
      <c r="X10636" s="37"/>
      <c r="Y10636" s="37"/>
      <c r="Z10636" s="37"/>
      <c r="AA10636" s="37"/>
      <c r="AB10636" s="37"/>
    </row>
    <row r="10637" spans="24:28" x14ac:dyDescent="0.25">
      <c r="X10637" s="37"/>
      <c r="Y10637" s="37"/>
      <c r="Z10637" s="37"/>
      <c r="AA10637" s="37"/>
      <c r="AB10637" s="37"/>
    </row>
    <row r="10638" spans="24:28" x14ac:dyDescent="0.25">
      <c r="X10638" s="37"/>
      <c r="Y10638" s="37"/>
      <c r="Z10638" s="37"/>
      <c r="AA10638" s="37"/>
      <c r="AB10638" s="37"/>
    </row>
    <row r="10639" spans="24:28" x14ac:dyDescent="0.25">
      <c r="X10639" s="37"/>
      <c r="Y10639" s="37"/>
      <c r="Z10639" s="37"/>
      <c r="AA10639" s="37"/>
      <c r="AB10639" s="37"/>
    </row>
    <row r="10640" spans="24:28" x14ac:dyDescent="0.25">
      <c r="X10640" s="37"/>
      <c r="Y10640" s="37"/>
      <c r="Z10640" s="37"/>
      <c r="AA10640" s="37"/>
      <c r="AB10640" s="37"/>
    </row>
    <row r="10641" spans="24:28" x14ac:dyDescent="0.25">
      <c r="X10641" s="37"/>
      <c r="Y10641" s="37"/>
      <c r="Z10641" s="37"/>
      <c r="AA10641" s="37"/>
      <c r="AB10641" s="37"/>
    </row>
    <row r="10642" spans="24:28" x14ac:dyDescent="0.25">
      <c r="X10642" s="37"/>
      <c r="Y10642" s="37"/>
      <c r="Z10642" s="37"/>
      <c r="AA10642" s="37"/>
      <c r="AB10642" s="37"/>
    </row>
    <row r="10643" spans="24:28" x14ac:dyDescent="0.25">
      <c r="X10643" s="37"/>
      <c r="Y10643" s="37"/>
      <c r="Z10643" s="37"/>
      <c r="AA10643" s="37"/>
      <c r="AB10643" s="37"/>
    </row>
    <row r="10644" spans="24:28" x14ac:dyDescent="0.25">
      <c r="X10644" s="37"/>
      <c r="Y10644" s="37"/>
      <c r="Z10644" s="37"/>
      <c r="AA10644" s="37"/>
      <c r="AB10644" s="37"/>
    </row>
    <row r="10645" spans="24:28" x14ac:dyDescent="0.25">
      <c r="X10645" s="37"/>
      <c r="Y10645" s="37"/>
      <c r="Z10645" s="37"/>
      <c r="AA10645" s="37"/>
      <c r="AB10645" s="37"/>
    </row>
    <row r="10646" spans="24:28" x14ac:dyDescent="0.25">
      <c r="X10646" s="37"/>
      <c r="Y10646" s="37"/>
      <c r="Z10646" s="37"/>
      <c r="AA10646" s="37"/>
      <c r="AB10646" s="37"/>
    </row>
    <row r="10647" spans="24:28" x14ac:dyDescent="0.25">
      <c r="X10647" s="37"/>
      <c r="Y10647" s="37"/>
      <c r="Z10647" s="37"/>
      <c r="AA10647" s="37"/>
      <c r="AB10647" s="37"/>
    </row>
    <row r="10648" spans="24:28" x14ac:dyDescent="0.25">
      <c r="X10648" s="37"/>
      <c r="Y10648" s="37"/>
      <c r="Z10648" s="37"/>
      <c r="AA10648" s="37"/>
      <c r="AB10648" s="37"/>
    </row>
    <row r="10649" spans="24:28" x14ac:dyDescent="0.25">
      <c r="X10649" s="37"/>
      <c r="Y10649" s="37"/>
      <c r="Z10649" s="37"/>
      <c r="AA10649" s="37"/>
      <c r="AB10649" s="37"/>
    </row>
    <row r="10650" spans="24:28" x14ac:dyDescent="0.25">
      <c r="X10650" s="37"/>
      <c r="Y10650" s="37"/>
      <c r="Z10650" s="37"/>
      <c r="AA10650" s="37"/>
      <c r="AB10650" s="37"/>
    </row>
    <row r="10651" spans="24:28" x14ac:dyDescent="0.25">
      <c r="X10651" s="37"/>
      <c r="Y10651" s="37"/>
      <c r="Z10651" s="37"/>
      <c r="AA10651" s="37"/>
      <c r="AB10651" s="37"/>
    </row>
    <row r="10652" spans="24:28" x14ac:dyDescent="0.25">
      <c r="X10652" s="37"/>
      <c r="Y10652" s="37"/>
      <c r="Z10652" s="37"/>
      <c r="AA10652" s="37"/>
      <c r="AB10652" s="37"/>
    </row>
    <row r="10653" spans="24:28" x14ac:dyDescent="0.25">
      <c r="X10653" s="37"/>
      <c r="Y10653" s="37"/>
      <c r="Z10653" s="37"/>
      <c r="AA10653" s="37"/>
      <c r="AB10653" s="37"/>
    </row>
    <row r="10654" spans="24:28" x14ac:dyDescent="0.25">
      <c r="X10654" s="37"/>
      <c r="Y10654" s="37"/>
      <c r="Z10654" s="37"/>
      <c r="AA10654" s="37"/>
      <c r="AB10654" s="37"/>
    </row>
    <row r="10655" spans="24:28" x14ac:dyDescent="0.25">
      <c r="X10655" s="37"/>
      <c r="Y10655" s="37"/>
      <c r="Z10655" s="37"/>
      <c r="AA10655" s="37"/>
      <c r="AB10655" s="37"/>
    </row>
    <row r="10656" spans="24:28" x14ac:dyDescent="0.25">
      <c r="X10656" s="37"/>
      <c r="Y10656" s="37"/>
      <c r="Z10656" s="37"/>
      <c r="AA10656" s="37"/>
      <c r="AB10656" s="37"/>
    </row>
    <row r="10657" spans="24:28" x14ac:dyDescent="0.25">
      <c r="X10657" s="37"/>
      <c r="Y10657" s="37"/>
      <c r="Z10657" s="37"/>
      <c r="AA10657" s="37"/>
      <c r="AB10657" s="37"/>
    </row>
    <row r="10658" spans="24:28" x14ac:dyDescent="0.25">
      <c r="X10658" s="37"/>
      <c r="Y10658" s="37"/>
      <c r="Z10658" s="37"/>
      <c r="AA10658" s="37"/>
      <c r="AB10658" s="37"/>
    </row>
    <row r="10659" spans="24:28" x14ac:dyDescent="0.25">
      <c r="X10659" s="37"/>
      <c r="Y10659" s="37"/>
      <c r="Z10659" s="37"/>
      <c r="AA10659" s="37"/>
      <c r="AB10659" s="37"/>
    </row>
    <row r="10660" spans="24:28" x14ac:dyDescent="0.25">
      <c r="X10660" s="37"/>
      <c r="Y10660" s="37"/>
      <c r="Z10660" s="37"/>
      <c r="AA10660" s="37"/>
      <c r="AB10660" s="37"/>
    </row>
    <row r="10661" spans="24:28" x14ac:dyDescent="0.25">
      <c r="X10661" s="37"/>
      <c r="Y10661" s="37"/>
      <c r="Z10661" s="37"/>
      <c r="AA10661" s="37"/>
      <c r="AB10661" s="37"/>
    </row>
    <row r="10662" spans="24:28" x14ac:dyDescent="0.25">
      <c r="X10662" s="37"/>
      <c r="Y10662" s="37"/>
      <c r="Z10662" s="37"/>
      <c r="AA10662" s="37"/>
      <c r="AB10662" s="37"/>
    </row>
    <row r="10663" spans="24:28" x14ac:dyDescent="0.25">
      <c r="X10663" s="37"/>
      <c r="Y10663" s="37"/>
      <c r="Z10663" s="37"/>
      <c r="AA10663" s="37"/>
      <c r="AB10663" s="37"/>
    </row>
    <row r="10664" spans="24:28" x14ac:dyDescent="0.25">
      <c r="X10664" s="37"/>
      <c r="Y10664" s="37"/>
      <c r="Z10664" s="37"/>
      <c r="AA10664" s="37"/>
      <c r="AB10664" s="37"/>
    </row>
    <row r="10665" spans="24:28" x14ac:dyDescent="0.25">
      <c r="X10665" s="37"/>
      <c r="Y10665" s="37"/>
      <c r="Z10665" s="37"/>
      <c r="AA10665" s="37"/>
      <c r="AB10665" s="37"/>
    </row>
    <row r="10666" spans="24:28" x14ac:dyDescent="0.25">
      <c r="X10666" s="37"/>
      <c r="Y10666" s="37"/>
      <c r="Z10666" s="37"/>
      <c r="AA10666" s="37"/>
      <c r="AB10666" s="37"/>
    </row>
    <row r="10667" spans="24:28" x14ac:dyDescent="0.25">
      <c r="X10667" s="37"/>
      <c r="Y10667" s="37"/>
      <c r="Z10667" s="37"/>
      <c r="AA10667" s="37"/>
      <c r="AB10667" s="37"/>
    </row>
    <row r="10668" spans="24:28" x14ac:dyDescent="0.25">
      <c r="X10668" s="37"/>
      <c r="Y10668" s="37"/>
      <c r="Z10668" s="37"/>
      <c r="AA10668" s="37"/>
      <c r="AB10668" s="37"/>
    </row>
    <row r="10669" spans="24:28" x14ac:dyDescent="0.25">
      <c r="X10669" s="37"/>
      <c r="Y10669" s="37"/>
      <c r="Z10669" s="37"/>
      <c r="AA10669" s="37"/>
      <c r="AB10669" s="37"/>
    </row>
    <row r="10670" spans="24:28" x14ac:dyDescent="0.25">
      <c r="X10670" s="37"/>
      <c r="Y10670" s="37"/>
      <c r="Z10670" s="37"/>
      <c r="AA10670" s="37"/>
      <c r="AB10670" s="37"/>
    </row>
    <row r="10671" spans="24:28" x14ac:dyDescent="0.25">
      <c r="X10671" s="37"/>
      <c r="Y10671" s="37"/>
      <c r="Z10671" s="37"/>
      <c r="AA10671" s="37"/>
      <c r="AB10671" s="37"/>
    </row>
    <row r="10672" spans="24:28" x14ac:dyDescent="0.25">
      <c r="X10672" s="37"/>
      <c r="Y10672" s="37"/>
      <c r="Z10672" s="37"/>
      <c r="AA10672" s="37"/>
      <c r="AB10672" s="37"/>
    </row>
    <row r="10673" spans="24:28" x14ac:dyDescent="0.25">
      <c r="X10673" s="37"/>
      <c r="Y10673" s="37"/>
      <c r="Z10673" s="37"/>
      <c r="AA10673" s="37"/>
      <c r="AB10673" s="37"/>
    </row>
    <row r="10674" spans="24:28" x14ac:dyDescent="0.25">
      <c r="X10674" s="37"/>
      <c r="Y10674" s="37"/>
      <c r="Z10674" s="37"/>
      <c r="AA10674" s="37"/>
      <c r="AB10674" s="37"/>
    </row>
    <row r="10675" spans="24:28" x14ac:dyDescent="0.25">
      <c r="X10675" s="37"/>
      <c r="Y10675" s="37"/>
      <c r="Z10675" s="37"/>
      <c r="AA10675" s="37"/>
      <c r="AB10675" s="37"/>
    </row>
    <row r="10676" spans="24:28" x14ac:dyDescent="0.25">
      <c r="X10676" s="37"/>
      <c r="Y10676" s="37"/>
      <c r="Z10676" s="37"/>
      <c r="AA10676" s="37"/>
      <c r="AB10676" s="37"/>
    </row>
    <row r="10677" spans="24:28" x14ac:dyDescent="0.25">
      <c r="X10677" s="37"/>
      <c r="Y10677" s="37"/>
      <c r="Z10677" s="37"/>
      <c r="AA10677" s="37"/>
      <c r="AB10677" s="37"/>
    </row>
    <row r="10678" spans="24:28" x14ac:dyDescent="0.25">
      <c r="X10678" s="37"/>
      <c r="Y10678" s="37"/>
      <c r="Z10678" s="37"/>
      <c r="AA10678" s="37"/>
      <c r="AB10678" s="37"/>
    </row>
    <row r="10679" spans="24:28" x14ac:dyDescent="0.25">
      <c r="X10679" s="37"/>
      <c r="Y10679" s="37"/>
      <c r="Z10679" s="37"/>
      <c r="AA10679" s="37"/>
      <c r="AB10679" s="37"/>
    </row>
    <row r="10680" spans="24:28" x14ac:dyDescent="0.25">
      <c r="X10680" s="37"/>
      <c r="Y10680" s="37"/>
      <c r="Z10680" s="37"/>
      <c r="AA10680" s="37"/>
      <c r="AB10680" s="37"/>
    </row>
    <row r="10681" spans="24:28" x14ac:dyDescent="0.25">
      <c r="X10681" s="37"/>
      <c r="Y10681" s="37"/>
      <c r="Z10681" s="37"/>
      <c r="AA10681" s="37"/>
      <c r="AB10681" s="37"/>
    </row>
    <row r="10682" spans="24:28" x14ac:dyDescent="0.25">
      <c r="X10682" s="37"/>
      <c r="Y10682" s="37"/>
      <c r="Z10682" s="37"/>
      <c r="AA10682" s="37"/>
      <c r="AB10682" s="37"/>
    </row>
    <row r="10683" spans="24:28" x14ac:dyDescent="0.25">
      <c r="X10683" s="37"/>
      <c r="Y10683" s="37"/>
      <c r="Z10683" s="37"/>
      <c r="AA10683" s="37"/>
      <c r="AB10683" s="37"/>
    </row>
    <row r="10684" spans="24:28" x14ac:dyDescent="0.25">
      <c r="X10684" s="37"/>
      <c r="Y10684" s="37"/>
      <c r="Z10684" s="37"/>
      <c r="AA10684" s="37"/>
      <c r="AB10684" s="37"/>
    </row>
    <row r="10685" spans="24:28" x14ac:dyDescent="0.25">
      <c r="X10685" s="37"/>
      <c r="Y10685" s="37"/>
      <c r="Z10685" s="37"/>
      <c r="AA10685" s="37"/>
      <c r="AB10685" s="37"/>
    </row>
    <row r="10686" spans="24:28" x14ac:dyDescent="0.25">
      <c r="X10686" s="37"/>
      <c r="Y10686" s="37"/>
      <c r="Z10686" s="37"/>
      <c r="AA10686" s="37"/>
      <c r="AB10686" s="37"/>
    </row>
    <row r="10687" spans="24:28" x14ac:dyDescent="0.25">
      <c r="X10687" s="37"/>
      <c r="Y10687" s="37"/>
      <c r="Z10687" s="37"/>
      <c r="AA10687" s="37"/>
      <c r="AB10687" s="37"/>
    </row>
    <row r="10688" spans="24:28" x14ac:dyDescent="0.25">
      <c r="X10688" s="37"/>
      <c r="Y10688" s="37"/>
      <c r="Z10688" s="37"/>
      <c r="AA10688" s="37"/>
      <c r="AB10688" s="37"/>
    </row>
    <row r="10689" spans="24:28" x14ac:dyDescent="0.25">
      <c r="X10689" s="37"/>
      <c r="Y10689" s="37"/>
      <c r="Z10689" s="37"/>
      <c r="AA10689" s="37"/>
      <c r="AB10689" s="37"/>
    </row>
    <row r="10690" spans="24:28" x14ac:dyDescent="0.25">
      <c r="X10690" s="37"/>
      <c r="Y10690" s="37"/>
      <c r="Z10690" s="37"/>
      <c r="AA10690" s="37"/>
      <c r="AB10690" s="37"/>
    </row>
    <row r="10691" spans="24:28" x14ac:dyDescent="0.25">
      <c r="X10691" s="37"/>
      <c r="Y10691" s="37"/>
      <c r="Z10691" s="37"/>
      <c r="AA10691" s="37"/>
      <c r="AB10691" s="37"/>
    </row>
    <row r="10692" spans="24:28" x14ac:dyDescent="0.25">
      <c r="X10692" s="37"/>
      <c r="Y10692" s="37"/>
      <c r="Z10692" s="37"/>
      <c r="AA10692" s="37"/>
      <c r="AB10692" s="37"/>
    </row>
    <row r="10693" spans="24:28" x14ac:dyDescent="0.25">
      <c r="X10693" s="37"/>
      <c r="Y10693" s="37"/>
      <c r="Z10693" s="37"/>
      <c r="AA10693" s="37"/>
      <c r="AB10693" s="37"/>
    </row>
    <row r="10694" spans="24:28" x14ac:dyDescent="0.25">
      <c r="X10694" s="37"/>
      <c r="Y10694" s="37"/>
      <c r="Z10694" s="37"/>
      <c r="AA10694" s="37"/>
      <c r="AB10694" s="37"/>
    </row>
    <row r="10695" spans="24:28" x14ac:dyDescent="0.25">
      <c r="X10695" s="37"/>
      <c r="Y10695" s="37"/>
      <c r="Z10695" s="37"/>
      <c r="AA10695" s="37"/>
      <c r="AB10695" s="37"/>
    </row>
    <row r="10696" spans="24:28" x14ac:dyDescent="0.25">
      <c r="X10696" s="37"/>
      <c r="Y10696" s="37"/>
      <c r="Z10696" s="37"/>
      <c r="AA10696" s="37"/>
      <c r="AB10696" s="37"/>
    </row>
    <row r="10697" spans="24:28" x14ac:dyDescent="0.25">
      <c r="X10697" s="37"/>
      <c r="Y10697" s="37"/>
      <c r="Z10697" s="37"/>
      <c r="AA10697" s="37"/>
      <c r="AB10697" s="37"/>
    </row>
    <row r="10698" spans="24:28" x14ac:dyDescent="0.25">
      <c r="X10698" s="37"/>
      <c r="Y10698" s="37"/>
      <c r="Z10698" s="37"/>
      <c r="AA10698" s="37"/>
      <c r="AB10698" s="37"/>
    </row>
    <row r="10699" spans="24:28" x14ac:dyDescent="0.25">
      <c r="X10699" s="37"/>
      <c r="Y10699" s="37"/>
      <c r="Z10699" s="37"/>
      <c r="AA10699" s="37"/>
      <c r="AB10699" s="37"/>
    </row>
    <row r="10700" spans="24:28" x14ac:dyDescent="0.25">
      <c r="X10700" s="37"/>
      <c r="Y10700" s="37"/>
      <c r="Z10700" s="37"/>
      <c r="AA10700" s="37"/>
      <c r="AB10700" s="37"/>
    </row>
    <row r="10701" spans="24:28" x14ac:dyDescent="0.25">
      <c r="X10701" s="37"/>
      <c r="Y10701" s="37"/>
      <c r="Z10701" s="37"/>
      <c r="AA10701" s="37"/>
      <c r="AB10701" s="37"/>
    </row>
    <row r="10702" spans="24:28" x14ac:dyDescent="0.25">
      <c r="X10702" s="37"/>
      <c r="Y10702" s="37"/>
      <c r="Z10702" s="37"/>
      <c r="AA10702" s="37"/>
      <c r="AB10702" s="37"/>
    </row>
    <row r="10703" spans="24:28" x14ac:dyDescent="0.25">
      <c r="X10703" s="37"/>
      <c r="Y10703" s="37"/>
      <c r="Z10703" s="37"/>
      <c r="AA10703" s="37"/>
      <c r="AB10703" s="37"/>
    </row>
    <row r="10704" spans="24:28" x14ac:dyDescent="0.25">
      <c r="X10704" s="37"/>
      <c r="Y10704" s="37"/>
      <c r="Z10704" s="37"/>
      <c r="AA10704" s="37"/>
      <c r="AB10704" s="37"/>
    </row>
    <row r="10705" spans="24:28" x14ac:dyDescent="0.25">
      <c r="X10705" s="37"/>
      <c r="Y10705" s="37"/>
      <c r="Z10705" s="37"/>
      <c r="AA10705" s="37"/>
      <c r="AB10705" s="37"/>
    </row>
    <row r="10706" spans="24:28" x14ac:dyDescent="0.25">
      <c r="X10706" s="37"/>
      <c r="Y10706" s="37"/>
      <c r="Z10706" s="37"/>
      <c r="AA10706" s="37"/>
      <c r="AB10706" s="37"/>
    </row>
    <row r="10707" spans="24:28" x14ac:dyDescent="0.25">
      <c r="X10707" s="37"/>
      <c r="Y10707" s="37"/>
      <c r="Z10707" s="37"/>
      <c r="AA10707" s="37"/>
      <c r="AB10707" s="37"/>
    </row>
    <row r="10708" spans="24:28" x14ac:dyDescent="0.25">
      <c r="X10708" s="37"/>
      <c r="Y10708" s="37"/>
      <c r="Z10708" s="37"/>
      <c r="AA10708" s="37"/>
      <c r="AB10708" s="37"/>
    </row>
    <row r="10709" spans="24:28" x14ac:dyDescent="0.25">
      <c r="X10709" s="37"/>
      <c r="Y10709" s="37"/>
      <c r="Z10709" s="37"/>
      <c r="AA10709" s="37"/>
      <c r="AB10709" s="37"/>
    </row>
    <row r="10710" spans="24:28" x14ac:dyDescent="0.25">
      <c r="X10710" s="37"/>
      <c r="Y10710" s="37"/>
      <c r="Z10710" s="37"/>
      <c r="AA10710" s="37"/>
      <c r="AB10710" s="37"/>
    </row>
    <row r="10711" spans="24:28" x14ac:dyDescent="0.25">
      <c r="X10711" s="37"/>
      <c r="Y10711" s="37"/>
      <c r="Z10711" s="37"/>
      <c r="AA10711" s="37"/>
      <c r="AB10711" s="37"/>
    </row>
    <row r="10712" spans="24:28" x14ac:dyDescent="0.25">
      <c r="X10712" s="37"/>
      <c r="Y10712" s="37"/>
      <c r="Z10712" s="37"/>
      <c r="AA10712" s="37"/>
      <c r="AB10712" s="37"/>
    </row>
    <row r="10713" spans="24:28" x14ac:dyDescent="0.25">
      <c r="X10713" s="37"/>
      <c r="Y10713" s="37"/>
      <c r="Z10713" s="37"/>
      <c r="AA10713" s="37"/>
      <c r="AB10713" s="37"/>
    </row>
    <row r="10714" spans="24:28" x14ac:dyDescent="0.25">
      <c r="X10714" s="37"/>
      <c r="Y10714" s="37"/>
      <c r="Z10714" s="37"/>
      <c r="AA10714" s="37"/>
      <c r="AB10714" s="37"/>
    </row>
    <row r="10715" spans="24:28" x14ac:dyDescent="0.25">
      <c r="X10715" s="37"/>
      <c r="Y10715" s="37"/>
      <c r="Z10715" s="37"/>
      <c r="AA10715" s="37"/>
      <c r="AB10715" s="37"/>
    </row>
    <row r="10716" spans="24:28" x14ac:dyDescent="0.25">
      <c r="X10716" s="37"/>
      <c r="Y10716" s="37"/>
      <c r="Z10716" s="37"/>
      <c r="AA10716" s="37"/>
      <c r="AB10716" s="37"/>
    </row>
    <row r="10717" spans="24:28" x14ac:dyDescent="0.25">
      <c r="X10717" s="37"/>
      <c r="Y10717" s="37"/>
      <c r="Z10717" s="37"/>
      <c r="AA10717" s="37"/>
      <c r="AB10717" s="37"/>
    </row>
    <row r="10718" spans="24:28" x14ac:dyDescent="0.25">
      <c r="X10718" s="37"/>
      <c r="Y10718" s="37"/>
      <c r="Z10718" s="37"/>
      <c r="AA10718" s="37"/>
      <c r="AB10718" s="37"/>
    </row>
    <row r="10719" spans="24:28" x14ac:dyDescent="0.25">
      <c r="X10719" s="37"/>
      <c r="Y10719" s="37"/>
      <c r="Z10719" s="37"/>
      <c r="AA10719" s="37"/>
      <c r="AB10719" s="37"/>
    </row>
    <row r="10720" spans="24:28" x14ac:dyDescent="0.25">
      <c r="X10720" s="37"/>
      <c r="Y10720" s="37"/>
      <c r="Z10720" s="37"/>
      <c r="AA10720" s="37"/>
      <c r="AB10720" s="37"/>
    </row>
    <row r="10721" spans="24:28" x14ac:dyDescent="0.25">
      <c r="X10721" s="37"/>
      <c r="Y10721" s="37"/>
      <c r="Z10721" s="37"/>
      <c r="AA10721" s="37"/>
      <c r="AB10721" s="37"/>
    </row>
    <row r="10722" spans="24:28" x14ac:dyDescent="0.25">
      <c r="X10722" s="37"/>
      <c r="Y10722" s="37"/>
      <c r="Z10722" s="37"/>
      <c r="AA10722" s="37"/>
      <c r="AB10722" s="37"/>
    </row>
    <row r="10723" spans="24:28" x14ac:dyDescent="0.25">
      <c r="X10723" s="37"/>
      <c r="Y10723" s="37"/>
      <c r="Z10723" s="37"/>
      <c r="AA10723" s="37"/>
      <c r="AB10723" s="37"/>
    </row>
    <row r="10724" spans="24:28" x14ac:dyDescent="0.25">
      <c r="X10724" s="37"/>
      <c r="Y10724" s="37"/>
      <c r="Z10724" s="37"/>
      <c r="AA10724" s="37"/>
      <c r="AB10724" s="37"/>
    </row>
    <row r="10725" spans="24:28" x14ac:dyDescent="0.25">
      <c r="X10725" s="37"/>
      <c r="Y10725" s="37"/>
      <c r="Z10725" s="37"/>
      <c r="AA10725" s="37"/>
      <c r="AB10725" s="37"/>
    </row>
    <row r="10726" spans="24:28" x14ac:dyDescent="0.25">
      <c r="X10726" s="37"/>
      <c r="Y10726" s="37"/>
      <c r="Z10726" s="37"/>
      <c r="AA10726" s="37"/>
      <c r="AB10726" s="37"/>
    </row>
    <row r="10727" spans="24:28" x14ac:dyDescent="0.25">
      <c r="X10727" s="37"/>
      <c r="Y10727" s="37"/>
      <c r="Z10727" s="37"/>
      <c r="AA10727" s="37"/>
      <c r="AB10727" s="37"/>
    </row>
    <row r="10728" spans="24:28" x14ac:dyDescent="0.25">
      <c r="X10728" s="37"/>
      <c r="Y10728" s="37"/>
      <c r="Z10728" s="37"/>
      <c r="AA10728" s="37"/>
      <c r="AB10728" s="37"/>
    </row>
    <row r="10729" spans="24:28" x14ac:dyDescent="0.25">
      <c r="X10729" s="37"/>
      <c r="Y10729" s="37"/>
      <c r="Z10729" s="37"/>
      <c r="AA10729" s="37"/>
      <c r="AB10729" s="37"/>
    </row>
    <row r="10730" spans="24:28" x14ac:dyDescent="0.25">
      <c r="X10730" s="37"/>
      <c r="Y10730" s="37"/>
      <c r="Z10730" s="37"/>
      <c r="AA10730" s="37"/>
      <c r="AB10730" s="37"/>
    </row>
    <row r="10731" spans="24:28" x14ac:dyDescent="0.25">
      <c r="X10731" s="37"/>
      <c r="Y10731" s="37"/>
      <c r="Z10731" s="37"/>
      <c r="AA10731" s="37"/>
      <c r="AB10731" s="37"/>
    </row>
    <row r="10732" spans="24:28" x14ac:dyDescent="0.25">
      <c r="X10732" s="37"/>
      <c r="Y10732" s="37"/>
      <c r="Z10732" s="37"/>
      <c r="AA10732" s="37"/>
      <c r="AB10732" s="37"/>
    </row>
    <row r="10733" spans="24:28" x14ac:dyDescent="0.25">
      <c r="X10733" s="37"/>
      <c r="Y10733" s="37"/>
      <c r="Z10733" s="37"/>
      <c r="AA10733" s="37"/>
      <c r="AB10733" s="37"/>
    </row>
    <row r="10734" spans="24:28" x14ac:dyDescent="0.25">
      <c r="X10734" s="37"/>
      <c r="Y10734" s="37"/>
      <c r="Z10734" s="37"/>
      <c r="AA10734" s="37"/>
      <c r="AB10734" s="37"/>
    </row>
    <row r="10735" spans="24:28" x14ac:dyDescent="0.25">
      <c r="X10735" s="37"/>
      <c r="Y10735" s="37"/>
      <c r="Z10735" s="37"/>
      <c r="AA10735" s="37"/>
      <c r="AB10735" s="37"/>
    </row>
    <row r="10736" spans="24:28" x14ac:dyDescent="0.25">
      <c r="X10736" s="37"/>
      <c r="Y10736" s="37"/>
      <c r="Z10736" s="37"/>
      <c r="AA10736" s="37"/>
      <c r="AB10736" s="37"/>
    </row>
    <row r="10737" spans="24:28" x14ac:dyDescent="0.25">
      <c r="X10737" s="37"/>
      <c r="Y10737" s="37"/>
      <c r="Z10737" s="37"/>
      <c r="AA10737" s="37"/>
      <c r="AB10737" s="37"/>
    </row>
    <row r="10738" spans="24:28" x14ac:dyDescent="0.25">
      <c r="X10738" s="37"/>
      <c r="Y10738" s="37"/>
      <c r="Z10738" s="37"/>
      <c r="AA10738" s="37"/>
      <c r="AB10738" s="37"/>
    </row>
    <row r="10739" spans="24:28" x14ac:dyDescent="0.25">
      <c r="X10739" s="37"/>
      <c r="Y10739" s="37"/>
      <c r="Z10739" s="37"/>
      <c r="AA10739" s="37"/>
      <c r="AB10739" s="37"/>
    </row>
    <row r="10740" spans="24:28" x14ac:dyDescent="0.25">
      <c r="X10740" s="37"/>
      <c r="Y10740" s="37"/>
      <c r="Z10740" s="37"/>
      <c r="AA10740" s="37"/>
      <c r="AB10740" s="37"/>
    </row>
    <row r="10741" spans="24:28" x14ac:dyDescent="0.25">
      <c r="X10741" s="37"/>
      <c r="Y10741" s="37"/>
      <c r="Z10741" s="37"/>
      <c r="AA10741" s="37"/>
      <c r="AB10741" s="37"/>
    </row>
    <row r="10742" spans="24:28" x14ac:dyDescent="0.25">
      <c r="X10742" s="37"/>
      <c r="Y10742" s="37"/>
      <c r="Z10742" s="37"/>
      <c r="AA10742" s="37"/>
      <c r="AB10742" s="37"/>
    </row>
    <row r="10743" spans="24:28" x14ac:dyDescent="0.25">
      <c r="X10743" s="37"/>
      <c r="Y10743" s="37"/>
      <c r="Z10743" s="37"/>
      <c r="AA10743" s="37"/>
      <c r="AB10743" s="37"/>
    </row>
    <row r="10744" spans="24:28" x14ac:dyDescent="0.25">
      <c r="X10744" s="37"/>
      <c r="Y10744" s="37"/>
      <c r="Z10744" s="37"/>
      <c r="AA10744" s="37"/>
      <c r="AB10744" s="37"/>
    </row>
    <row r="10745" spans="24:28" x14ac:dyDescent="0.25">
      <c r="X10745" s="37"/>
      <c r="Y10745" s="37"/>
      <c r="Z10745" s="37"/>
      <c r="AA10745" s="37"/>
      <c r="AB10745" s="37"/>
    </row>
    <row r="10746" spans="24:28" x14ac:dyDescent="0.25">
      <c r="X10746" s="37"/>
      <c r="Y10746" s="37"/>
      <c r="Z10746" s="37"/>
      <c r="AA10746" s="37"/>
      <c r="AB10746" s="37"/>
    </row>
    <row r="10747" spans="24:28" x14ac:dyDescent="0.25">
      <c r="X10747" s="37"/>
      <c r="Y10747" s="37"/>
      <c r="Z10747" s="37"/>
      <c r="AA10747" s="37"/>
      <c r="AB10747" s="37"/>
    </row>
    <row r="10748" spans="24:28" x14ac:dyDescent="0.25">
      <c r="X10748" s="37"/>
      <c r="Y10748" s="37"/>
      <c r="Z10748" s="37"/>
      <c r="AA10748" s="37"/>
      <c r="AB10748" s="37"/>
    </row>
    <row r="10749" spans="24:28" x14ac:dyDescent="0.25">
      <c r="X10749" s="37"/>
      <c r="Y10749" s="37"/>
      <c r="Z10749" s="37"/>
      <c r="AA10749" s="37"/>
      <c r="AB10749" s="37"/>
    </row>
    <row r="10750" spans="24:28" x14ac:dyDescent="0.25">
      <c r="X10750" s="37"/>
      <c r="Y10750" s="37"/>
      <c r="Z10750" s="37"/>
      <c r="AA10750" s="37"/>
      <c r="AB10750" s="37"/>
    </row>
    <row r="10751" spans="24:28" x14ac:dyDescent="0.25">
      <c r="X10751" s="37"/>
      <c r="Y10751" s="37"/>
      <c r="Z10751" s="37"/>
      <c r="AA10751" s="37"/>
      <c r="AB10751" s="37"/>
    </row>
    <row r="10752" spans="24:28" x14ac:dyDescent="0.25">
      <c r="X10752" s="37"/>
      <c r="Y10752" s="37"/>
      <c r="Z10752" s="37"/>
      <c r="AA10752" s="37"/>
      <c r="AB10752" s="37"/>
    </row>
    <row r="10753" spans="24:28" x14ac:dyDescent="0.25">
      <c r="X10753" s="37"/>
      <c r="Y10753" s="37"/>
      <c r="Z10753" s="37"/>
      <c r="AA10753" s="37"/>
      <c r="AB10753" s="37"/>
    </row>
    <row r="10754" spans="24:28" x14ac:dyDescent="0.25">
      <c r="X10754" s="37"/>
      <c r="Y10754" s="37"/>
      <c r="Z10754" s="37"/>
      <c r="AA10754" s="37"/>
      <c r="AB10754" s="37"/>
    </row>
    <row r="10755" spans="24:28" x14ac:dyDescent="0.25">
      <c r="X10755" s="37"/>
      <c r="Y10755" s="37"/>
      <c r="Z10755" s="37"/>
      <c r="AA10755" s="37"/>
      <c r="AB10755" s="37"/>
    </row>
    <row r="10756" spans="24:28" x14ac:dyDescent="0.25">
      <c r="X10756" s="37"/>
      <c r="Y10756" s="37"/>
      <c r="Z10756" s="37"/>
      <c r="AA10756" s="37"/>
      <c r="AB10756" s="37"/>
    </row>
    <row r="10757" spans="24:28" x14ac:dyDescent="0.25">
      <c r="X10757" s="37"/>
      <c r="Y10757" s="37"/>
      <c r="Z10757" s="37"/>
      <c r="AA10757" s="37"/>
      <c r="AB10757" s="37"/>
    </row>
    <row r="10758" spans="24:28" x14ac:dyDescent="0.25">
      <c r="X10758" s="37"/>
      <c r="Y10758" s="37"/>
      <c r="Z10758" s="37"/>
      <c r="AA10758" s="37"/>
      <c r="AB10758" s="37"/>
    </row>
    <row r="10759" spans="24:28" x14ac:dyDescent="0.25">
      <c r="X10759" s="37"/>
      <c r="Y10759" s="37"/>
      <c r="Z10759" s="37"/>
      <c r="AA10759" s="37"/>
      <c r="AB10759" s="37"/>
    </row>
    <row r="10760" spans="24:28" x14ac:dyDescent="0.25">
      <c r="X10760" s="37"/>
      <c r="Y10760" s="37"/>
      <c r="Z10760" s="37"/>
      <c r="AA10760" s="37"/>
      <c r="AB10760" s="37"/>
    </row>
    <row r="10761" spans="24:28" x14ac:dyDescent="0.25">
      <c r="X10761" s="37"/>
      <c r="Y10761" s="37"/>
      <c r="Z10761" s="37"/>
      <c r="AA10761" s="37"/>
      <c r="AB10761" s="37"/>
    </row>
    <row r="10762" spans="24:28" x14ac:dyDescent="0.25">
      <c r="X10762" s="37"/>
      <c r="Y10762" s="37"/>
      <c r="Z10762" s="37"/>
      <c r="AA10762" s="37"/>
      <c r="AB10762" s="37"/>
    </row>
    <row r="10763" spans="24:28" x14ac:dyDescent="0.25">
      <c r="X10763" s="37"/>
      <c r="Y10763" s="37"/>
      <c r="Z10763" s="37"/>
      <c r="AA10763" s="37"/>
      <c r="AB10763" s="37"/>
    </row>
    <row r="10764" spans="24:28" x14ac:dyDescent="0.25">
      <c r="X10764" s="37"/>
      <c r="Y10764" s="37"/>
      <c r="Z10764" s="37"/>
      <c r="AA10764" s="37"/>
      <c r="AB10764" s="37"/>
    </row>
    <row r="10765" spans="24:28" x14ac:dyDescent="0.25">
      <c r="X10765" s="37"/>
      <c r="Y10765" s="37"/>
      <c r="Z10765" s="37"/>
      <c r="AA10765" s="37"/>
      <c r="AB10765" s="37"/>
    </row>
    <row r="10766" spans="24:28" x14ac:dyDescent="0.25">
      <c r="X10766" s="37"/>
      <c r="Y10766" s="37"/>
      <c r="Z10766" s="37"/>
      <c r="AA10766" s="37"/>
      <c r="AB10766" s="37"/>
    </row>
    <row r="10767" spans="24:28" x14ac:dyDescent="0.25">
      <c r="X10767" s="37"/>
      <c r="Y10767" s="37"/>
      <c r="Z10767" s="37"/>
      <c r="AA10767" s="37"/>
      <c r="AB10767" s="37"/>
    </row>
    <row r="10768" spans="24:28" x14ac:dyDescent="0.25">
      <c r="X10768" s="37"/>
      <c r="Y10768" s="37"/>
      <c r="Z10768" s="37"/>
      <c r="AA10768" s="37"/>
      <c r="AB10768" s="37"/>
    </row>
    <row r="10769" spans="24:28" x14ac:dyDescent="0.25">
      <c r="X10769" s="37"/>
      <c r="Y10769" s="37"/>
      <c r="Z10769" s="37"/>
      <c r="AA10769" s="37"/>
      <c r="AB10769" s="37"/>
    </row>
    <row r="10770" spans="24:28" x14ac:dyDescent="0.25">
      <c r="X10770" s="37"/>
      <c r="Y10770" s="37"/>
      <c r="Z10770" s="37"/>
      <c r="AA10770" s="37"/>
      <c r="AB10770" s="37"/>
    </row>
    <row r="10771" spans="24:28" x14ac:dyDescent="0.25">
      <c r="X10771" s="37"/>
      <c r="Y10771" s="37"/>
      <c r="Z10771" s="37"/>
      <c r="AA10771" s="37"/>
      <c r="AB10771" s="37"/>
    </row>
    <row r="10772" spans="24:28" x14ac:dyDescent="0.25">
      <c r="X10772" s="37"/>
      <c r="Y10772" s="37"/>
      <c r="Z10772" s="37"/>
      <c r="AA10772" s="37"/>
      <c r="AB10772" s="37"/>
    </row>
    <row r="10773" spans="24:28" x14ac:dyDescent="0.25">
      <c r="X10773" s="37"/>
      <c r="Y10773" s="37"/>
      <c r="Z10773" s="37"/>
      <c r="AA10773" s="37"/>
      <c r="AB10773" s="37"/>
    </row>
    <row r="10774" spans="24:28" x14ac:dyDescent="0.25">
      <c r="X10774" s="37"/>
      <c r="Y10774" s="37"/>
      <c r="Z10774" s="37"/>
      <c r="AA10774" s="37"/>
      <c r="AB10774" s="37"/>
    </row>
    <row r="10775" spans="24:28" x14ac:dyDescent="0.25">
      <c r="X10775" s="37"/>
      <c r="Y10775" s="37"/>
      <c r="Z10775" s="37"/>
      <c r="AA10775" s="37"/>
      <c r="AB10775" s="37"/>
    </row>
    <row r="10776" spans="24:28" x14ac:dyDescent="0.25">
      <c r="X10776" s="37"/>
      <c r="Y10776" s="37"/>
      <c r="Z10776" s="37"/>
      <c r="AA10776" s="37"/>
      <c r="AB10776" s="37"/>
    </row>
    <row r="10777" spans="24:28" x14ac:dyDescent="0.25">
      <c r="X10777" s="37"/>
      <c r="Y10777" s="37"/>
      <c r="Z10777" s="37"/>
      <c r="AA10777" s="37"/>
      <c r="AB10777" s="37"/>
    </row>
    <row r="10778" spans="24:28" x14ac:dyDescent="0.25">
      <c r="X10778" s="37"/>
      <c r="Y10778" s="37"/>
      <c r="Z10778" s="37"/>
      <c r="AA10778" s="37"/>
      <c r="AB10778" s="37"/>
    </row>
    <row r="10779" spans="24:28" x14ac:dyDescent="0.25">
      <c r="X10779" s="37"/>
      <c r="Y10779" s="37"/>
      <c r="Z10779" s="37"/>
      <c r="AA10779" s="37"/>
      <c r="AB10779" s="37"/>
    </row>
    <row r="10780" spans="24:28" x14ac:dyDescent="0.25">
      <c r="X10780" s="37"/>
      <c r="Y10780" s="37"/>
      <c r="Z10780" s="37"/>
      <c r="AA10780" s="37"/>
      <c r="AB10780" s="37"/>
    </row>
    <row r="10781" spans="24:28" x14ac:dyDescent="0.25">
      <c r="X10781" s="37"/>
      <c r="Y10781" s="37"/>
      <c r="Z10781" s="37"/>
      <c r="AA10781" s="37"/>
      <c r="AB10781" s="37"/>
    </row>
    <row r="10782" spans="24:28" x14ac:dyDescent="0.25">
      <c r="X10782" s="37"/>
      <c r="Y10782" s="37"/>
      <c r="Z10782" s="37"/>
      <c r="AA10782" s="37"/>
      <c r="AB10782" s="37"/>
    </row>
    <row r="10783" spans="24:28" x14ac:dyDescent="0.25">
      <c r="X10783" s="37"/>
      <c r="Y10783" s="37"/>
      <c r="Z10783" s="37"/>
      <c r="AA10783" s="37"/>
      <c r="AB10783" s="37"/>
    </row>
    <row r="10784" spans="24:28" x14ac:dyDescent="0.25">
      <c r="X10784" s="37"/>
      <c r="Y10784" s="37"/>
      <c r="Z10784" s="37"/>
      <c r="AA10784" s="37"/>
      <c r="AB10784" s="37"/>
    </row>
    <row r="10785" spans="24:28" x14ac:dyDescent="0.25">
      <c r="X10785" s="37"/>
      <c r="Y10785" s="37"/>
      <c r="Z10785" s="37"/>
      <c r="AA10785" s="37"/>
      <c r="AB10785" s="37"/>
    </row>
    <row r="10786" spans="24:28" x14ac:dyDescent="0.25">
      <c r="X10786" s="37"/>
      <c r="Y10786" s="37"/>
      <c r="Z10786" s="37"/>
      <c r="AA10786" s="37"/>
      <c r="AB10786" s="37"/>
    </row>
    <row r="10787" spans="24:28" x14ac:dyDescent="0.25">
      <c r="X10787" s="37"/>
      <c r="Y10787" s="37"/>
      <c r="Z10787" s="37"/>
      <c r="AA10787" s="37"/>
      <c r="AB10787" s="37"/>
    </row>
    <row r="10788" spans="24:28" x14ac:dyDescent="0.25">
      <c r="X10788" s="37"/>
      <c r="Y10788" s="37"/>
      <c r="Z10788" s="37"/>
      <c r="AA10788" s="37"/>
      <c r="AB10788" s="37"/>
    </row>
    <row r="10789" spans="24:28" x14ac:dyDescent="0.25">
      <c r="X10789" s="37"/>
      <c r="Y10789" s="37"/>
      <c r="Z10789" s="37"/>
      <c r="AA10789" s="37"/>
      <c r="AB10789" s="37"/>
    </row>
    <row r="10790" spans="24:28" x14ac:dyDescent="0.25">
      <c r="X10790" s="37"/>
      <c r="Y10790" s="37"/>
      <c r="Z10790" s="37"/>
      <c r="AA10790" s="37"/>
      <c r="AB10790" s="37"/>
    </row>
    <row r="10791" spans="24:28" x14ac:dyDescent="0.25">
      <c r="X10791" s="37"/>
      <c r="Y10791" s="37"/>
      <c r="Z10791" s="37"/>
      <c r="AA10791" s="37"/>
      <c r="AB10791" s="37"/>
    </row>
    <row r="10792" spans="24:28" x14ac:dyDescent="0.25">
      <c r="X10792" s="37"/>
      <c r="Y10792" s="37"/>
      <c r="Z10792" s="37"/>
      <c r="AA10792" s="37"/>
      <c r="AB10792" s="37"/>
    </row>
    <row r="10793" spans="24:28" x14ac:dyDescent="0.25">
      <c r="X10793" s="37"/>
      <c r="Y10793" s="37"/>
      <c r="Z10793" s="37"/>
      <c r="AA10793" s="37"/>
      <c r="AB10793" s="37"/>
    </row>
    <row r="10794" spans="24:28" x14ac:dyDescent="0.25">
      <c r="X10794" s="37"/>
      <c r="Y10794" s="37"/>
      <c r="Z10794" s="37"/>
      <c r="AA10794" s="37"/>
      <c r="AB10794" s="37"/>
    </row>
    <row r="10795" spans="24:28" x14ac:dyDescent="0.25">
      <c r="X10795" s="37"/>
      <c r="Y10795" s="37"/>
      <c r="Z10795" s="37"/>
      <c r="AA10795" s="37"/>
      <c r="AB10795" s="37"/>
    </row>
    <row r="10796" spans="24:28" x14ac:dyDescent="0.25">
      <c r="X10796" s="37"/>
      <c r="Y10796" s="37"/>
      <c r="Z10796" s="37"/>
      <c r="AA10796" s="37"/>
      <c r="AB10796" s="37"/>
    </row>
    <row r="10797" spans="24:28" x14ac:dyDescent="0.25">
      <c r="X10797" s="37"/>
      <c r="Y10797" s="37"/>
      <c r="Z10797" s="37"/>
      <c r="AA10797" s="37"/>
      <c r="AB10797" s="37"/>
    </row>
    <row r="10798" spans="24:28" x14ac:dyDescent="0.25">
      <c r="X10798" s="37"/>
      <c r="Y10798" s="37"/>
      <c r="Z10798" s="37"/>
      <c r="AA10798" s="37"/>
      <c r="AB10798" s="37"/>
    </row>
    <row r="10799" spans="24:28" x14ac:dyDescent="0.25">
      <c r="X10799" s="37"/>
      <c r="Y10799" s="37"/>
      <c r="Z10799" s="37"/>
      <c r="AA10799" s="37"/>
      <c r="AB10799" s="37"/>
    </row>
    <row r="10800" spans="24:28" x14ac:dyDescent="0.25">
      <c r="X10800" s="37"/>
      <c r="Y10800" s="37"/>
      <c r="Z10800" s="37"/>
      <c r="AA10800" s="37"/>
      <c r="AB10800" s="37"/>
    </row>
    <row r="10801" spans="24:28" x14ac:dyDescent="0.25">
      <c r="X10801" s="37"/>
      <c r="Y10801" s="37"/>
      <c r="Z10801" s="37"/>
      <c r="AA10801" s="37"/>
      <c r="AB10801" s="37"/>
    </row>
    <row r="10802" spans="24:28" x14ac:dyDescent="0.25">
      <c r="X10802" s="37"/>
      <c r="Y10802" s="37"/>
      <c r="Z10802" s="37"/>
      <c r="AA10802" s="37"/>
      <c r="AB10802" s="37"/>
    </row>
    <row r="10803" spans="24:28" x14ac:dyDescent="0.25">
      <c r="X10803" s="37"/>
      <c r="Y10803" s="37"/>
      <c r="Z10803" s="37"/>
      <c r="AA10803" s="37"/>
      <c r="AB10803" s="37"/>
    </row>
    <row r="10804" spans="24:28" x14ac:dyDescent="0.25">
      <c r="X10804" s="37"/>
      <c r="Y10804" s="37"/>
      <c r="Z10804" s="37"/>
      <c r="AA10804" s="37"/>
      <c r="AB10804" s="37"/>
    </row>
    <row r="10805" spans="24:28" x14ac:dyDescent="0.25">
      <c r="X10805" s="37"/>
      <c r="Y10805" s="37"/>
      <c r="Z10805" s="37"/>
      <c r="AA10805" s="37"/>
      <c r="AB10805" s="37"/>
    </row>
    <row r="10806" spans="24:28" x14ac:dyDescent="0.25">
      <c r="X10806" s="37"/>
      <c r="Y10806" s="37"/>
      <c r="Z10806" s="37"/>
      <c r="AA10806" s="37"/>
      <c r="AB10806" s="37"/>
    </row>
    <row r="10807" spans="24:28" x14ac:dyDescent="0.25">
      <c r="X10807" s="37"/>
      <c r="Y10807" s="37"/>
      <c r="Z10807" s="37"/>
      <c r="AA10807" s="37"/>
      <c r="AB10807" s="37"/>
    </row>
    <row r="10808" spans="24:28" x14ac:dyDescent="0.25">
      <c r="X10808" s="37"/>
      <c r="Y10808" s="37"/>
      <c r="Z10808" s="37"/>
      <c r="AA10808" s="37"/>
      <c r="AB10808" s="37"/>
    </row>
    <row r="10809" spans="24:28" x14ac:dyDescent="0.25">
      <c r="X10809" s="37"/>
      <c r="Y10809" s="37"/>
      <c r="Z10809" s="37"/>
      <c r="AA10809" s="37"/>
      <c r="AB10809" s="37"/>
    </row>
    <row r="10810" spans="24:28" x14ac:dyDescent="0.25">
      <c r="X10810" s="37"/>
      <c r="Y10810" s="37"/>
      <c r="Z10810" s="37"/>
      <c r="AA10810" s="37"/>
      <c r="AB10810" s="37"/>
    </row>
    <row r="10811" spans="24:28" x14ac:dyDescent="0.25">
      <c r="X10811" s="37"/>
      <c r="Y10811" s="37"/>
      <c r="Z10811" s="37"/>
      <c r="AA10811" s="37"/>
      <c r="AB10811" s="37"/>
    </row>
    <row r="10812" spans="24:28" x14ac:dyDescent="0.25">
      <c r="X10812" s="37"/>
      <c r="Y10812" s="37"/>
      <c r="Z10812" s="37"/>
      <c r="AA10812" s="37"/>
      <c r="AB10812" s="37"/>
    </row>
    <row r="10813" spans="24:28" x14ac:dyDescent="0.25">
      <c r="X10813" s="37"/>
      <c r="Y10813" s="37"/>
      <c r="Z10813" s="37"/>
      <c r="AA10813" s="37"/>
      <c r="AB10813" s="37"/>
    </row>
    <row r="10814" spans="24:28" x14ac:dyDescent="0.25">
      <c r="X10814" s="37"/>
      <c r="Y10814" s="37"/>
      <c r="Z10814" s="37"/>
      <c r="AA10814" s="37"/>
      <c r="AB10814" s="37"/>
    </row>
    <row r="10815" spans="24:28" x14ac:dyDescent="0.25">
      <c r="X10815" s="37"/>
      <c r="Y10815" s="37"/>
      <c r="Z10815" s="37"/>
      <c r="AA10815" s="37"/>
      <c r="AB10815" s="37"/>
    </row>
    <row r="10816" spans="24:28" x14ac:dyDescent="0.25">
      <c r="X10816" s="37"/>
      <c r="Y10816" s="37"/>
      <c r="Z10816" s="37"/>
      <c r="AA10816" s="37"/>
      <c r="AB10816" s="37"/>
    </row>
    <row r="10817" spans="24:28" x14ac:dyDescent="0.25">
      <c r="X10817" s="37"/>
      <c r="Y10817" s="37"/>
      <c r="Z10817" s="37"/>
      <c r="AA10817" s="37"/>
      <c r="AB10817" s="37"/>
    </row>
    <row r="10818" spans="24:28" x14ac:dyDescent="0.25">
      <c r="X10818" s="37"/>
      <c r="Y10818" s="37"/>
      <c r="Z10818" s="37"/>
      <c r="AA10818" s="37"/>
      <c r="AB10818" s="37"/>
    </row>
    <row r="10819" spans="24:28" x14ac:dyDescent="0.25">
      <c r="X10819" s="37"/>
      <c r="Y10819" s="37"/>
      <c r="Z10819" s="37"/>
      <c r="AA10819" s="37"/>
      <c r="AB10819" s="37"/>
    </row>
    <row r="10820" spans="24:28" x14ac:dyDescent="0.25">
      <c r="X10820" s="37"/>
      <c r="Y10820" s="37"/>
      <c r="Z10820" s="37"/>
      <c r="AA10820" s="37"/>
      <c r="AB10820" s="37"/>
    </row>
    <row r="10821" spans="24:28" x14ac:dyDescent="0.25">
      <c r="X10821" s="37"/>
      <c r="Y10821" s="37"/>
      <c r="Z10821" s="37"/>
      <c r="AA10821" s="37"/>
      <c r="AB10821" s="37"/>
    </row>
    <row r="10822" spans="24:28" x14ac:dyDescent="0.25">
      <c r="X10822" s="37"/>
      <c r="Y10822" s="37"/>
      <c r="Z10822" s="37"/>
      <c r="AA10822" s="37"/>
      <c r="AB10822" s="37"/>
    </row>
    <row r="10823" spans="24:28" x14ac:dyDescent="0.25">
      <c r="X10823" s="37"/>
      <c r="Y10823" s="37"/>
      <c r="Z10823" s="37"/>
      <c r="AA10823" s="37"/>
      <c r="AB10823" s="37"/>
    </row>
    <row r="10824" spans="24:28" x14ac:dyDescent="0.25">
      <c r="X10824" s="37"/>
      <c r="Y10824" s="37"/>
      <c r="Z10824" s="37"/>
      <c r="AA10824" s="37"/>
      <c r="AB10824" s="37"/>
    </row>
    <row r="10825" spans="24:28" x14ac:dyDescent="0.25">
      <c r="X10825" s="37"/>
      <c r="Y10825" s="37"/>
      <c r="Z10825" s="37"/>
      <c r="AA10825" s="37"/>
      <c r="AB10825" s="37"/>
    </row>
    <row r="10826" spans="24:28" x14ac:dyDescent="0.25">
      <c r="X10826" s="37"/>
      <c r="Y10826" s="37"/>
      <c r="Z10826" s="37"/>
      <c r="AA10826" s="37"/>
      <c r="AB10826" s="37"/>
    </row>
    <row r="10827" spans="24:28" x14ac:dyDescent="0.25">
      <c r="X10827" s="37"/>
      <c r="Y10827" s="37"/>
      <c r="Z10827" s="37"/>
      <c r="AA10827" s="37"/>
      <c r="AB10827" s="37"/>
    </row>
    <row r="10828" spans="24:28" x14ac:dyDescent="0.25">
      <c r="X10828" s="37"/>
      <c r="Y10828" s="37"/>
      <c r="Z10828" s="37"/>
      <c r="AA10828" s="37"/>
      <c r="AB10828" s="37"/>
    </row>
    <row r="10829" spans="24:28" x14ac:dyDescent="0.25">
      <c r="X10829" s="37"/>
      <c r="Y10829" s="37"/>
      <c r="Z10829" s="37"/>
      <c r="AA10829" s="37"/>
      <c r="AB10829" s="37"/>
    </row>
    <row r="10830" spans="24:28" x14ac:dyDescent="0.25">
      <c r="X10830" s="37"/>
      <c r="Y10830" s="37"/>
      <c r="Z10830" s="37"/>
      <c r="AA10830" s="37"/>
      <c r="AB10830" s="37"/>
    </row>
    <row r="10831" spans="24:28" x14ac:dyDescent="0.25">
      <c r="X10831" s="37"/>
      <c r="Y10831" s="37"/>
      <c r="Z10831" s="37"/>
      <c r="AA10831" s="37"/>
      <c r="AB10831" s="37"/>
    </row>
    <row r="10832" spans="24:28" x14ac:dyDescent="0.25">
      <c r="X10832" s="37"/>
      <c r="Y10832" s="37"/>
      <c r="Z10832" s="37"/>
      <c r="AA10832" s="37"/>
      <c r="AB10832" s="37"/>
    </row>
    <row r="10833" spans="24:28" x14ac:dyDescent="0.25">
      <c r="X10833" s="37"/>
      <c r="Y10833" s="37"/>
      <c r="Z10833" s="37"/>
      <c r="AA10833" s="37"/>
      <c r="AB10833" s="37"/>
    </row>
    <row r="10834" spans="24:28" x14ac:dyDescent="0.25">
      <c r="X10834" s="37"/>
      <c r="Y10834" s="37"/>
      <c r="Z10834" s="37"/>
      <c r="AA10834" s="37"/>
      <c r="AB10834" s="37"/>
    </row>
    <row r="10835" spans="24:28" x14ac:dyDescent="0.25">
      <c r="X10835" s="37"/>
      <c r="Y10835" s="37"/>
      <c r="Z10835" s="37"/>
      <c r="AA10835" s="37"/>
      <c r="AB10835" s="37"/>
    </row>
    <row r="10836" spans="24:28" x14ac:dyDescent="0.25">
      <c r="X10836" s="37"/>
      <c r="Y10836" s="37"/>
      <c r="Z10836" s="37"/>
      <c r="AA10836" s="37"/>
      <c r="AB10836" s="37"/>
    </row>
    <row r="10837" spans="24:28" x14ac:dyDescent="0.25">
      <c r="X10837" s="37"/>
      <c r="Y10837" s="37"/>
      <c r="Z10837" s="37"/>
      <c r="AA10837" s="37"/>
      <c r="AB10837" s="37"/>
    </row>
    <row r="10838" spans="24:28" x14ac:dyDescent="0.25">
      <c r="X10838" s="37"/>
      <c r="Y10838" s="37"/>
      <c r="Z10838" s="37"/>
      <c r="AA10838" s="37"/>
      <c r="AB10838" s="37"/>
    </row>
    <row r="10839" spans="24:28" x14ac:dyDescent="0.25">
      <c r="X10839" s="37"/>
      <c r="Y10839" s="37"/>
      <c r="Z10839" s="37"/>
      <c r="AA10839" s="37"/>
      <c r="AB10839" s="37"/>
    </row>
    <row r="10840" spans="24:28" x14ac:dyDescent="0.25">
      <c r="X10840" s="37"/>
      <c r="Y10840" s="37"/>
      <c r="Z10840" s="37"/>
      <c r="AA10840" s="37"/>
      <c r="AB10840" s="37"/>
    </row>
    <row r="10841" spans="24:28" x14ac:dyDescent="0.25">
      <c r="X10841" s="37"/>
      <c r="Y10841" s="37"/>
      <c r="Z10841" s="37"/>
      <c r="AA10841" s="37"/>
      <c r="AB10841" s="37"/>
    </row>
    <row r="10842" spans="24:28" x14ac:dyDescent="0.25">
      <c r="X10842" s="37"/>
      <c r="Y10842" s="37"/>
      <c r="Z10842" s="37"/>
      <c r="AA10842" s="37"/>
      <c r="AB10842" s="37"/>
    </row>
    <row r="10843" spans="24:28" x14ac:dyDescent="0.25">
      <c r="X10843" s="37"/>
      <c r="Y10843" s="37"/>
      <c r="Z10843" s="37"/>
      <c r="AA10843" s="37"/>
      <c r="AB10843" s="37"/>
    </row>
    <row r="10844" spans="24:28" x14ac:dyDescent="0.25">
      <c r="X10844" s="37"/>
      <c r="Y10844" s="37"/>
      <c r="Z10844" s="37"/>
      <c r="AA10844" s="37"/>
      <c r="AB10844" s="37"/>
    </row>
    <row r="10845" spans="24:28" x14ac:dyDescent="0.25">
      <c r="X10845" s="37"/>
      <c r="Y10845" s="37"/>
      <c r="Z10845" s="37"/>
      <c r="AA10845" s="37"/>
      <c r="AB10845" s="37"/>
    </row>
    <row r="10846" spans="24:28" x14ac:dyDescent="0.25">
      <c r="X10846" s="37"/>
      <c r="Y10846" s="37"/>
      <c r="Z10846" s="37"/>
      <c r="AA10846" s="37"/>
      <c r="AB10846" s="37"/>
    </row>
    <row r="10847" spans="24:28" x14ac:dyDescent="0.25">
      <c r="X10847" s="37"/>
      <c r="Y10847" s="37"/>
      <c r="Z10847" s="37"/>
      <c r="AA10847" s="37"/>
      <c r="AB10847" s="37"/>
    </row>
    <row r="10848" spans="24:28" x14ac:dyDescent="0.25">
      <c r="X10848" s="37"/>
      <c r="Y10848" s="37"/>
      <c r="Z10848" s="37"/>
      <c r="AA10848" s="37"/>
      <c r="AB10848" s="37"/>
    </row>
    <row r="10849" spans="24:28" x14ac:dyDescent="0.25">
      <c r="X10849" s="37"/>
      <c r="Y10849" s="37"/>
      <c r="Z10849" s="37"/>
      <c r="AA10849" s="37"/>
      <c r="AB10849" s="37"/>
    </row>
    <row r="10850" spans="24:28" x14ac:dyDescent="0.25">
      <c r="X10850" s="37"/>
      <c r="Y10850" s="37"/>
      <c r="Z10850" s="37"/>
      <c r="AA10850" s="37"/>
      <c r="AB10850" s="37"/>
    </row>
    <row r="10851" spans="24:28" x14ac:dyDescent="0.25">
      <c r="X10851" s="37"/>
      <c r="Y10851" s="37"/>
      <c r="Z10851" s="37"/>
      <c r="AA10851" s="37"/>
      <c r="AB10851" s="37"/>
    </row>
    <row r="10852" spans="24:28" x14ac:dyDescent="0.25">
      <c r="X10852" s="37"/>
      <c r="Y10852" s="37"/>
      <c r="Z10852" s="37"/>
      <c r="AA10852" s="37"/>
      <c r="AB10852" s="37"/>
    </row>
    <row r="10853" spans="24:28" x14ac:dyDescent="0.25">
      <c r="X10853" s="37"/>
      <c r="Y10853" s="37"/>
      <c r="Z10853" s="37"/>
      <c r="AA10853" s="37"/>
      <c r="AB10853" s="37"/>
    </row>
    <row r="10854" spans="24:28" x14ac:dyDescent="0.25">
      <c r="X10854" s="37"/>
      <c r="Y10854" s="37"/>
      <c r="Z10854" s="37"/>
      <c r="AA10854" s="37"/>
      <c r="AB10854" s="37"/>
    </row>
    <row r="10855" spans="24:28" x14ac:dyDescent="0.25">
      <c r="X10855" s="37"/>
      <c r="Y10855" s="37"/>
      <c r="Z10855" s="37"/>
      <c r="AA10855" s="37"/>
      <c r="AB10855" s="37"/>
    </row>
    <row r="10856" spans="24:28" x14ac:dyDescent="0.25">
      <c r="X10856" s="37"/>
      <c r="Y10856" s="37"/>
      <c r="Z10856" s="37"/>
      <c r="AA10856" s="37"/>
      <c r="AB10856" s="37"/>
    </row>
    <row r="10857" spans="24:28" x14ac:dyDescent="0.25">
      <c r="X10857" s="37"/>
      <c r="Y10857" s="37"/>
      <c r="Z10857" s="37"/>
      <c r="AA10857" s="37"/>
      <c r="AB10857" s="37"/>
    </row>
    <row r="10858" spans="24:28" x14ac:dyDescent="0.25">
      <c r="X10858" s="37"/>
      <c r="Y10858" s="37"/>
      <c r="Z10858" s="37"/>
      <c r="AA10858" s="37"/>
      <c r="AB10858" s="37"/>
    </row>
    <row r="10859" spans="24:28" x14ac:dyDescent="0.25">
      <c r="X10859" s="37"/>
      <c r="Y10859" s="37"/>
      <c r="Z10859" s="37"/>
      <c r="AA10859" s="37"/>
      <c r="AB10859" s="37"/>
    </row>
    <row r="10860" spans="24:28" x14ac:dyDescent="0.25">
      <c r="X10860" s="37"/>
      <c r="Y10860" s="37"/>
      <c r="Z10860" s="37"/>
      <c r="AA10860" s="37"/>
      <c r="AB10860" s="37"/>
    </row>
    <row r="10861" spans="24:28" x14ac:dyDescent="0.25">
      <c r="X10861" s="37"/>
      <c r="Y10861" s="37"/>
      <c r="Z10861" s="37"/>
      <c r="AA10861" s="37"/>
      <c r="AB10861" s="37"/>
    </row>
    <row r="10862" spans="24:28" x14ac:dyDescent="0.25">
      <c r="X10862" s="37"/>
      <c r="Y10862" s="37"/>
      <c r="Z10862" s="37"/>
      <c r="AA10862" s="37"/>
      <c r="AB10862" s="37"/>
    </row>
    <row r="10863" spans="24:28" x14ac:dyDescent="0.25">
      <c r="X10863" s="37"/>
      <c r="Y10863" s="37"/>
      <c r="Z10863" s="37"/>
      <c r="AA10863" s="37"/>
      <c r="AB10863" s="37"/>
    </row>
    <row r="10864" spans="24:28" x14ac:dyDescent="0.25">
      <c r="X10864" s="37"/>
      <c r="Y10864" s="37"/>
      <c r="Z10864" s="37"/>
      <c r="AA10864" s="37"/>
      <c r="AB10864" s="37"/>
    </row>
    <row r="10865" spans="24:28" x14ac:dyDescent="0.25">
      <c r="X10865" s="37"/>
      <c r="Y10865" s="37"/>
      <c r="Z10865" s="37"/>
      <c r="AA10865" s="37"/>
      <c r="AB10865" s="37"/>
    </row>
    <row r="10866" spans="24:28" x14ac:dyDescent="0.25">
      <c r="X10866" s="37"/>
      <c r="Y10866" s="37"/>
      <c r="Z10866" s="37"/>
      <c r="AA10866" s="37"/>
      <c r="AB10866" s="37"/>
    </row>
    <row r="10867" spans="24:28" x14ac:dyDescent="0.25">
      <c r="X10867" s="37"/>
      <c r="Y10867" s="37"/>
      <c r="Z10867" s="37"/>
      <c r="AA10867" s="37"/>
      <c r="AB10867" s="37"/>
    </row>
    <row r="10868" spans="24:28" x14ac:dyDescent="0.25">
      <c r="X10868" s="37"/>
      <c r="Y10868" s="37"/>
      <c r="Z10868" s="37"/>
      <c r="AA10868" s="37"/>
      <c r="AB10868" s="37"/>
    </row>
    <row r="10869" spans="24:28" x14ac:dyDescent="0.25">
      <c r="X10869" s="37"/>
      <c r="Y10869" s="37"/>
      <c r="Z10869" s="37"/>
      <c r="AA10869" s="37"/>
      <c r="AB10869" s="37"/>
    </row>
    <row r="10870" spans="24:28" x14ac:dyDescent="0.25">
      <c r="X10870" s="37"/>
      <c r="Y10870" s="37"/>
      <c r="Z10870" s="37"/>
      <c r="AA10870" s="37"/>
      <c r="AB10870" s="37"/>
    </row>
    <row r="10871" spans="24:28" x14ac:dyDescent="0.25">
      <c r="X10871" s="37"/>
      <c r="Y10871" s="37"/>
      <c r="Z10871" s="37"/>
      <c r="AA10871" s="37"/>
      <c r="AB10871" s="37"/>
    </row>
    <row r="10872" spans="24:28" x14ac:dyDescent="0.25">
      <c r="X10872" s="37"/>
      <c r="Y10872" s="37"/>
      <c r="Z10872" s="37"/>
      <c r="AA10872" s="37"/>
      <c r="AB10872" s="37"/>
    </row>
    <row r="10873" spans="24:28" x14ac:dyDescent="0.25">
      <c r="X10873" s="37"/>
      <c r="Y10873" s="37"/>
      <c r="Z10873" s="37"/>
      <c r="AA10873" s="37"/>
      <c r="AB10873" s="37"/>
    </row>
    <row r="10874" spans="24:28" x14ac:dyDescent="0.25">
      <c r="X10874" s="37"/>
      <c r="Y10874" s="37"/>
      <c r="Z10874" s="37"/>
      <c r="AA10874" s="37"/>
      <c r="AB10874" s="37"/>
    </row>
    <row r="10875" spans="24:28" x14ac:dyDescent="0.25">
      <c r="X10875" s="37"/>
      <c r="Y10875" s="37"/>
      <c r="Z10875" s="37"/>
      <c r="AA10875" s="37"/>
      <c r="AB10875" s="37"/>
    </row>
    <row r="10876" spans="24:28" x14ac:dyDescent="0.25">
      <c r="X10876" s="37"/>
      <c r="Y10876" s="37"/>
      <c r="Z10876" s="37"/>
      <c r="AA10876" s="37"/>
      <c r="AB10876" s="37"/>
    </row>
    <row r="10877" spans="24:28" x14ac:dyDescent="0.25">
      <c r="X10877" s="37"/>
      <c r="Y10877" s="37"/>
      <c r="Z10877" s="37"/>
      <c r="AA10877" s="37"/>
      <c r="AB10877" s="37"/>
    </row>
    <row r="10878" spans="24:28" x14ac:dyDescent="0.25">
      <c r="X10878" s="37"/>
      <c r="Y10878" s="37"/>
      <c r="Z10878" s="37"/>
      <c r="AA10878" s="37"/>
      <c r="AB10878" s="37"/>
    </row>
    <row r="10879" spans="24:28" x14ac:dyDescent="0.25">
      <c r="X10879" s="37"/>
      <c r="Y10879" s="37"/>
      <c r="Z10879" s="37"/>
      <c r="AA10879" s="37"/>
      <c r="AB10879" s="37"/>
    </row>
    <row r="10880" spans="24:28" x14ac:dyDescent="0.25">
      <c r="X10880" s="37"/>
      <c r="Y10880" s="37"/>
      <c r="Z10880" s="37"/>
      <c r="AA10880" s="37"/>
      <c r="AB10880" s="37"/>
    </row>
    <row r="10881" spans="24:28" x14ac:dyDescent="0.25">
      <c r="X10881" s="37"/>
      <c r="Y10881" s="37"/>
      <c r="Z10881" s="37"/>
      <c r="AA10881" s="37"/>
      <c r="AB10881" s="37"/>
    </row>
    <row r="10882" spans="24:28" x14ac:dyDescent="0.25">
      <c r="X10882" s="37"/>
      <c r="Y10882" s="37"/>
      <c r="Z10882" s="37"/>
      <c r="AA10882" s="37"/>
      <c r="AB10882" s="37"/>
    </row>
    <row r="10883" spans="24:28" x14ac:dyDescent="0.25">
      <c r="X10883" s="37"/>
      <c r="Y10883" s="37"/>
      <c r="Z10883" s="37"/>
      <c r="AA10883" s="37"/>
      <c r="AB10883" s="37"/>
    </row>
    <row r="10884" spans="24:28" x14ac:dyDescent="0.25">
      <c r="X10884" s="37"/>
      <c r="Y10884" s="37"/>
      <c r="Z10884" s="37"/>
      <c r="AA10884" s="37"/>
      <c r="AB10884" s="37"/>
    </row>
    <row r="10885" spans="24:28" x14ac:dyDescent="0.25">
      <c r="X10885" s="37"/>
      <c r="Y10885" s="37"/>
      <c r="Z10885" s="37"/>
      <c r="AA10885" s="37"/>
      <c r="AB10885" s="37"/>
    </row>
    <row r="10886" spans="24:28" x14ac:dyDescent="0.25">
      <c r="X10886" s="37"/>
      <c r="Y10886" s="37"/>
      <c r="Z10886" s="37"/>
      <c r="AA10886" s="37"/>
      <c r="AB10886" s="37"/>
    </row>
    <row r="10887" spans="24:28" x14ac:dyDescent="0.25">
      <c r="X10887" s="37"/>
      <c r="Y10887" s="37"/>
      <c r="Z10887" s="37"/>
      <c r="AA10887" s="37"/>
      <c r="AB10887" s="37"/>
    </row>
    <row r="10888" spans="24:28" x14ac:dyDescent="0.25">
      <c r="X10888" s="37"/>
      <c r="Y10888" s="37"/>
      <c r="Z10888" s="37"/>
      <c r="AA10888" s="37"/>
      <c r="AB10888" s="37"/>
    </row>
    <row r="10889" spans="24:28" x14ac:dyDescent="0.25">
      <c r="X10889" s="37"/>
      <c r="Y10889" s="37"/>
      <c r="Z10889" s="37"/>
      <c r="AA10889" s="37"/>
      <c r="AB10889" s="37"/>
    </row>
    <row r="10890" spans="24:28" x14ac:dyDescent="0.25">
      <c r="X10890" s="37"/>
      <c r="Y10890" s="37"/>
      <c r="Z10890" s="37"/>
      <c r="AA10890" s="37"/>
      <c r="AB10890" s="37"/>
    </row>
    <row r="10891" spans="24:28" x14ac:dyDescent="0.25">
      <c r="X10891" s="37"/>
      <c r="Y10891" s="37"/>
      <c r="Z10891" s="37"/>
      <c r="AA10891" s="37"/>
      <c r="AB10891" s="37"/>
    </row>
    <row r="10892" spans="24:28" x14ac:dyDescent="0.25">
      <c r="X10892" s="37"/>
      <c r="Y10892" s="37"/>
      <c r="Z10892" s="37"/>
      <c r="AA10892" s="37"/>
      <c r="AB10892" s="37"/>
    </row>
    <row r="10893" spans="24:28" x14ac:dyDescent="0.25">
      <c r="X10893" s="37"/>
      <c r="Y10893" s="37"/>
      <c r="Z10893" s="37"/>
      <c r="AA10893" s="37"/>
      <c r="AB10893" s="37"/>
    </row>
    <row r="10894" spans="24:28" x14ac:dyDescent="0.25">
      <c r="X10894" s="37"/>
      <c r="Y10894" s="37"/>
      <c r="Z10894" s="37"/>
      <c r="AA10894" s="37"/>
      <c r="AB10894" s="37"/>
    </row>
    <row r="10895" spans="24:28" x14ac:dyDescent="0.25">
      <c r="X10895" s="37"/>
      <c r="Y10895" s="37"/>
      <c r="Z10895" s="37"/>
      <c r="AA10895" s="37"/>
      <c r="AB10895" s="37"/>
    </row>
    <row r="10896" spans="24:28" x14ac:dyDescent="0.25">
      <c r="X10896" s="37"/>
      <c r="Y10896" s="37"/>
      <c r="Z10896" s="37"/>
      <c r="AA10896" s="37"/>
      <c r="AB10896" s="37"/>
    </row>
    <row r="10897" spans="24:28" x14ac:dyDescent="0.25">
      <c r="X10897" s="37"/>
      <c r="Y10897" s="37"/>
      <c r="Z10897" s="37"/>
      <c r="AA10897" s="37"/>
      <c r="AB10897" s="37"/>
    </row>
    <row r="10898" spans="24:28" x14ac:dyDescent="0.25">
      <c r="X10898" s="37"/>
      <c r="Y10898" s="37"/>
      <c r="Z10898" s="37"/>
      <c r="AA10898" s="37"/>
      <c r="AB10898" s="37"/>
    </row>
    <row r="10899" spans="24:28" x14ac:dyDescent="0.25">
      <c r="X10899" s="37"/>
      <c r="Y10899" s="37"/>
      <c r="Z10899" s="37"/>
      <c r="AA10899" s="37"/>
      <c r="AB10899" s="37"/>
    </row>
    <row r="10900" spans="24:28" x14ac:dyDescent="0.25">
      <c r="X10900" s="37"/>
      <c r="Y10900" s="37"/>
      <c r="Z10900" s="37"/>
      <c r="AA10900" s="37"/>
      <c r="AB10900" s="37"/>
    </row>
    <row r="10901" spans="24:28" x14ac:dyDescent="0.25">
      <c r="X10901" s="37"/>
      <c r="Y10901" s="37"/>
      <c r="Z10901" s="37"/>
      <c r="AA10901" s="37"/>
      <c r="AB10901" s="37"/>
    </row>
    <row r="10902" spans="24:28" x14ac:dyDescent="0.25">
      <c r="X10902" s="37"/>
      <c r="Y10902" s="37"/>
      <c r="Z10902" s="37"/>
      <c r="AA10902" s="37"/>
      <c r="AB10902" s="37"/>
    </row>
    <row r="10903" spans="24:28" x14ac:dyDescent="0.25">
      <c r="X10903" s="37"/>
      <c r="Y10903" s="37"/>
      <c r="Z10903" s="37"/>
      <c r="AA10903" s="37"/>
      <c r="AB10903" s="37"/>
    </row>
    <row r="10904" spans="24:28" x14ac:dyDescent="0.25">
      <c r="X10904" s="37"/>
      <c r="Y10904" s="37"/>
      <c r="Z10904" s="37"/>
      <c r="AA10904" s="37"/>
      <c r="AB10904" s="37"/>
    </row>
    <row r="10905" spans="24:28" x14ac:dyDescent="0.25">
      <c r="X10905" s="37"/>
      <c r="Y10905" s="37"/>
      <c r="Z10905" s="37"/>
      <c r="AA10905" s="37"/>
      <c r="AB10905" s="37"/>
    </row>
    <row r="10906" spans="24:28" x14ac:dyDescent="0.25">
      <c r="X10906" s="37"/>
      <c r="Y10906" s="37"/>
      <c r="Z10906" s="37"/>
      <c r="AA10906" s="37"/>
      <c r="AB10906" s="37"/>
    </row>
    <row r="10907" spans="24:28" x14ac:dyDescent="0.25">
      <c r="X10907" s="37"/>
      <c r="Y10907" s="37"/>
      <c r="Z10907" s="37"/>
      <c r="AA10907" s="37"/>
      <c r="AB10907" s="37"/>
    </row>
    <row r="10908" spans="24:28" x14ac:dyDescent="0.25">
      <c r="X10908" s="37"/>
      <c r="Y10908" s="37"/>
      <c r="Z10908" s="37"/>
      <c r="AA10908" s="37"/>
      <c r="AB10908" s="37"/>
    </row>
    <row r="10909" spans="24:28" x14ac:dyDescent="0.25">
      <c r="X10909" s="37"/>
      <c r="Y10909" s="37"/>
      <c r="Z10909" s="37"/>
      <c r="AA10909" s="37"/>
      <c r="AB10909" s="37"/>
    </row>
    <row r="10910" spans="24:28" x14ac:dyDescent="0.25">
      <c r="X10910" s="37"/>
      <c r="Y10910" s="37"/>
      <c r="Z10910" s="37"/>
      <c r="AA10910" s="37"/>
      <c r="AB10910" s="37"/>
    </row>
    <row r="10911" spans="24:28" x14ac:dyDescent="0.25">
      <c r="X10911" s="37"/>
      <c r="Y10911" s="37"/>
      <c r="Z10911" s="37"/>
      <c r="AA10911" s="37"/>
      <c r="AB10911" s="37"/>
    </row>
    <row r="10912" spans="24:28" x14ac:dyDescent="0.25">
      <c r="X10912" s="37"/>
      <c r="Y10912" s="37"/>
      <c r="Z10912" s="37"/>
      <c r="AA10912" s="37"/>
      <c r="AB10912" s="37"/>
    </row>
    <row r="10913" spans="24:28" x14ac:dyDescent="0.25">
      <c r="X10913" s="37"/>
      <c r="Y10913" s="37"/>
      <c r="Z10913" s="37"/>
      <c r="AA10913" s="37"/>
      <c r="AB10913" s="37"/>
    </row>
    <row r="10914" spans="24:28" x14ac:dyDescent="0.25">
      <c r="X10914" s="37"/>
      <c r="Y10914" s="37"/>
      <c r="Z10914" s="37"/>
      <c r="AA10914" s="37"/>
      <c r="AB10914" s="37"/>
    </row>
    <row r="10915" spans="24:28" x14ac:dyDescent="0.25">
      <c r="X10915" s="37"/>
      <c r="Y10915" s="37"/>
      <c r="Z10915" s="37"/>
      <c r="AA10915" s="37"/>
      <c r="AB10915" s="37"/>
    </row>
    <row r="10916" spans="24:28" x14ac:dyDescent="0.25">
      <c r="X10916" s="37"/>
      <c r="Y10916" s="37"/>
      <c r="Z10916" s="37"/>
      <c r="AA10916" s="37"/>
      <c r="AB10916" s="37"/>
    </row>
    <row r="10917" spans="24:28" x14ac:dyDescent="0.25">
      <c r="X10917" s="37"/>
      <c r="Y10917" s="37"/>
      <c r="Z10917" s="37"/>
      <c r="AA10917" s="37"/>
      <c r="AB10917" s="37"/>
    </row>
    <row r="10918" spans="24:28" x14ac:dyDescent="0.25">
      <c r="X10918" s="37"/>
      <c r="Y10918" s="37"/>
      <c r="Z10918" s="37"/>
      <c r="AA10918" s="37"/>
      <c r="AB10918" s="37"/>
    </row>
    <row r="10919" spans="24:28" x14ac:dyDescent="0.25">
      <c r="X10919" s="37"/>
      <c r="Y10919" s="37"/>
      <c r="Z10919" s="37"/>
      <c r="AA10919" s="37"/>
      <c r="AB10919" s="37"/>
    </row>
    <row r="10920" spans="24:28" x14ac:dyDescent="0.25">
      <c r="X10920" s="37"/>
      <c r="Y10920" s="37"/>
      <c r="Z10920" s="37"/>
      <c r="AA10920" s="37"/>
      <c r="AB10920" s="37"/>
    </row>
    <row r="10921" spans="24:28" x14ac:dyDescent="0.25">
      <c r="X10921" s="37"/>
      <c r="Y10921" s="37"/>
      <c r="Z10921" s="37"/>
      <c r="AA10921" s="37"/>
      <c r="AB10921" s="37"/>
    </row>
    <row r="10922" spans="24:28" x14ac:dyDescent="0.25">
      <c r="X10922" s="37"/>
      <c r="Y10922" s="37"/>
      <c r="Z10922" s="37"/>
      <c r="AA10922" s="37"/>
      <c r="AB10922" s="37"/>
    </row>
    <row r="10923" spans="24:28" x14ac:dyDescent="0.25">
      <c r="X10923" s="37"/>
      <c r="Y10923" s="37"/>
      <c r="Z10923" s="37"/>
      <c r="AA10923" s="37"/>
      <c r="AB10923" s="37"/>
    </row>
    <row r="10924" spans="24:28" x14ac:dyDescent="0.25">
      <c r="X10924" s="37"/>
      <c r="Y10924" s="37"/>
      <c r="Z10924" s="37"/>
      <c r="AA10924" s="37"/>
      <c r="AB10924" s="37"/>
    </row>
    <row r="10925" spans="24:28" x14ac:dyDescent="0.25">
      <c r="X10925" s="37"/>
      <c r="Y10925" s="37"/>
      <c r="Z10925" s="37"/>
      <c r="AA10925" s="37"/>
      <c r="AB10925" s="37"/>
    </row>
    <row r="10926" spans="24:28" x14ac:dyDescent="0.25">
      <c r="X10926" s="37"/>
      <c r="Y10926" s="37"/>
      <c r="Z10926" s="37"/>
      <c r="AA10926" s="37"/>
      <c r="AB10926" s="37"/>
    </row>
    <row r="10927" spans="24:28" x14ac:dyDescent="0.25">
      <c r="X10927" s="37"/>
      <c r="Y10927" s="37"/>
      <c r="Z10927" s="37"/>
      <c r="AA10927" s="37"/>
      <c r="AB10927" s="37"/>
    </row>
    <row r="10928" spans="24:28" x14ac:dyDescent="0.25">
      <c r="X10928" s="37"/>
      <c r="Y10928" s="37"/>
      <c r="Z10928" s="37"/>
      <c r="AA10928" s="37"/>
      <c r="AB10928" s="37"/>
    </row>
    <row r="10929" spans="24:28" x14ac:dyDescent="0.25">
      <c r="X10929" s="37"/>
      <c r="Y10929" s="37"/>
      <c r="Z10929" s="37"/>
      <c r="AA10929" s="37"/>
      <c r="AB10929" s="37"/>
    </row>
    <row r="10930" spans="24:28" x14ac:dyDescent="0.25">
      <c r="X10930" s="37"/>
      <c r="Y10930" s="37"/>
      <c r="Z10930" s="37"/>
      <c r="AA10930" s="37"/>
      <c r="AB10930" s="37"/>
    </row>
    <row r="10931" spans="24:28" x14ac:dyDescent="0.25">
      <c r="X10931" s="37"/>
      <c r="Y10931" s="37"/>
      <c r="Z10931" s="37"/>
      <c r="AA10931" s="37"/>
      <c r="AB10931" s="37"/>
    </row>
    <row r="10932" spans="24:28" x14ac:dyDescent="0.25">
      <c r="X10932" s="37"/>
      <c r="Y10932" s="37"/>
      <c r="Z10932" s="37"/>
      <c r="AA10932" s="37"/>
      <c r="AB10932" s="37"/>
    </row>
    <row r="10933" spans="24:28" x14ac:dyDescent="0.25">
      <c r="X10933" s="37"/>
      <c r="Y10933" s="37"/>
      <c r="Z10933" s="37"/>
      <c r="AA10933" s="37"/>
      <c r="AB10933" s="37"/>
    </row>
    <row r="10934" spans="24:28" x14ac:dyDescent="0.25">
      <c r="X10934" s="37"/>
      <c r="Y10934" s="37"/>
      <c r="Z10934" s="37"/>
      <c r="AA10934" s="37"/>
      <c r="AB10934" s="37"/>
    </row>
    <row r="10935" spans="24:28" x14ac:dyDescent="0.25">
      <c r="X10935" s="37"/>
      <c r="Y10935" s="37"/>
      <c r="Z10935" s="37"/>
      <c r="AA10935" s="37"/>
      <c r="AB10935" s="37"/>
    </row>
    <row r="10936" spans="24:28" x14ac:dyDescent="0.25">
      <c r="X10936" s="37"/>
      <c r="Y10936" s="37"/>
      <c r="Z10936" s="37"/>
      <c r="AA10936" s="37"/>
      <c r="AB10936" s="37"/>
    </row>
    <row r="10937" spans="24:28" x14ac:dyDescent="0.25">
      <c r="X10937" s="37"/>
      <c r="Y10937" s="37"/>
      <c r="Z10937" s="37"/>
      <c r="AA10937" s="37"/>
      <c r="AB10937" s="37"/>
    </row>
    <row r="10938" spans="24:28" x14ac:dyDescent="0.25">
      <c r="X10938" s="37"/>
      <c r="Y10938" s="37"/>
      <c r="Z10938" s="37"/>
      <c r="AA10938" s="37"/>
      <c r="AB10938" s="37"/>
    </row>
    <row r="10939" spans="24:28" x14ac:dyDescent="0.25">
      <c r="X10939" s="37"/>
      <c r="Y10939" s="37"/>
      <c r="Z10939" s="37"/>
      <c r="AA10939" s="37"/>
      <c r="AB10939" s="37"/>
    </row>
    <row r="10940" spans="24:28" x14ac:dyDescent="0.25">
      <c r="X10940" s="37"/>
      <c r="Y10940" s="37"/>
      <c r="Z10940" s="37"/>
      <c r="AA10940" s="37"/>
      <c r="AB10940" s="37"/>
    </row>
    <row r="10941" spans="24:28" x14ac:dyDescent="0.25">
      <c r="X10941" s="37"/>
      <c r="Y10941" s="37"/>
      <c r="Z10941" s="37"/>
      <c r="AA10941" s="37"/>
      <c r="AB10941" s="37"/>
    </row>
    <row r="10942" spans="24:28" x14ac:dyDescent="0.25">
      <c r="X10942" s="37"/>
      <c r="Y10942" s="37"/>
      <c r="Z10942" s="37"/>
      <c r="AA10942" s="37"/>
      <c r="AB10942" s="37"/>
    </row>
    <row r="10943" spans="24:28" x14ac:dyDescent="0.25">
      <c r="X10943" s="37"/>
      <c r="Y10943" s="37"/>
      <c r="Z10943" s="37"/>
      <c r="AA10943" s="37"/>
      <c r="AB10943" s="37"/>
    </row>
    <row r="10944" spans="24:28" x14ac:dyDescent="0.25">
      <c r="X10944" s="37"/>
      <c r="Y10944" s="37"/>
      <c r="Z10944" s="37"/>
      <c r="AA10944" s="37"/>
      <c r="AB10944" s="37"/>
    </row>
    <row r="10945" spans="24:28" x14ac:dyDescent="0.25">
      <c r="X10945" s="37"/>
      <c r="Y10945" s="37"/>
      <c r="Z10945" s="37"/>
      <c r="AA10945" s="37"/>
      <c r="AB10945" s="37"/>
    </row>
    <row r="10946" spans="24:28" x14ac:dyDescent="0.25">
      <c r="X10946" s="37"/>
      <c r="Y10946" s="37"/>
      <c r="Z10946" s="37"/>
      <c r="AA10946" s="37"/>
      <c r="AB10946" s="37"/>
    </row>
    <row r="10947" spans="24:28" x14ac:dyDescent="0.25">
      <c r="X10947" s="37"/>
      <c r="Y10947" s="37"/>
      <c r="Z10947" s="37"/>
      <c r="AA10947" s="37"/>
      <c r="AB10947" s="37"/>
    </row>
    <row r="10948" spans="24:28" x14ac:dyDescent="0.25">
      <c r="X10948" s="37"/>
      <c r="Y10948" s="37"/>
      <c r="Z10948" s="37"/>
      <c r="AA10948" s="37"/>
      <c r="AB10948" s="37"/>
    </row>
    <row r="10949" spans="24:28" x14ac:dyDescent="0.25">
      <c r="X10949" s="37"/>
      <c r="Y10949" s="37"/>
      <c r="Z10949" s="37"/>
      <c r="AA10949" s="37"/>
      <c r="AB10949" s="37"/>
    </row>
    <row r="10950" spans="24:28" x14ac:dyDescent="0.25">
      <c r="X10950" s="37"/>
      <c r="Y10950" s="37"/>
      <c r="Z10950" s="37"/>
      <c r="AA10950" s="37"/>
      <c r="AB10950" s="37"/>
    </row>
    <row r="10951" spans="24:28" x14ac:dyDescent="0.25">
      <c r="X10951" s="37"/>
      <c r="Y10951" s="37"/>
      <c r="Z10951" s="37"/>
      <c r="AA10951" s="37"/>
      <c r="AB10951" s="37"/>
    </row>
    <row r="10952" spans="24:28" x14ac:dyDescent="0.25">
      <c r="X10952" s="37"/>
      <c r="Y10952" s="37"/>
      <c r="Z10952" s="37"/>
      <c r="AA10952" s="37"/>
      <c r="AB10952" s="37"/>
    </row>
    <row r="10953" spans="24:28" x14ac:dyDescent="0.25">
      <c r="X10953" s="37"/>
      <c r="Y10953" s="37"/>
      <c r="Z10953" s="37"/>
      <c r="AA10953" s="37"/>
      <c r="AB10953" s="37"/>
    </row>
    <row r="10954" spans="24:28" x14ac:dyDescent="0.25">
      <c r="X10954" s="37"/>
      <c r="Y10954" s="37"/>
      <c r="Z10954" s="37"/>
      <c r="AA10954" s="37"/>
      <c r="AB10954" s="37"/>
    </row>
    <row r="10955" spans="24:28" x14ac:dyDescent="0.25">
      <c r="X10955" s="37"/>
      <c r="Y10955" s="37"/>
      <c r="Z10955" s="37"/>
      <c r="AA10955" s="37"/>
      <c r="AB10955" s="37"/>
    </row>
    <row r="10956" spans="24:28" x14ac:dyDescent="0.25">
      <c r="X10956" s="37"/>
      <c r="Y10956" s="37"/>
      <c r="Z10956" s="37"/>
      <c r="AA10956" s="37"/>
      <c r="AB10956" s="37"/>
    </row>
    <row r="10957" spans="24:28" x14ac:dyDescent="0.25">
      <c r="X10957" s="37"/>
      <c r="Y10957" s="37"/>
      <c r="Z10957" s="37"/>
      <c r="AA10957" s="37"/>
      <c r="AB10957" s="37"/>
    </row>
    <row r="10958" spans="24:28" x14ac:dyDescent="0.25">
      <c r="X10958" s="37"/>
      <c r="Y10958" s="37"/>
      <c r="Z10958" s="37"/>
      <c r="AA10958" s="37"/>
      <c r="AB10958" s="37"/>
    </row>
    <row r="10959" spans="24:28" x14ac:dyDescent="0.25">
      <c r="X10959" s="37"/>
      <c r="Y10959" s="37"/>
      <c r="Z10959" s="37"/>
      <c r="AA10959" s="37"/>
      <c r="AB10959" s="37"/>
    </row>
    <row r="10960" spans="24:28" x14ac:dyDescent="0.25">
      <c r="X10960" s="37"/>
      <c r="Y10960" s="37"/>
      <c r="Z10960" s="37"/>
      <c r="AA10960" s="37"/>
      <c r="AB10960" s="37"/>
    </row>
    <row r="10961" spans="24:28" x14ac:dyDescent="0.25">
      <c r="X10961" s="37"/>
      <c r="Y10961" s="37"/>
      <c r="Z10961" s="37"/>
      <c r="AA10961" s="37"/>
      <c r="AB10961" s="37"/>
    </row>
    <row r="10962" spans="24:28" x14ac:dyDescent="0.25">
      <c r="X10962" s="37"/>
      <c r="Y10962" s="37"/>
      <c r="Z10962" s="37"/>
      <c r="AA10962" s="37"/>
      <c r="AB10962" s="37"/>
    </row>
    <row r="10963" spans="24:28" x14ac:dyDescent="0.25">
      <c r="X10963" s="37"/>
      <c r="Y10963" s="37"/>
      <c r="Z10963" s="37"/>
      <c r="AA10963" s="37"/>
      <c r="AB10963" s="37"/>
    </row>
    <row r="10964" spans="24:28" x14ac:dyDescent="0.25">
      <c r="X10964" s="37"/>
      <c r="Y10964" s="37"/>
      <c r="Z10964" s="37"/>
      <c r="AA10964" s="37"/>
      <c r="AB10964" s="37"/>
    </row>
    <row r="10965" spans="24:28" x14ac:dyDescent="0.25">
      <c r="X10965" s="37"/>
      <c r="Y10965" s="37"/>
      <c r="Z10965" s="37"/>
      <c r="AA10965" s="37"/>
      <c r="AB10965" s="37"/>
    </row>
    <row r="10966" spans="24:28" x14ac:dyDescent="0.25">
      <c r="X10966" s="37"/>
      <c r="Y10966" s="37"/>
      <c r="Z10966" s="37"/>
      <c r="AA10966" s="37"/>
      <c r="AB10966" s="37"/>
    </row>
    <row r="10967" spans="24:28" x14ac:dyDescent="0.25">
      <c r="X10967" s="37"/>
      <c r="Y10967" s="37"/>
      <c r="Z10967" s="37"/>
      <c r="AA10967" s="37"/>
      <c r="AB10967" s="37"/>
    </row>
    <row r="10968" spans="24:28" x14ac:dyDescent="0.25">
      <c r="X10968" s="37"/>
      <c r="Y10968" s="37"/>
      <c r="Z10968" s="37"/>
      <c r="AA10968" s="37"/>
      <c r="AB10968" s="37"/>
    </row>
    <row r="10969" spans="24:28" x14ac:dyDescent="0.25">
      <c r="X10969" s="37"/>
      <c r="Y10969" s="37"/>
      <c r="Z10969" s="37"/>
      <c r="AA10969" s="37"/>
      <c r="AB10969" s="37"/>
    </row>
    <row r="10970" spans="24:28" x14ac:dyDescent="0.25">
      <c r="X10970" s="37"/>
      <c r="Y10970" s="37"/>
      <c r="Z10970" s="37"/>
      <c r="AA10970" s="37"/>
      <c r="AB10970" s="37"/>
    </row>
    <row r="10971" spans="24:28" x14ac:dyDescent="0.25">
      <c r="X10971" s="37"/>
      <c r="Y10971" s="37"/>
      <c r="Z10971" s="37"/>
      <c r="AA10971" s="37"/>
      <c r="AB10971" s="37"/>
    </row>
    <row r="10972" spans="24:28" x14ac:dyDescent="0.25">
      <c r="X10972" s="37"/>
      <c r="Y10972" s="37"/>
      <c r="Z10972" s="37"/>
      <c r="AA10972" s="37"/>
      <c r="AB10972" s="37"/>
    </row>
    <row r="10973" spans="24:28" x14ac:dyDescent="0.25">
      <c r="X10973" s="37"/>
      <c r="Y10973" s="37"/>
      <c r="Z10973" s="37"/>
      <c r="AA10973" s="37"/>
      <c r="AB10973" s="37"/>
    </row>
    <row r="10974" spans="24:28" x14ac:dyDescent="0.25">
      <c r="X10974" s="37"/>
      <c r="Y10974" s="37"/>
      <c r="Z10974" s="37"/>
      <c r="AA10974" s="37"/>
      <c r="AB10974" s="37"/>
    </row>
    <row r="10975" spans="24:28" x14ac:dyDescent="0.25">
      <c r="X10975" s="37"/>
      <c r="Y10975" s="37"/>
      <c r="Z10975" s="37"/>
      <c r="AA10975" s="37"/>
      <c r="AB10975" s="37"/>
    </row>
    <row r="10976" spans="24:28" x14ac:dyDescent="0.25">
      <c r="X10976" s="37"/>
      <c r="Y10976" s="37"/>
      <c r="Z10976" s="37"/>
      <c r="AA10976" s="37"/>
      <c r="AB10976" s="37"/>
    </row>
    <row r="10977" spans="24:28" x14ac:dyDescent="0.25">
      <c r="X10977" s="37"/>
      <c r="Y10977" s="37"/>
      <c r="Z10977" s="37"/>
      <c r="AA10977" s="37"/>
      <c r="AB10977" s="37"/>
    </row>
    <row r="10978" spans="24:28" x14ac:dyDescent="0.25">
      <c r="X10978" s="37"/>
      <c r="Y10978" s="37"/>
      <c r="Z10978" s="37"/>
      <c r="AA10978" s="37"/>
      <c r="AB10978" s="37"/>
    </row>
    <row r="10979" spans="24:28" x14ac:dyDescent="0.25">
      <c r="X10979" s="37"/>
      <c r="Y10979" s="37"/>
      <c r="Z10979" s="37"/>
      <c r="AA10979" s="37"/>
      <c r="AB10979" s="37"/>
    </row>
    <row r="10980" spans="24:28" x14ac:dyDescent="0.25">
      <c r="X10980" s="37"/>
      <c r="Y10980" s="37"/>
      <c r="Z10980" s="37"/>
      <c r="AA10980" s="37"/>
      <c r="AB10980" s="37"/>
    </row>
    <row r="10981" spans="24:28" x14ac:dyDescent="0.25">
      <c r="X10981" s="37"/>
      <c r="Y10981" s="37"/>
      <c r="Z10981" s="37"/>
      <c r="AA10981" s="37"/>
      <c r="AB10981" s="37"/>
    </row>
    <row r="10982" spans="24:28" x14ac:dyDescent="0.25">
      <c r="X10982" s="37"/>
      <c r="Y10982" s="37"/>
      <c r="Z10982" s="37"/>
      <c r="AA10982" s="37"/>
      <c r="AB10982" s="37"/>
    </row>
    <row r="10983" spans="24:28" x14ac:dyDescent="0.25">
      <c r="X10983" s="37"/>
      <c r="Y10983" s="37"/>
      <c r="Z10983" s="37"/>
      <c r="AA10983" s="37"/>
      <c r="AB10983" s="37"/>
    </row>
    <row r="10984" spans="24:28" x14ac:dyDescent="0.25">
      <c r="X10984" s="37"/>
      <c r="Y10984" s="37"/>
      <c r="Z10984" s="37"/>
      <c r="AA10984" s="37"/>
      <c r="AB10984" s="37"/>
    </row>
    <row r="10985" spans="24:28" x14ac:dyDescent="0.25">
      <c r="X10985" s="37"/>
      <c r="Y10985" s="37"/>
      <c r="Z10985" s="37"/>
      <c r="AA10985" s="37"/>
      <c r="AB10985" s="37"/>
    </row>
    <row r="10986" spans="24:28" x14ac:dyDescent="0.25">
      <c r="X10986" s="37"/>
      <c r="Y10986" s="37"/>
      <c r="Z10986" s="37"/>
      <c r="AA10986" s="37"/>
      <c r="AB10986" s="37"/>
    </row>
    <row r="10987" spans="24:28" x14ac:dyDescent="0.25">
      <c r="X10987" s="37"/>
      <c r="Y10987" s="37"/>
      <c r="Z10987" s="37"/>
      <c r="AA10987" s="37"/>
      <c r="AB10987" s="37"/>
    </row>
    <row r="10988" spans="24:28" x14ac:dyDescent="0.25">
      <c r="X10988" s="37"/>
      <c r="Y10988" s="37"/>
      <c r="Z10988" s="37"/>
      <c r="AA10988" s="37"/>
      <c r="AB10988" s="37"/>
    </row>
    <row r="10989" spans="24:28" x14ac:dyDescent="0.25">
      <c r="X10989" s="37"/>
      <c r="Y10989" s="37"/>
      <c r="Z10989" s="37"/>
      <c r="AA10989" s="37"/>
      <c r="AB10989" s="37"/>
    </row>
    <row r="10990" spans="24:28" x14ac:dyDescent="0.25">
      <c r="X10990" s="37"/>
      <c r="Y10990" s="37"/>
      <c r="Z10990" s="37"/>
      <c r="AA10990" s="37"/>
      <c r="AB10990" s="37"/>
    </row>
    <row r="10991" spans="24:28" x14ac:dyDescent="0.25">
      <c r="X10991" s="37"/>
      <c r="Y10991" s="37"/>
      <c r="Z10991" s="37"/>
      <c r="AA10991" s="37"/>
      <c r="AB10991" s="37"/>
    </row>
    <row r="10992" spans="24:28" x14ac:dyDescent="0.25">
      <c r="X10992" s="37"/>
      <c r="Y10992" s="37"/>
      <c r="Z10992" s="37"/>
      <c r="AA10992" s="37"/>
      <c r="AB10992" s="37"/>
    </row>
    <row r="10993" spans="24:28" x14ac:dyDescent="0.25">
      <c r="X10993" s="37"/>
      <c r="Y10993" s="37"/>
      <c r="Z10993" s="37"/>
      <c r="AA10993" s="37"/>
      <c r="AB10993" s="37"/>
    </row>
    <row r="10994" spans="24:28" x14ac:dyDescent="0.25">
      <c r="X10994" s="37"/>
      <c r="Y10994" s="37"/>
      <c r="Z10994" s="37"/>
      <c r="AA10994" s="37"/>
      <c r="AB10994" s="37"/>
    </row>
    <row r="10995" spans="24:28" x14ac:dyDescent="0.25">
      <c r="X10995" s="37"/>
      <c r="Y10995" s="37"/>
      <c r="Z10995" s="37"/>
      <c r="AA10995" s="37"/>
      <c r="AB10995" s="37"/>
    </row>
    <row r="10996" spans="24:28" x14ac:dyDescent="0.25">
      <c r="X10996" s="37"/>
      <c r="Y10996" s="37"/>
      <c r="Z10996" s="37"/>
      <c r="AA10996" s="37"/>
      <c r="AB10996" s="37"/>
    </row>
    <row r="10997" spans="24:28" x14ac:dyDescent="0.25">
      <c r="X10997" s="37"/>
      <c r="Y10997" s="37"/>
      <c r="Z10997" s="37"/>
      <c r="AA10997" s="37"/>
      <c r="AB10997" s="37"/>
    </row>
    <row r="10998" spans="24:28" x14ac:dyDescent="0.25">
      <c r="X10998" s="37"/>
      <c r="Y10998" s="37"/>
      <c r="Z10998" s="37"/>
      <c r="AA10998" s="37"/>
      <c r="AB10998" s="37"/>
    </row>
    <row r="10999" spans="24:28" x14ac:dyDescent="0.25">
      <c r="X10999" s="37"/>
      <c r="Y10999" s="37"/>
      <c r="Z10999" s="37"/>
      <c r="AA10999" s="37"/>
      <c r="AB10999" s="37"/>
    </row>
    <row r="11000" spans="24:28" x14ac:dyDescent="0.25">
      <c r="X11000" s="37"/>
      <c r="Y11000" s="37"/>
      <c r="Z11000" s="37"/>
      <c r="AA11000" s="37"/>
      <c r="AB11000" s="37"/>
    </row>
    <row r="11001" spans="24:28" x14ac:dyDescent="0.25">
      <c r="X11001" s="37"/>
      <c r="Y11001" s="37"/>
      <c r="Z11001" s="37"/>
      <c r="AA11001" s="37"/>
      <c r="AB11001" s="37"/>
    </row>
    <row r="11002" spans="24:28" x14ac:dyDescent="0.25">
      <c r="X11002" s="37"/>
      <c r="Y11002" s="37"/>
      <c r="Z11002" s="37"/>
      <c r="AA11002" s="37"/>
      <c r="AB11002" s="37"/>
    </row>
    <row r="11003" spans="24:28" x14ac:dyDescent="0.25">
      <c r="X11003" s="37"/>
      <c r="Y11003" s="37"/>
      <c r="Z11003" s="37"/>
      <c r="AA11003" s="37"/>
      <c r="AB11003" s="37"/>
    </row>
    <row r="11004" spans="24:28" x14ac:dyDescent="0.25">
      <c r="X11004" s="37"/>
      <c r="Y11004" s="37"/>
      <c r="Z11004" s="37"/>
      <c r="AA11004" s="37"/>
      <c r="AB11004" s="37"/>
    </row>
    <row r="11005" spans="24:28" x14ac:dyDescent="0.25">
      <c r="X11005" s="37"/>
      <c r="Y11005" s="37"/>
      <c r="Z11005" s="37"/>
      <c r="AA11005" s="37"/>
      <c r="AB11005" s="37"/>
    </row>
    <row r="11006" spans="24:28" x14ac:dyDescent="0.25">
      <c r="X11006" s="37"/>
      <c r="Y11006" s="37"/>
      <c r="Z11006" s="37"/>
      <c r="AA11006" s="37"/>
      <c r="AB11006" s="37"/>
    </row>
    <row r="11007" spans="24:28" x14ac:dyDescent="0.25">
      <c r="X11007" s="37"/>
      <c r="Y11007" s="37"/>
      <c r="Z11007" s="37"/>
      <c r="AA11007" s="37"/>
      <c r="AB11007" s="37"/>
    </row>
    <row r="11008" spans="24:28" x14ac:dyDescent="0.25">
      <c r="X11008" s="37"/>
      <c r="Y11008" s="37"/>
      <c r="Z11008" s="37"/>
      <c r="AA11008" s="37"/>
      <c r="AB11008" s="37"/>
    </row>
    <row r="11009" spans="24:28" x14ac:dyDescent="0.25">
      <c r="X11009" s="37"/>
      <c r="Y11009" s="37"/>
      <c r="Z11009" s="37"/>
      <c r="AA11009" s="37"/>
      <c r="AB11009" s="37"/>
    </row>
    <row r="11010" spans="24:28" x14ac:dyDescent="0.25">
      <c r="X11010" s="37"/>
      <c r="Y11010" s="37"/>
      <c r="Z11010" s="37"/>
      <c r="AA11010" s="37"/>
      <c r="AB11010" s="37"/>
    </row>
    <row r="11011" spans="24:28" x14ac:dyDescent="0.25">
      <c r="X11011" s="37"/>
      <c r="Y11011" s="37"/>
      <c r="Z11011" s="37"/>
      <c r="AA11011" s="37"/>
      <c r="AB11011" s="37"/>
    </row>
    <row r="11012" spans="24:28" x14ac:dyDescent="0.25">
      <c r="X11012" s="37"/>
      <c r="Y11012" s="37"/>
      <c r="Z11012" s="37"/>
      <c r="AA11012" s="37"/>
      <c r="AB11012" s="37"/>
    </row>
    <row r="11013" spans="24:28" x14ac:dyDescent="0.25">
      <c r="X11013" s="37"/>
      <c r="Y11013" s="37"/>
      <c r="Z11013" s="37"/>
      <c r="AA11013" s="37"/>
      <c r="AB11013" s="37"/>
    </row>
    <row r="11014" spans="24:28" x14ac:dyDescent="0.25">
      <c r="X11014" s="37"/>
      <c r="Y11014" s="37"/>
      <c r="Z11014" s="37"/>
      <c r="AA11014" s="37"/>
      <c r="AB11014" s="37"/>
    </row>
    <row r="11015" spans="24:28" x14ac:dyDescent="0.25">
      <c r="X11015" s="37"/>
      <c r="Y11015" s="37"/>
      <c r="Z11015" s="37"/>
      <c r="AA11015" s="37"/>
      <c r="AB11015" s="37"/>
    </row>
    <row r="11016" spans="24:28" x14ac:dyDescent="0.25">
      <c r="X11016" s="37"/>
      <c r="Y11016" s="37"/>
      <c r="Z11016" s="37"/>
      <c r="AA11016" s="37"/>
      <c r="AB11016" s="37"/>
    </row>
    <row r="11017" spans="24:28" x14ac:dyDescent="0.25">
      <c r="X11017" s="37"/>
      <c r="Y11017" s="37"/>
      <c r="Z11017" s="37"/>
      <c r="AA11017" s="37"/>
      <c r="AB11017" s="37"/>
    </row>
    <row r="11018" spans="24:28" x14ac:dyDescent="0.25">
      <c r="X11018" s="37"/>
      <c r="Y11018" s="37"/>
      <c r="Z11018" s="37"/>
      <c r="AA11018" s="37"/>
      <c r="AB11018" s="37"/>
    </row>
    <row r="11019" spans="24:28" x14ac:dyDescent="0.25">
      <c r="X11019" s="37"/>
      <c r="Y11019" s="37"/>
      <c r="Z11019" s="37"/>
      <c r="AA11019" s="37"/>
      <c r="AB11019" s="37"/>
    </row>
    <row r="11020" spans="24:28" x14ac:dyDescent="0.25">
      <c r="X11020" s="37"/>
      <c r="Y11020" s="37"/>
      <c r="Z11020" s="37"/>
      <c r="AA11020" s="37"/>
      <c r="AB11020" s="37"/>
    </row>
    <row r="11021" spans="24:28" x14ac:dyDescent="0.25">
      <c r="X11021" s="37"/>
      <c r="Y11021" s="37"/>
      <c r="Z11021" s="37"/>
      <c r="AA11021" s="37"/>
      <c r="AB11021" s="37"/>
    </row>
    <row r="11022" spans="24:28" x14ac:dyDescent="0.25">
      <c r="X11022" s="37"/>
      <c r="Y11022" s="37"/>
      <c r="Z11022" s="37"/>
      <c r="AA11022" s="37"/>
      <c r="AB11022" s="37"/>
    </row>
    <row r="11023" spans="24:28" x14ac:dyDescent="0.25">
      <c r="X11023" s="37"/>
      <c r="Y11023" s="37"/>
      <c r="Z11023" s="37"/>
      <c r="AA11023" s="37"/>
      <c r="AB11023" s="37"/>
    </row>
    <row r="11024" spans="24:28" x14ac:dyDescent="0.25">
      <c r="X11024" s="37"/>
      <c r="Y11024" s="37"/>
      <c r="Z11024" s="37"/>
      <c r="AA11024" s="37"/>
      <c r="AB11024" s="37"/>
    </row>
    <row r="11025" spans="24:28" x14ac:dyDescent="0.25">
      <c r="X11025" s="37"/>
      <c r="Y11025" s="37"/>
      <c r="Z11025" s="37"/>
      <c r="AA11025" s="37"/>
      <c r="AB11025" s="37"/>
    </row>
    <row r="11026" spans="24:28" x14ac:dyDescent="0.25">
      <c r="X11026" s="37"/>
      <c r="Y11026" s="37"/>
      <c r="Z11026" s="37"/>
      <c r="AA11026" s="37"/>
      <c r="AB11026" s="37"/>
    </row>
    <row r="11027" spans="24:28" x14ac:dyDescent="0.25">
      <c r="X11027" s="37"/>
      <c r="Y11027" s="37"/>
      <c r="Z11027" s="37"/>
      <c r="AA11027" s="37"/>
      <c r="AB11027" s="37"/>
    </row>
    <row r="11028" spans="24:28" x14ac:dyDescent="0.25">
      <c r="X11028" s="37"/>
      <c r="Y11028" s="37"/>
      <c r="Z11028" s="37"/>
      <c r="AA11028" s="37"/>
      <c r="AB11028" s="37"/>
    </row>
    <row r="11029" spans="24:28" x14ac:dyDescent="0.25">
      <c r="X11029" s="37"/>
      <c r="Y11029" s="37"/>
      <c r="Z11029" s="37"/>
      <c r="AA11029" s="37"/>
      <c r="AB11029" s="37"/>
    </row>
    <row r="11030" spans="24:28" x14ac:dyDescent="0.25">
      <c r="X11030" s="37"/>
      <c r="Y11030" s="37"/>
      <c r="Z11030" s="37"/>
      <c r="AA11030" s="37"/>
      <c r="AB11030" s="37"/>
    </row>
    <row r="11031" spans="24:28" x14ac:dyDescent="0.25">
      <c r="X11031" s="37"/>
      <c r="Y11031" s="37"/>
      <c r="Z11031" s="37"/>
      <c r="AA11031" s="37"/>
      <c r="AB11031" s="37"/>
    </row>
    <row r="11032" spans="24:28" x14ac:dyDescent="0.25">
      <c r="X11032" s="37"/>
      <c r="Y11032" s="37"/>
      <c r="Z11032" s="37"/>
      <c r="AA11032" s="37"/>
      <c r="AB11032" s="37"/>
    </row>
    <row r="11033" spans="24:28" x14ac:dyDescent="0.25">
      <c r="X11033" s="37"/>
      <c r="Y11033" s="37"/>
      <c r="Z11033" s="37"/>
      <c r="AA11033" s="37"/>
      <c r="AB11033" s="37"/>
    </row>
    <row r="11034" spans="24:28" x14ac:dyDescent="0.25">
      <c r="X11034" s="37"/>
      <c r="Y11034" s="37"/>
      <c r="Z11034" s="37"/>
      <c r="AA11034" s="37"/>
      <c r="AB11034" s="37"/>
    </row>
    <row r="11035" spans="24:28" x14ac:dyDescent="0.25">
      <c r="X11035" s="37"/>
      <c r="Y11035" s="37"/>
      <c r="Z11035" s="37"/>
      <c r="AA11035" s="37"/>
      <c r="AB11035" s="37"/>
    </row>
    <row r="11036" spans="24:28" x14ac:dyDescent="0.25">
      <c r="X11036" s="37"/>
      <c r="Y11036" s="37"/>
      <c r="Z11036" s="37"/>
      <c r="AA11036" s="37"/>
      <c r="AB11036" s="37"/>
    </row>
    <row r="11037" spans="24:28" x14ac:dyDescent="0.25">
      <c r="X11037" s="37"/>
      <c r="Y11037" s="37"/>
      <c r="Z11037" s="37"/>
      <c r="AA11037" s="37"/>
      <c r="AB11037" s="37"/>
    </row>
    <row r="11038" spans="24:28" x14ac:dyDescent="0.25">
      <c r="X11038" s="37"/>
      <c r="Y11038" s="37"/>
      <c r="Z11038" s="37"/>
      <c r="AA11038" s="37"/>
      <c r="AB11038" s="37"/>
    </row>
    <row r="11039" spans="24:28" x14ac:dyDescent="0.25">
      <c r="X11039" s="37"/>
      <c r="Y11039" s="37"/>
      <c r="Z11039" s="37"/>
      <c r="AA11039" s="37"/>
      <c r="AB11039" s="37"/>
    </row>
    <row r="11040" spans="24:28" x14ac:dyDescent="0.25">
      <c r="X11040" s="37"/>
      <c r="Y11040" s="37"/>
      <c r="Z11040" s="37"/>
      <c r="AA11040" s="37"/>
      <c r="AB11040" s="37"/>
    </row>
    <row r="11041" spans="24:28" x14ac:dyDescent="0.25">
      <c r="X11041" s="37"/>
      <c r="Y11041" s="37"/>
      <c r="Z11041" s="37"/>
      <c r="AA11041" s="37"/>
      <c r="AB11041" s="37"/>
    </row>
    <row r="11042" spans="24:28" x14ac:dyDescent="0.25">
      <c r="X11042" s="37"/>
      <c r="Y11042" s="37"/>
      <c r="Z11042" s="37"/>
      <c r="AA11042" s="37"/>
      <c r="AB11042" s="37"/>
    </row>
    <row r="11043" spans="24:28" x14ac:dyDescent="0.25">
      <c r="X11043" s="37"/>
      <c r="Y11043" s="37"/>
      <c r="Z11043" s="37"/>
      <c r="AA11043" s="37"/>
      <c r="AB11043" s="37"/>
    </row>
    <row r="11044" spans="24:28" x14ac:dyDescent="0.25">
      <c r="X11044" s="37"/>
      <c r="Y11044" s="37"/>
      <c r="Z11044" s="37"/>
      <c r="AA11044" s="37"/>
      <c r="AB11044" s="37"/>
    </row>
    <row r="11045" spans="24:28" x14ac:dyDescent="0.25">
      <c r="X11045" s="37"/>
      <c r="Y11045" s="37"/>
      <c r="Z11045" s="37"/>
      <c r="AA11045" s="37"/>
      <c r="AB11045" s="37"/>
    </row>
    <row r="11046" spans="24:28" x14ac:dyDescent="0.25">
      <c r="X11046" s="37"/>
      <c r="Y11046" s="37"/>
      <c r="Z11046" s="37"/>
      <c r="AA11046" s="37"/>
      <c r="AB11046" s="37"/>
    </row>
    <row r="11047" spans="24:28" x14ac:dyDescent="0.25">
      <c r="X11047" s="37"/>
      <c r="Y11047" s="37"/>
      <c r="Z11047" s="37"/>
      <c r="AA11047" s="37"/>
      <c r="AB11047" s="37"/>
    </row>
    <row r="11048" spans="24:28" x14ac:dyDescent="0.25">
      <c r="X11048" s="37"/>
      <c r="Y11048" s="37"/>
      <c r="Z11048" s="37"/>
      <c r="AA11048" s="37"/>
      <c r="AB11048" s="37"/>
    </row>
    <row r="11049" spans="24:28" x14ac:dyDescent="0.25">
      <c r="X11049" s="37"/>
      <c r="Y11049" s="37"/>
      <c r="Z11049" s="37"/>
      <c r="AA11049" s="37"/>
      <c r="AB11049" s="37"/>
    </row>
    <row r="11050" spans="24:28" x14ac:dyDescent="0.25">
      <c r="X11050" s="37"/>
      <c r="Y11050" s="37"/>
      <c r="Z11050" s="37"/>
      <c r="AA11050" s="37"/>
      <c r="AB11050" s="37"/>
    </row>
    <row r="11051" spans="24:28" x14ac:dyDescent="0.25">
      <c r="X11051" s="37"/>
      <c r="Y11051" s="37"/>
      <c r="Z11051" s="37"/>
      <c r="AA11051" s="37"/>
      <c r="AB11051" s="37"/>
    </row>
    <row r="11052" spans="24:28" x14ac:dyDescent="0.25">
      <c r="X11052" s="37"/>
      <c r="Y11052" s="37"/>
      <c r="Z11052" s="37"/>
      <c r="AA11052" s="37"/>
      <c r="AB11052" s="37"/>
    </row>
    <row r="11053" spans="24:28" x14ac:dyDescent="0.25">
      <c r="X11053" s="37"/>
      <c r="Y11053" s="37"/>
      <c r="Z11053" s="37"/>
      <c r="AA11053" s="37"/>
      <c r="AB11053" s="37"/>
    </row>
    <row r="11054" spans="24:28" x14ac:dyDescent="0.25">
      <c r="X11054" s="37"/>
      <c r="Y11054" s="37"/>
      <c r="Z11054" s="37"/>
      <c r="AA11054" s="37"/>
      <c r="AB11054" s="37"/>
    </row>
    <row r="11055" spans="24:28" x14ac:dyDescent="0.25">
      <c r="X11055" s="37"/>
      <c r="Y11055" s="37"/>
      <c r="Z11055" s="37"/>
      <c r="AA11055" s="37"/>
      <c r="AB11055" s="37"/>
    </row>
    <row r="11056" spans="24:28" x14ac:dyDescent="0.25">
      <c r="X11056" s="37"/>
      <c r="Y11056" s="37"/>
      <c r="Z11056" s="37"/>
      <c r="AA11056" s="37"/>
      <c r="AB11056" s="37"/>
    </row>
    <row r="11057" spans="24:28" x14ac:dyDescent="0.25">
      <c r="X11057" s="37"/>
      <c r="Y11057" s="37"/>
      <c r="Z11057" s="37"/>
      <c r="AA11057" s="37"/>
      <c r="AB11057" s="37"/>
    </row>
    <row r="11058" spans="24:28" x14ac:dyDescent="0.25">
      <c r="X11058" s="37"/>
      <c r="Y11058" s="37"/>
      <c r="Z11058" s="37"/>
      <c r="AA11058" s="37"/>
      <c r="AB11058" s="37"/>
    </row>
    <row r="11059" spans="24:28" x14ac:dyDescent="0.25">
      <c r="X11059" s="37"/>
      <c r="Y11059" s="37"/>
      <c r="Z11059" s="37"/>
      <c r="AA11059" s="37"/>
      <c r="AB11059" s="37"/>
    </row>
    <row r="11060" spans="24:28" x14ac:dyDescent="0.25">
      <c r="X11060" s="37"/>
      <c r="Y11060" s="37"/>
      <c r="Z11060" s="37"/>
      <c r="AA11060" s="37"/>
      <c r="AB11060" s="37"/>
    </row>
    <row r="11061" spans="24:28" x14ac:dyDescent="0.25">
      <c r="X11061" s="37"/>
      <c r="Y11061" s="37"/>
      <c r="Z11061" s="37"/>
      <c r="AA11061" s="37"/>
      <c r="AB11061" s="37"/>
    </row>
    <row r="11062" spans="24:28" x14ac:dyDescent="0.25">
      <c r="X11062" s="37"/>
      <c r="Y11062" s="37"/>
      <c r="Z11062" s="37"/>
      <c r="AA11062" s="37"/>
      <c r="AB11062" s="37"/>
    </row>
    <row r="11063" spans="24:28" x14ac:dyDescent="0.25">
      <c r="X11063" s="37"/>
      <c r="Y11063" s="37"/>
      <c r="Z11063" s="37"/>
      <c r="AA11063" s="37"/>
      <c r="AB11063" s="37"/>
    </row>
    <row r="11064" spans="24:28" x14ac:dyDescent="0.25">
      <c r="X11064" s="37"/>
      <c r="Y11064" s="37"/>
      <c r="Z11064" s="37"/>
      <c r="AA11064" s="37"/>
      <c r="AB11064" s="37"/>
    </row>
    <row r="11065" spans="24:28" x14ac:dyDescent="0.25">
      <c r="X11065" s="37"/>
      <c r="Y11065" s="37"/>
      <c r="Z11065" s="37"/>
      <c r="AA11065" s="37"/>
      <c r="AB11065" s="37"/>
    </row>
    <row r="11066" spans="24:28" x14ac:dyDescent="0.25">
      <c r="X11066" s="37"/>
      <c r="Y11066" s="37"/>
      <c r="Z11066" s="37"/>
      <c r="AA11066" s="37"/>
      <c r="AB11066" s="37"/>
    </row>
    <row r="11067" spans="24:28" x14ac:dyDescent="0.25">
      <c r="X11067" s="37"/>
      <c r="Y11067" s="37"/>
      <c r="Z11067" s="37"/>
      <c r="AA11067" s="37"/>
      <c r="AB11067" s="37"/>
    </row>
    <row r="11068" spans="24:28" x14ac:dyDescent="0.25">
      <c r="X11068" s="37"/>
      <c r="Y11068" s="37"/>
      <c r="Z11068" s="37"/>
      <c r="AA11068" s="37"/>
      <c r="AB11068" s="37"/>
    </row>
    <row r="11069" spans="24:28" x14ac:dyDescent="0.25">
      <c r="X11069" s="37"/>
      <c r="Y11069" s="37"/>
      <c r="Z11069" s="37"/>
      <c r="AA11069" s="37"/>
      <c r="AB11069" s="37"/>
    </row>
    <row r="11070" spans="24:28" x14ac:dyDescent="0.25">
      <c r="X11070" s="37"/>
      <c r="Y11070" s="37"/>
      <c r="Z11070" s="37"/>
      <c r="AA11070" s="37"/>
      <c r="AB11070" s="37"/>
    </row>
    <row r="11071" spans="24:28" x14ac:dyDescent="0.25">
      <c r="X11071" s="37"/>
      <c r="Y11071" s="37"/>
      <c r="Z11071" s="37"/>
      <c r="AA11071" s="37"/>
      <c r="AB11071" s="37"/>
    </row>
    <row r="11072" spans="24:28" x14ac:dyDescent="0.25">
      <c r="X11072" s="37"/>
      <c r="Y11072" s="37"/>
      <c r="Z11072" s="37"/>
      <c r="AA11072" s="37"/>
      <c r="AB11072" s="37"/>
    </row>
    <row r="11073" spans="24:28" x14ac:dyDescent="0.25">
      <c r="X11073" s="37"/>
      <c r="Y11073" s="37"/>
      <c r="Z11073" s="37"/>
      <c r="AA11073" s="37"/>
      <c r="AB11073" s="37"/>
    </row>
    <row r="11074" spans="24:28" x14ac:dyDescent="0.25">
      <c r="X11074" s="37"/>
      <c r="Y11074" s="37"/>
      <c r="Z11074" s="37"/>
      <c r="AA11074" s="37"/>
      <c r="AB11074" s="37"/>
    </row>
    <row r="11075" spans="24:28" x14ac:dyDescent="0.25">
      <c r="X11075" s="37"/>
      <c r="Y11075" s="37"/>
      <c r="Z11075" s="37"/>
      <c r="AA11075" s="37"/>
      <c r="AB11075" s="37"/>
    </row>
    <row r="11076" spans="24:28" x14ac:dyDescent="0.25">
      <c r="X11076" s="37"/>
      <c r="Y11076" s="37"/>
      <c r="Z11076" s="37"/>
      <c r="AA11076" s="37"/>
      <c r="AB11076" s="37"/>
    </row>
    <row r="11077" spans="24:28" x14ac:dyDescent="0.25">
      <c r="X11077" s="37"/>
      <c r="Y11077" s="37"/>
      <c r="Z11077" s="37"/>
      <c r="AA11077" s="37"/>
      <c r="AB11077" s="37"/>
    </row>
    <row r="11078" spans="24:28" x14ac:dyDescent="0.25">
      <c r="X11078" s="37"/>
      <c r="Y11078" s="37"/>
      <c r="Z11078" s="37"/>
      <c r="AA11078" s="37"/>
      <c r="AB11078" s="37"/>
    </row>
    <row r="11079" spans="24:28" x14ac:dyDescent="0.25">
      <c r="X11079" s="37"/>
      <c r="Y11079" s="37"/>
      <c r="Z11079" s="37"/>
      <c r="AA11079" s="37"/>
      <c r="AB11079" s="37"/>
    </row>
    <row r="11080" spans="24:28" x14ac:dyDescent="0.25">
      <c r="X11080" s="37"/>
      <c r="Y11080" s="37"/>
      <c r="Z11080" s="37"/>
      <c r="AA11080" s="37"/>
      <c r="AB11080" s="37"/>
    </row>
    <row r="11081" spans="24:28" x14ac:dyDescent="0.25">
      <c r="X11081" s="37"/>
      <c r="Y11081" s="37"/>
      <c r="Z11081" s="37"/>
      <c r="AA11081" s="37"/>
      <c r="AB11081" s="37"/>
    </row>
    <row r="11082" spans="24:28" x14ac:dyDescent="0.25">
      <c r="X11082" s="37"/>
      <c r="Y11082" s="37"/>
      <c r="Z11082" s="37"/>
      <c r="AA11082" s="37"/>
      <c r="AB11082" s="37"/>
    </row>
    <row r="11083" spans="24:28" x14ac:dyDescent="0.25">
      <c r="X11083" s="37"/>
      <c r="Y11083" s="37"/>
      <c r="Z11083" s="37"/>
      <c r="AA11083" s="37"/>
      <c r="AB11083" s="37"/>
    </row>
    <row r="11084" spans="24:28" x14ac:dyDescent="0.25">
      <c r="X11084" s="37"/>
      <c r="Y11084" s="37"/>
      <c r="Z11084" s="37"/>
      <c r="AA11084" s="37"/>
      <c r="AB11084" s="37"/>
    </row>
    <row r="11085" spans="24:28" x14ac:dyDescent="0.25">
      <c r="X11085" s="37"/>
      <c r="Y11085" s="37"/>
      <c r="Z11085" s="37"/>
      <c r="AA11085" s="37"/>
      <c r="AB11085" s="37"/>
    </row>
    <row r="11086" spans="24:28" x14ac:dyDescent="0.25">
      <c r="X11086" s="37"/>
      <c r="Y11086" s="37"/>
      <c r="Z11086" s="37"/>
      <c r="AA11086" s="37"/>
      <c r="AB11086" s="37"/>
    </row>
    <row r="11087" spans="24:28" x14ac:dyDescent="0.25">
      <c r="X11087" s="37"/>
      <c r="Y11087" s="37"/>
      <c r="Z11087" s="37"/>
      <c r="AA11087" s="37"/>
      <c r="AB11087" s="37"/>
    </row>
    <row r="11088" spans="24:28" x14ac:dyDescent="0.25">
      <c r="X11088" s="37"/>
      <c r="Y11088" s="37"/>
      <c r="Z11088" s="37"/>
      <c r="AA11088" s="37"/>
      <c r="AB11088" s="37"/>
    </row>
    <row r="11089" spans="24:28" x14ac:dyDescent="0.25">
      <c r="X11089" s="37"/>
      <c r="Y11089" s="37"/>
      <c r="Z11089" s="37"/>
      <c r="AA11089" s="37"/>
      <c r="AB11089" s="37"/>
    </row>
    <row r="11090" spans="24:28" x14ac:dyDescent="0.25">
      <c r="X11090" s="37"/>
      <c r="Y11090" s="37"/>
      <c r="Z11090" s="37"/>
      <c r="AA11090" s="37"/>
      <c r="AB11090" s="37"/>
    </row>
    <row r="11091" spans="24:28" x14ac:dyDescent="0.25">
      <c r="X11091" s="37"/>
      <c r="Y11091" s="37"/>
      <c r="Z11091" s="37"/>
      <c r="AA11091" s="37"/>
      <c r="AB11091" s="37"/>
    </row>
    <row r="11092" spans="24:28" x14ac:dyDescent="0.25">
      <c r="X11092" s="37"/>
      <c r="Y11092" s="37"/>
      <c r="Z11092" s="37"/>
      <c r="AA11092" s="37"/>
      <c r="AB11092" s="37"/>
    </row>
    <row r="11093" spans="24:28" x14ac:dyDescent="0.25">
      <c r="X11093" s="37"/>
      <c r="Y11093" s="37"/>
      <c r="Z11093" s="37"/>
      <c r="AA11093" s="37"/>
      <c r="AB11093" s="37"/>
    </row>
    <row r="11094" spans="24:28" x14ac:dyDescent="0.25">
      <c r="X11094" s="37"/>
      <c r="Y11094" s="37"/>
      <c r="Z11094" s="37"/>
      <c r="AA11094" s="37"/>
      <c r="AB11094" s="37"/>
    </row>
    <row r="11095" spans="24:28" x14ac:dyDescent="0.25">
      <c r="X11095" s="37"/>
      <c r="Y11095" s="37"/>
      <c r="Z11095" s="37"/>
      <c r="AA11095" s="37"/>
      <c r="AB11095" s="37"/>
    </row>
    <row r="11096" spans="24:28" x14ac:dyDescent="0.25">
      <c r="X11096" s="37"/>
      <c r="Y11096" s="37"/>
      <c r="Z11096" s="37"/>
      <c r="AA11096" s="37"/>
      <c r="AB11096" s="37"/>
    </row>
    <row r="11097" spans="24:28" x14ac:dyDescent="0.25">
      <c r="X11097" s="37"/>
      <c r="Y11097" s="37"/>
      <c r="Z11097" s="37"/>
      <c r="AA11097" s="37"/>
      <c r="AB11097" s="37"/>
    </row>
    <row r="11098" spans="24:28" x14ac:dyDescent="0.25">
      <c r="X11098" s="37"/>
      <c r="Y11098" s="37"/>
      <c r="Z11098" s="37"/>
      <c r="AA11098" s="37"/>
      <c r="AB11098" s="37"/>
    </row>
    <row r="11099" spans="24:28" x14ac:dyDescent="0.25">
      <c r="X11099" s="37"/>
      <c r="Y11099" s="37"/>
      <c r="Z11099" s="37"/>
      <c r="AA11099" s="37"/>
      <c r="AB11099" s="37"/>
    </row>
    <row r="11100" spans="24:28" x14ac:dyDescent="0.25">
      <c r="X11100" s="37"/>
      <c r="Y11100" s="37"/>
      <c r="Z11100" s="37"/>
      <c r="AA11100" s="37"/>
      <c r="AB11100" s="37"/>
    </row>
    <row r="11101" spans="24:28" x14ac:dyDescent="0.25">
      <c r="X11101" s="37"/>
      <c r="Y11101" s="37"/>
      <c r="Z11101" s="37"/>
      <c r="AA11101" s="37"/>
      <c r="AB11101" s="37"/>
    </row>
    <row r="11102" spans="24:28" x14ac:dyDescent="0.25">
      <c r="X11102" s="37"/>
      <c r="Y11102" s="37"/>
      <c r="Z11102" s="37"/>
      <c r="AA11102" s="37"/>
      <c r="AB11102" s="37"/>
    </row>
    <row r="11103" spans="24:28" x14ac:dyDescent="0.25">
      <c r="X11103" s="37"/>
      <c r="Y11103" s="37"/>
      <c r="Z11103" s="37"/>
      <c r="AA11103" s="37"/>
      <c r="AB11103" s="37"/>
    </row>
    <row r="11104" spans="24:28" x14ac:dyDescent="0.25">
      <c r="X11104" s="37"/>
      <c r="Y11104" s="37"/>
      <c r="Z11104" s="37"/>
      <c r="AA11104" s="37"/>
      <c r="AB11104" s="37"/>
    </row>
    <row r="11105" spans="24:28" x14ac:dyDescent="0.25">
      <c r="X11105" s="37"/>
      <c r="Y11105" s="37"/>
      <c r="Z11105" s="37"/>
      <c r="AA11105" s="37"/>
      <c r="AB11105" s="37"/>
    </row>
    <row r="11106" spans="24:28" x14ac:dyDescent="0.25">
      <c r="X11106" s="37"/>
      <c r="Y11106" s="37"/>
      <c r="Z11106" s="37"/>
      <c r="AA11106" s="37"/>
      <c r="AB11106" s="37"/>
    </row>
    <row r="11107" spans="24:28" x14ac:dyDescent="0.25">
      <c r="X11107" s="37"/>
      <c r="Y11107" s="37"/>
      <c r="Z11107" s="37"/>
      <c r="AA11107" s="37"/>
      <c r="AB11107" s="37"/>
    </row>
    <row r="11108" spans="24:28" x14ac:dyDescent="0.25">
      <c r="X11108" s="37"/>
      <c r="Y11108" s="37"/>
      <c r="Z11108" s="37"/>
      <c r="AA11108" s="37"/>
      <c r="AB11108" s="37"/>
    </row>
    <row r="11109" spans="24:28" x14ac:dyDescent="0.25">
      <c r="X11109" s="37"/>
      <c r="Y11109" s="37"/>
      <c r="Z11109" s="37"/>
      <c r="AA11109" s="37"/>
      <c r="AB11109" s="37"/>
    </row>
    <row r="11110" spans="24:28" x14ac:dyDescent="0.25">
      <c r="X11110" s="37"/>
      <c r="Y11110" s="37"/>
      <c r="Z11110" s="37"/>
      <c r="AA11110" s="37"/>
      <c r="AB11110" s="37"/>
    </row>
    <row r="11111" spans="24:28" x14ac:dyDescent="0.25">
      <c r="X11111" s="37"/>
      <c r="Y11111" s="37"/>
      <c r="Z11111" s="37"/>
      <c r="AA11111" s="37"/>
      <c r="AB11111" s="37"/>
    </row>
    <row r="11112" spans="24:28" x14ac:dyDescent="0.25">
      <c r="X11112" s="37"/>
      <c r="Y11112" s="37"/>
      <c r="Z11112" s="37"/>
      <c r="AA11112" s="37"/>
      <c r="AB11112" s="37"/>
    </row>
    <row r="11113" spans="24:28" x14ac:dyDescent="0.25">
      <c r="X11113" s="37"/>
      <c r="Y11113" s="37"/>
      <c r="Z11113" s="37"/>
      <c r="AA11113" s="37"/>
      <c r="AB11113" s="37"/>
    </row>
    <row r="11114" spans="24:28" x14ac:dyDescent="0.25">
      <c r="X11114" s="37"/>
      <c r="Y11114" s="37"/>
      <c r="Z11114" s="37"/>
      <c r="AA11114" s="37"/>
      <c r="AB11114" s="37"/>
    </row>
    <row r="11115" spans="24:28" x14ac:dyDescent="0.25">
      <c r="X11115" s="37"/>
      <c r="Y11115" s="37"/>
      <c r="Z11115" s="37"/>
      <c r="AA11115" s="37"/>
      <c r="AB11115" s="37"/>
    </row>
    <row r="11116" spans="24:28" x14ac:dyDescent="0.25">
      <c r="X11116" s="37"/>
      <c r="Y11116" s="37"/>
      <c r="Z11116" s="37"/>
      <c r="AA11116" s="37"/>
      <c r="AB11116" s="37"/>
    </row>
    <row r="11117" spans="24:28" x14ac:dyDescent="0.25">
      <c r="X11117" s="37"/>
      <c r="Y11117" s="37"/>
      <c r="Z11117" s="37"/>
      <c r="AA11117" s="37"/>
      <c r="AB11117" s="37"/>
    </row>
    <row r="11118" spans="24:28" x14ac:dyDescent="0.25">
      <c r="X11118" s="37"/>
      <c r="Y11118" s="37"/>
      <c r="Z11118" s="37"/>
      <c r="AA11118" s="37"/>
      <c r="AB11118" s="37"/>
    </row>
    <row r="11119" spans="24:28" x14ac:dyDescent="0.25">
      <c r="X11119" s="37"/>
      <c r="Y11119" s="37"/>
      <c r="Z11119" s="37"/>
      <c r="AA11119" s="37"/>
      <c r="AB11119" s="37"/>
    </row>
    <row r="11120" spans="24:28" x14ac:dyDescent="0.25">
      <c r="X11120" s="37"/>
      <c r="Y11120" s="37"/>
      <c r="Z11120" s="37"/>
      <c r="AA11120" s="37"/>
      <c r="AB11120" s="37"/>
    </row>
    <row r="11121" spans="24:28" x14ac:dyDescent="0.25">
      <c r="X11121" s="37"/>
      <c r="Y11121" s="37"/>
      <c r="Z11121" s="37"/>
      <c r="AA11121" s="37"/>
      <c r="AB11121" s="37"/>
    </row>
    <row r="11122" spans="24:28" x14ac:dyDescent="0.25">
      <c r="X11122" s="37"/>
      <c r="Y11122" s="37"/>
      <c r="Z11122" s="37"/>
      <c r="AA11122" s="37"/>
      <c r="AB11122" s="37"/>
    </row>
    <row r="11123" spans="24:28" x14ac:dyDescent="0.25">
      <c r="X11123" s="37"/>
      <c r="Y11123" s="37"/>
      <c r="Z11123" s="37"/>
      <c r="AA11123" s="37"/>
      <c r="AB11123" s="37"/>
    </row>
    <row r="11124" spans="24:28" x14ac:dyDescent="0.25">
      <c r="X11124" s="37"/>
      <c r="Y11124" s="37"/>
      <c r="Z11124" s="37"/>
      <c r="AA11124" s="37"/>
      <c r="AB11124" s="37"/>
    </row>
    <row r="11125" spans="24:28" x14ac:dyDescent="0.25">
      <c r="X11125" s="37"/>
      <c r="Y11125" s="37"/>
      <c r="Z11125" s="37"/>
      <c r="AA11125" s="37"/>
      <c r="AB11125" s="37"/>
    </row>
    <row r="11126" spans="24:28" x14ac:dyDescent="0.25">
      <c r="X11126" s="37"/>
      <c r="Y11126" s="37"/>
      <c r="Z11126" s="37"/>
      <c r="AA11126" s="37"/>
      <c r="AB11126" s="37"/>
    </row>
    <row r="11127" spans="24:28" x14ac:dyDescent="0.25">
      <c r="X11127" s="37"/>
      <c r="Y11127" s="37"/>
      <c r="Z11127" s="37"/>
      <c r="AA11127" s="37"/>
      <c r="AB11127" s="37"/>
    </row>
    <row r="11128" spans="24:28" x14ac:dyDescent="0.25">
      <c r="X11128" s="37"/>
      <c r="Y11128" s="37"/>
      <c r="Z11128" s="37"/>
      <c r="AA11128" s="37"/>
      <c r="AB11128" s="37"/>
    </row>
    <row r="11129" spans="24:28" x14ac:dyDescent="0.25">
      <c r="X11129" s="37"/>
      <c r="Y11129" s="37"/>
      <c r="Z11129" s="37"/>
      <c r="AA11129" s="37"/>
      <c r="AB11129" s="37"/>
    </row>
    <row r="11130" spans="24:28" x14ac:dyDescent="0.25">
      <c r="X11130" s="37"/>
      <c r="Y11130" s="37"/>
      <c r="Z11130" s="37"/>
      <c r="AA11130" s="37"/>
      <c r="AB11130" s="37"/>
    </row>
    <row r="11131" spans="24:28" x14ac:dyDescent="0.25">
      <c r="X11131" s="37"/>
      <c r="Y11131" s="37"/>
      <c r="Z11131" s="37"/>
      <c r="AA11131" s="37"/>
      <c r="AB11131" s="37"/>
    </row>
    <row r="11132" spans="24:28" x14ac:dyDescent="0.25">
      <c r="X11132" s="37"/>
      <c r="Y11132" s="37"/>
      <c r="Z11132" s="37"/>
      <c r="AA11132" s="37"/>
      <c r="AB11132" s="37"/>
    </row>
    <row r="11133" spans="24:28" x14ac:dyDescent="0.25">
      <c r="X11133" s="37"/>
      <c r="Y11133" s="37"/>
      <c r="Z11133" s="37"/>
      <c r="AA11133" s="37"/>
      <c r="AB11133" s="37"/>
    </row>
    <row r="11134" spans="24:28" x14ac:dyDescent="0.25">
      <c r="X11134" s="37"/>
      <c r="Y11134" s="37"/>
      <c r="Z11134" s="37"/>
      <c r="AA11134" s="37"/>
      <c r="AB11134" s="37"/>
    </row>
    <row r="11135" spans="24:28" x14ac:dyDescent="0.25">
      <c r="X11135" s="37"/>
      <c r="Y11135" s="37"/>
      <c r="Z11135" s="37"/>
      <c r="AA11135" s="37"/>
      <c r="AB11135" s="37"/>
    </row>
    <row r="11136" spans="24:28" x14ac:dyDescent="0.25">
      <c r="X11136" s="37"/>
      <c r="Y11136" s="37"/>
      <c r="Z11136" s="37"/>
      <c r="AA11136" s="37"/>
      <c r="AB11136" s="37"/>
    </row>
    <row r="11137" spans="24:28" x14ac:dyDescent="0.25">
      <c r="X11137" s="37"/>
      <c r="Y11137" s="37"/>
      <c r="Z11137" s="37"/>
      <c r="AA11137" s="37"/>
      <c r="AB11137" s="37"/>
    </row>
    <row r="11138" spans="24:28" x14ac:dyDescent="0.25">
      <c r="X11138" s="37"/>
      <c r="Y11138" s="37"/>
      <c r="Z11138" s="37"/>
      <c r="AA11138" s="37"/>
      <c r="AB11138" s="37"/>
    </row>
    <row r="11139" spans="24:28" x14ac:dyDescent="0.25">
      <c r="X11139" s="37"/>
      <c r="Y11139" s="37"/>
      <c r="Z11139" s="37"/>
      <c r="AA11139" s="37"/>
      <c r="AB11139" s="37"/>
    </row>
    <row r="11140" spans="24:28" x14ac:dyDescent="0.25">
      <c r="X11140" s="37"/>
      <c r="Y11140" s="37"/>
      <c r="Z11140" s="37"/>
      <c r="AA11140" s="37"/>
      <c r="AB11140" s="37"/>
    </row>
    <row r="11141" spans="24:28" x14ac:dyDescent="0.25">
      <c r="X11141" s="37"/>
      <c r="Y11141" s="37"/>
      <c r="Z11141" s="37"/>
      <c r="AA11141" s="37"/>
      <c r="AB11141" s="37"/>
    </row>
    <row r="11142" spans="24:28" x14ac:dyDescent="0.25">
      <c r="X11142" s="37"/>
      <c r="Y11142" s="37"/>
      <c r="Z11142" s="37"/>
      <c r="AA11142" s="37"/>
      <c r="AB11142" s="37"/>
    </row>
    <row r="11143" spans="24:28" x14ac:dyDescent="0.25">
      <c r="X11143" s="37"/>
      <c r="Y11143" s="37"/>
      <c r="Z11143" s="37"/>
      <c r="AA11143" s="37"/>
      <c r="AB11143" s="37"/>
    </row>
    <row r="11144" spans="24:28" x14ac:dyDescent="0.25">
      <c r="X11144" s="37"/>
      <c r="Y11144" s="37"/>
      <c r="Z11144" s="37"/>
      <c r="AA11144" s="37"/>
      <c r="AB11144" s="37"/>
    </row>
    <row r="11145" spans="24:28" x14ac:dyDescent="0.25">
      <c r="X11145" s="37"/>
      <c r="Y11145" s="37"/>
      <c r="Z11145" s="37"/>
      <c r="AA11145" s="37"/>
      <c r="AB11145" s="37"/>
    </row>
    <row r="11146" spans="24:28" x14ac:dyDescent="0.25">
      <c r="X11146" s="37"/>
      <c r="Y11146" s="37"/>
      <c r="Z11146" s="37"/>
      <c r="AA11146" s="37"/>
      <c r="AB11146" s="37"/>
    </row>
    <row r="11147" spans="24:28" x14ac:dyDescent="0.25">
      <c r="X11147" s="37"/>
      <c r="Y11147" s="37"/>
      <c r="Z11147" s="37"/>
      <c r="AA11147" s="37"/>
      <c r="AB11147" s="37"/>
    </row>
    <row r="11148" spans="24:28" x14ac:dyDescent="0.25">
      <c r="X11148" s="37"/>
      <c r="Y11148" s="37"/>
      <c r="Z11148" s="37"/>
      <c r="AA11148" s="37"/>
      <c r="AB11148" s="37"/>
    </row>
    <row r="11149" spans="24:28" x14ac:dyDescent="0.25">
      <c r="X11149" s="37"/>
      <c r="Y11149" s="37"/>
      <c r="Z11149" s="37"/>
      <c r="AA11149" s="37"/>
      <c r="AB11149" s="37"/>
    </row>
    <row r="11150" spans="24:28" x14ac:dyDescent="0.25">
      <c r="X11150" s="37"/>
      <c r="Y11150" s="37"/>
      <c r="Z11150" s="37"/>
      <c r="AA11150" s="37"/>
      <c r="AB11150" s="37"/>
    </row>
    <row r="11151" spans="24:28" x14ac:dyDescent="0.25">
      <c r="X11151" s="37"/>
      <c r="Y11151" s="37"/>
      <c r="Z11151" s="37"/>
      <c r="AA11151" s="37"/>
      <c r="AB11151" s="37"/>
    </row>
    <row r="11152" spans="24:28" x14ac:dyDescent="0.25">
      <c r="X11152" s="37"/>
      <c r="Y11152" s="37"/>
      <c r="Z11152" s="37"/>
      <c r="AA11152" s="37"/>
      <c r="AB11152" s="37"/>
    </row>
    <row r="11153" spans="24:28" x14ac:dyDescent="0.25">
      <c r="X11153" s="37"/>
      <c r="Y11153" s="37"/>
      <c r="Z11153" s="37"/>
      <c r="AA11153" s="37"/>
      <c r="AB11153" s="37"/>
    </row>
    <row r="11154" spans="24:28" x14ac:dyDescent="0.25">
      <c r="X11154" s="37"/>
      <c r="Y11154" s="37"/>
      <c r="Z11154" s="37"/>
      <c r="AA11154" s="37"/>
      <c r="AB11154" s="37"/>
    </row>
    <row r="11155" spans="24:28" x14ac:dyDescent="0.25">
      <c r="X11155" s="37"/>
      <c r="Y11155" s="37"/>
      <c r="Z11155" s="37"/>
      <c r="AA11155" s="37"/>
      <c r="AB11155" s="37"/>
    </row>
    <row r="11156" spans="24:28" x14ac:dyDescent="0.25">
      <c r="X11156" s="37"/>
      <c r="Y11156" s="37"/>
      <c r="Z11156" s="37"/>
      <c r="AA11156" s="37"/>
      <c r="AB11156" s="37"/>
    </row>
    <row r="11157" spans="24:28" x14ac:dyDescent="0.25">
      <c r="X11157" s="37"/>
      <c r="Y11157" s="37"/>
      <c r="Z11157" s="37"/>
      <c r="AA11157" s="37"/>
      <c r="AB11157" s="37"/>
    </row>
    <row r="11158" spans="24:28" x14ac:dyDescent="0.25">
      <c r="X11158" s="37"/>
      <c r="Y11158" s="37"/>
      <c r="Z11158" s="37"/>
      <c r="AA11158" s="37"/>
      <c r="AB11158" s="37"/>
    </row>
    <row r="11159" spans="24:28" x14ac:dyDescent="0.25">
      <c r="X11159" s="37"/>
      <c r="Y11159" s="37"/>
      <c r="Z11159" s="37"/>
      <c r="AA11159" s="37"/>
      <c r="AB11159" s="37"/>
    </row>
    <row r="11160" spans="24:28" x14ac:dyDescent="0.25">
      <c r="X11160" s="37"/>
      <c r="Y11160" s="37"/>
      <c r="Z11160" s="37"/>
      <c r="AA11160" s="37"/>
      <c r="AB11160" s="37"/>
    </row>
    <row r="11161" spans="24:28" x14ac:dyDescent="0.25">
      <c r="X11161" s="37"/>
      <c r="Y11161" s="37"/>
      <c r="Z11161" s="37"/>
      <c r="AA11161" s="37"/>
      <c r="AB11161" s="37"/>
    </row>
    <row r="11162" spans="24:28" x14ac:dyDescent="0.25">
      <c r="X11162" s="37"/>
      <c r="Y11162" s="37"/>
      <c r="Z11162" s="37"/>
      <c r="AA11162" s="37"/>
      <c r="AB11162" s="37"/>
    </row>
    <row r="11163" spans="24:28" x14ac:dyDescent="0.25">
      <c r="X11163" s="37"/>
      <c r="Y11163" s="37"/>
      <c r="Z11163" s="37"/>
      <c r="AA11163" s="37"/>
      <c r="AB11163" s="37"/>
    </row>
    <row r="11164" spans="24:28" x14ac:dyDescent="0.25">
      <c r="X11164" s="37"/>
      <c r="Y11164" s="37"/>
      <c r="Z11164" s="37"/>
      <c r="AA11164" s="37"/>
      <c r="AB11164" s="37"/>
    </row>
    <row r="11165" spans="24:28" x14ac:dyDescent="0.25">
      <c r="X11165" s="37"/>
      <c r="Y11165" s="37"/>
      <c r="Z11165" s="37"/>
      <c r="AA11165" s="37"/>
      <c r="AB11165" s="37"/>
    </row>
    <row r="11166" spans="24:28" x14ac:dyDescent="0.25">
      <c r="X11166" s="37"/>
      <c r="Y11166" s="37"/>
      <c r="Z11166" s="37"/>
      <c r="AA11166" s="37"/>
      <c r="AB11166" s="37"/>
    </row>
    <row r="11167" spans="24:28" x14ac:dyDescent="0.25">
      <c r="X11167" s="37"/>
      <c r="Y11167" s="37"/>
      <c r="Z11167" s="37"/>
      <c r="AA11167" s="37"/>
      <c r="AB11167" s="37"/>
    </row>
    <row r="11168" spans="24:28" x14ac:dyDescent="0.25">
      <c r="X11168" s="37"/>
      <c r="Y11168" s="37"/>
      <c r="Z11168" s="37"/>
      <c r="AA11168" s="37"/>
      <c r="AB11168" s="37"/>
    </row>
    <row r="11169" spans="24:28" x14ac:dyDescent="0.25">
      <c r="X11169" s="37"/>
      <c r="Y11169" s="37"/>
      <c r="Z11169" s="37"/>
      <c r="AA11169" s="37"/>
      <c r="AB11169" s="37"/>
    </row>
    <row r="11170" spans="24:28" x14ac:dyDescent="0.25">
      <c r="X11170" s="37"/>
      <c r="Y11170" s="37"/>
      <c r="Z11170" s="37"/>
      <c r="AA11170" s="37"/>
      <c r="AB11170" s="37"/>
    </row>
    <row r="11171" spans="24:28" x14ac:dyDescent="0.25">
      <c r="X11171" s="37"/>
      <c r="Y11171" s="37"/>
      <c r="Z11171" s="37"/>
      <c r="AA11171" s="37"/>
      <c r="AB11171" s="37"/>
    </row>
    <row r="11172" spans="24:28" x14ac:dyDescent="0.25">
      <c r="X11172" s="37"/>
      <c r="Y11172" s="37"/>
      <c r="Z11172" s="37"/>
      <c r="AA11172" s="37"/>
      <c r="AB11172" s="37"/>
    </row>
    <row r="11173" spans="24:28" x14ac:dyDescent="0.25">
      <c r="X11173" s="37"/>
      <c r="Y11173" s="37"/>
      <c r="Z11173" s="37"/>
      <c r="AA11173" s="37"/>
      <c r="AB11173" s="37"/>
    </row>
    <row r="11174" spans="24:28" x14ac:dyDescent="0.25">
      <c r="X11174" s="37"/>
      <c r="Y11174" s="37"/>
      <c r="Z11174" s="37"/>
      <c r="AA11174" s="37"/>
      <c r="AB11174" s="37"/>
    </row>
    <row r="11175" spans="24:28" x14ac:dyDescent="0.25">
      <c r="X11175" s="37"/>
      <c r="Y11175" s="37"/>
      <c r="Z11175" s="37"/>
      <c r="AA11175" s="37"/>
      <c r="AB11175" s="37"/>
    </row>
    <row r="11176" spans="24:28" x14ac:dyDescent="0.25">
      <c r="X11176" s="37"/>
      <c r="Y11176" s="37"/>
      <c r="Z11176" s="37"/>
      <c r="AA11176" s="37"/>
      <c r="AB11176" s="37"/>
    </row>
    <row r="11177" spans="24:28" x14ac:dyDescent="0.25">
      <c r="X11177" s="37"/>
      <c r="Y11177" s="37"/>
      <c r="Z11177" s="37"/>
      <c r="AA11177" s="37"/>
      <c r="AB11177" s="37"/>
    </row>
    <row r="11178" spans="24:28" x14ac:dyDescent="0.25">
      <c r="X11178" s="37"/>
      <c r="Y11178" s="37"/>
      <c r="Z11178" s="37"/>
      <c r="AA11178" s="37"/>
      <c r="AB11178" s="37"/>
    </row>
    <row r="11179" spans="24:28" x14ac:dyDescent="0.25">
      <c r="X11179" s="37"/>
      <c r="Y11179" s="37"/>
      <c r="Z11179" s="37"/>
      <c r="AA11179" s="37"/>
      <c r="AB11179" s="37"/>
    </row>
    <row r="11180" spans="24:28" x14ac:dyDescent="0.25">
      <c r="X11180" s="37"/>
      <c r="Y11180" s="37"/>
      <c r="Z11180" s="37"/>
      <c r="AA11180" s="37"/>
      <c r="AB11180" s="37"/>
    </row>
    <row r="11181" spans="24:28" x14ac:dyDescent="0.25">
      <c r="X11181" s="37"/>
      <c r="Y11181" s="37"/>
      <c r="Z11181" s="37"/>
      <c r="AA11181" s="37"/>
      <c r="AB11181" s="37"/>
    </row>
    <row r="11182" spans="24:28" x14ac:dyDescent="0.25">
      <c r="X11182" s="37"/>
      <c r="Y11182" s="37"/>
      <c r="Z11182" s="37"/>
      <c r="AA11182" s="37"/>
      <c r="AB11182" s="37"/>
    </row>
    <row r="11183" spans="24:28" x14ac:dyDescent="0.25">
      <c r="X11183" s="37"/>
      <c r="Y11183" s="37"/>
      <c r="Z11183" s="37"/>
      <c r="AA11183" s="37"/>
      <c r="AB11183" s="37"/>
    </row>
    <row r="11184" spans="24:28" x14ac:dyDescent="0.25">
      <c r="X11184" s="37"/>
      <c r="Y11184" s="37"/>
      <c r="Z11184" s="37"/>
      <c r="AA11184" s="37"/>
      <c r="AB11184" s="37"/>
    </row>
    <row r="11185" spans="24:28" x14ac:dyDescent="0.25">
      <c r="X11185" s="37"/>
      <c r="Y11185" s="37"/>
      <c r="Z11185" s="37"/>
      <c r="AA11185" s="37"/>
      <c r="AB11185" s="37"/>
    </row>
    <row r="11186" spans="24:28" x14ac:dyDescent="0.25">
      <c r="X11186" s="37"/>
      <c r="Y11186" s="37"/>
      <c r="Z11186" s="37"/>
      <c r="AA11186" s="37"/>
      <c r="AB11186" s="37"/>
    </row>
    <row r="11187" spans="24:28" x14ac:dyDescent="0.25">
      <c r="X11187" s="37"/>
      <c r="Y11187" s="37"/>
      <c r="Z11187" s="37"/>
      <c r="AA11187" s="37"/>
      <c r="AB11187" s="37"/>
    </row>
    <row r="11188" spans="24:28" x14ac:dyDescent="0.25">
      <c r="X11188" s="37"/>
      <c r="Y11188" s="37"/>
      <c r="Z11188" s="37"/>
      <c r="AA11188" s="37"/>
      <c r="AB11188" s="37"/>
    </row>
    <row r="11189" spans="24:28" x14ac:dyDescent="0.25">
      <c r="X11189" s="37"/>
      <c r="Y11189" s="37"/>
      <c r="Z11189" s="37"/>
      <c r="AA11189" s="37"/>
      <c r="AB11189" s="37"/>
    </row>
    <row r="11190" spans="24:28" x14ac:dyDescent="0.25">
      <c r="X11190" s="37"/>
      <c r="Y11190" s="37"/>
      <c r="Z11190" s="37"/>
      <c r="AA11190" s="37"/>
      <c r="AB11190" s="37"/>
    </row>
    <row r="11191" spans="24:28" x14ac:dyDescent="0.25">
      <c r="X11191" s="37"/>
      <c r="Y11191" s="37"/>
      <c r="Z11191" s="37"/>
      <c r="AA11191" s="37"/>
      <c r="AB11191" s="37"/>
    </row>
    <row r="11192" spans="24:28" x14ac:dyDescent="0.25">
      <c r="X11192" s="37"/>
      <c r="Y11192" s="37"/>
      <c r="Z11192" s="37"/>
      <c r="AA11192" s="37"/>
      <c r="AB11192" s="37"/>
    </row>
    <row r="11193" spans="24:28" x14ac:dyDescent="0.25">
      <c r="X11193" s="37"/>
      <c r="Y11193" s="37"/>
      <c r="Z11193" s="37"/>
      <c r="AA11193" s="37"/>
      <c r="AB11193" s="37"/>
    </row>
    <row r="11194" spans="24:28" x14ac:dyDescent="0.25">
      <c r="X11194" s="37"/>
      <c r="Y11194" s="37"/>
      <c r="Z11194" s="37"/>
      <c r="AA11194" s="37"/>
      <c r="AB11194" s="37"/>
    </row>
    <row r="11195" spans="24:28" x14ac:dyDescent="0.25">
      <c r="X11195" s="37"/>
      <c r="Y11195" s="37"/>
      <c r="Z11195" s="37"/>
      <c r="AA11195" s="37"/>
      <c r="AB11195" s="37"/>
    </row>
    <row r="11196" spans="24:28" x14ac:dyDescent="0.25">
      <c r="X11196" s="37"/>
      <c r="Y11196" s="37"/>
      <c r="Z11196" s="37"/>
      <c r="AA11196" s="37"/>
      <c r="AB11196" s="37"/>
    </row>
    <row r="11197" spans="24:28" x14ac:dyDescent="0.25">
      <c r="X11197" s="37"/>
      <c r="Y11197" s="37"/>
      <c r="Z11197" s="37"/>
      <c r="AA11197" s="37"/>
      <c r="AB11197" s="37"/>
    </row>
    <row r="11198" spans="24:28" x14ac:dyDescent="0.25">
      <c r="X11198" s="37"/>
      <c r="Y11198" s="37"/>
      <c r="Z11198" s="37"/>
      <c r="AA11198" s="37"/>
      <c r="AB11198" s="37"/>
    </row>
    <row r="11199" spans="24:28" x14ac:dyDescent="0.25">
      <c r="X11199" s="37"/>
      <c r="Y11199" s="37"/>
      <c r="Z11199" s="37"/>
      <c r="AA11199" s="37"/>
      <c r="AB11199" s="37"/>
    </row>
    <row r="11200" spans="24:28" x14ac:dyDescent="0.25">
      <c r="X11200" s="37"/>
      <c r="Y11200" s="37"/>
      <c r="Z11200" s="37"/>
      <c r="AA11200" s="37"/>
      <c r="AB11200" s="37"/>
    </row>
    <row r="11201" spans="24:28" x14ac:dyDescent="0.25">
      <c r="X11201" s="37"/>
      <c r="Y11201" s="37"/>
      <c r="Z11201" s="37"/>
      <c r="AA11201" s="37"/>
      <c r="AB11201" s="37"/>
    </row>
    <row r="11202" spans="24:28" x14ac:dyDescent="0.25">
      <c r="X11202" s="37"/>
      <c r="Y11202" s="37"/>
      <c r="Z11202" s="37"/>
      <c r="AA11202" s="37"/>
      <c r="AB11202" s="37"/>
    </row>
    <row r="11203" spans="24:28" x14ac:dyDescent="0.25">
      <c r="X11203" s="37"/>
      <c r="Y11203" s="37"/>
      <c r="Z11203" s="37"/>
      <c r="AA11203" s="37"/>
      <c r="AB11203" s="37"/>
    </row>
    <row r="11204" spans="24:28" x14ac:dyDescent="0.25">
      <c r="X11204" s="37"/>
      <c r="Y11204" s="37"/>
      <c r="Z11204" s="37"/>
      <c r="AA11204" s="37"/>
      <c r="AB11204" s="37"/>
    </row>
    <row r="11205" spans="24:28" x14ac:dyDescent="0.25">
      <c r="X11205" s="37"/>
      <c r="Y11205" s="37"/>
      <c r="Z11205" s="37"/>
      <c r="AA11205" s="37"/>
      <c r="AB11205" s="37"/>
    </row>
    <row r="11206" spans="24:28" x14ac:dyDescent="0.25">
      <c r="X11206" s="37"/>
      <c r="Y11206" s="37"/>
      <c r="Z11206" s="37"/>
      <c r="AA11206" s="37"/>
      <c r="AB11206" s="37"/>
    </row>
    <row r="11207" spans="24:28" x14ac:dyDescent="0.25">
      <c r="X11207" s="37"/>
      <c r="Y11207" s="37"/>
      <c r="Z11207" s="37"/>
      <c r="AA11207" s="37"/>
      <c r="AB11207" s="37"/>
    </row>
    <row r="11208" spans="24:28" x14ac:dyDescent="0.25">
      <c r="X11208" s="37"/>
      <c r="Y11208" s="37"/>
      <c r="Z11208" s="37"/>
      <c r="AA11208" s="37"/>
      <c r="AB11208" s="37"/>
    </row>
    <row r="11209" spans="24:28" x14ac:dyDescent="0.25">
      <c r="X11209" s="37"/>
      <c r="Y11209" s="37"/>
      <c r="Z11209" s="37"/>
      <c r="AA11209" s="37"/>
      <c r="AB11209" s="37"/>
    </row>
    <row r="11210" spans="24:28" x14ac:dyDescent="0.25">
      <c r="X11210" s="37"/>
      <c r="Y11210" s="37"/>
      <c r="Z11210" s="37"/>
      <c r="AA11210" s="37"/>
      <c r="AB11210" s="37"/>
    </row>
    <row r="11211" spans="24:28" x14ac:dyDescent="0.25">
      <c r="X11211" s="37"/>
      <c r="Y11211" s="37"/>
      <c r="Z11211" s="37"/>
      <c r="AA11211" s="37"/>
      <c r="AB11211" s="37"/>
    </row>
    <row r="11212" spans="24:28" x14ac:dyDescent="0.25">
      <c r="X11212" s="37"/>
      <c r="Y11212" s="37"/>
      <c r="Z11212" s="37"/>
      <c r="AA11212" s="37"/>
      <c r="AB11212" s="37"/>
    </row>
    <row r="11213" spans="24:28" x14ac:dyDescent="0.25">
      <c r="X11213" s="37"/>
      <c r="Y11213" s="37"/>
      <c r="Z11213" s="37"/>
      <c r="AA11213" s="37"/>
      <c r="AB11213" s="37"/>
    </row>
    <row r="11214" spans="24:28" x14ac:dyDescent="0.25">
      <c r="X11214" s="37"/>
      <c r="Y11214" s="37"/>
      <c r="Z11214" s="37"/>
      <c r="AA11214" s="37"/>
      <c r="AB11214" s="37"/>
    </row>
    <row r="11215" spans="24:28" x14ac:dyDescent="0.25">
      <c r="X11215" s="37"/>
      <c r="Y11215" s="37"/>
      <c r="Z11215" s="37"/>
      <c r="AA11215" s="37"/>
      <c r="AB11215" s="37"/>
    </row>
    <row r="11216" spans="24:28" x14ac:dyDescent="0.25">
      <c r="X11216" s="37"/>
      <c r="Y11216" s="37"/>
      <c r="Z11216" s="37"/>
      <c r="AA11216" s="37"/>
      <c r="AB11216" s="37"/>
    </row>
    <row r="11217" spans="24:28" x14ac:dyDescent="0.25">
      <c r="X11217" s="37"/>
      <c r="Y11217" s="37"/>
      <c r="Z11217" s="37"/>
      <c r="AA11217" s="37"/>
      <c r="AB11217" s="37"/>
    </row>
    <row r="11218" spans="24:28" x14ac:dyDescent="0.25">
      <c r="X11218" s="37"/>
      <c r="Y11218" s="37"/>
      <c r="Z11218" s="37"/>
      <c r="AA11218" s="37"/>
      <c r="AB11218" s="37"/>
    </row>
    <row r="11219" spans="24:28" x14ac:dyDescent="0.25">
      <c r="X11219" s="37"/>
      <c r="Y11219" s="37"/>
      <c r="Z11219" s="37"/>
      <c r="AA11219" s="37"/>
      <c r="AB11219" s="37"/>
    </row>
    <row r="11220" spans="24:28" x14ac:dyDescent="0.25">
      <c r="X11220" s="37"/>
      <c r="Y11220" s="37"/>
      <c r="Z11220" s="37"/>
      <c r="AA11220" s="37"/>
      <c r="AB11220" s="37"/>
    </row>
    <row r="11221" spans="24:28" x14ac:dyDescent="0.25">
      <c r="X11221" s="37"/>
      <c r="Y11221" s="37"/>
      <c r="Z11221" s="37"/>
      <c r="AA11221" s="37"/>
      <c r="AB11221" s="37"/>
    </row>
    <row r="11222" spans="24:28" x14ac:dyDescent="0.25">
      <c r="X11222" s="37"/>
      <c r="Y11222" s="37"/>
      <c r="Z11222" s="37"/>
      <c r="AA11222" s="37"/>
      <c r="AB11222" s="37"/>
    </row>
    <row r="11223" spans="24:28" x14ac:dyDescent="0.25">
      <c r="X11223" s="37"/>
      <c r="Y11223" s="37"/>
      <c r="Z11223" s="37"/>
      <c r="AA11223" s="37"/>
      <c r="AB11223" s="37"/>
    </row>
    <row r="11224" spans="24:28" x14ac:dyDescent="0.25">
      <c r="X11224" s="37"/>
      <c r="Y11224" s="37"/>
      <c r="Z11224" s="37"/>
      <c r="AA11224" s="37"/>
      <c r="AB11224" s="37"/>
    </row>
    <row r="11225" spans="24:28" x14ac:dyDescent="0.25">
      <c r="X11225" s="37"/>
      <c r="Y11225" s="37"/>
      <c r="Z11225" s="37"/>
      <c r="AA11225" s="37"/>
      <c r="AB11225" s="37"/>
    </row>
    <row r="11226" spans="24:28" x14ac:dyDescent="0.25">
      <c r="X11226" s="37"/>
      <c r="Y11226" s="37"/>
      <c r="Z11226" s="37"/>
      <c r="AA11226" s="37"/>
      <c r="AB11226" s="37"/>
    </row>
    <row r="11227" spans="24:28" x14ac:dyDescent="0.25">
      <c r="X11227" s="37"/>
      <c r="Y11227" s="37"/>
      <c r="Z11227" s="37"/>
      <c r="AA11227" s="37"/>
      <c r="AB11227" s="37"/>
    </row>
    <row r="11228" spans="24:28" x14ac:dyDescent="0.25">
      <c r="X11228" s="37"/>
      <c r="Y11228" s="37"/>
      <c r="Z11228" s="37"/>
      <c r="AA11228" s="37"/>
      <c r="AB11228" s="37"/>
    </row>
    <row r="11229" spans="24:28" x14ac:dyDescent="0.25">
      <c r="X11229" s="37"/>
      <c r="Y11229" s="37"/>
      <c r="Z11229" s="37"/>
      <c r="AA11229" s="37"/>
      <c r="AB11229" s="37"/>
    </row>
    <row r="11230" spans="24:28" x14ac:dyDescent="0.25">
      <c r="X11230" s="37"/>
      <c r="Y11230" s="37"/>
      <c r="Z11230" s="37"/>
      <c r="AA11230" s="37"/>
      <c r="AB11230" s="37"/>
    </row>
    <row r="11231" spans="24:28" x14ac:dyDescent="0.25">
      <c r="X11231" s="37"/>
      <c r="Y11231" s="37"/>
      <c r="Z11231" s="37"/>
      <c r="AA11231" s="37"/>
      <c r="AB11231" s="37"/>
    </row>
    <row r="11232" spans="24:28" x14ac:dyDescent="0.25">
      <c r="X11232" s="37"/>
      <c r="Y11232" s="37"/>
      <c r="Z11232" s="37"/>
      <c r="AA11232" s="37"/>
      <c r="AB11232" s="37"/>
    </row>
    <row r="11233" spans="24:28" x14ac:dyDescent="0.25">
      <c r="X11233" s="37"/>
      <c r="Y11233" s="37"/>
      <c r="Z11233" s="37"/>
      <c r="AA11233" s="37"/>
      <c r="AB11233" s="37"/>
    </row>
    <row r="11234" spans="24:28" x14ac:dyDescent="0.25">
      <c r="X11234" s="37"/>
      <c r="Y11234" s="37"/>
      <c r="Z11234" s="37"/>
      <c r="AA11234" s="37"/>
      <c r="AB11234" s="37"/>
    </row>
    <row r="11235" spans="24:28" x14ac:dyDescent="0.25">
      <c r="X11235" s="37"/>
      <c r="Y11235" s="37"/>
      <c r="Z11235" s="37"/>
      <c r="AA11235" s="37"/>
      <c r="AB11235" s="37"/>
    </row>
    <row r="11236" spans="24:28" x14ac:dyDescent="0.25">
      <c r="X11236" s="37"/>
      <c r="Y11236" s="37"/>
      <c r="Z11236" s="37"/>
      <c r="AA11236" s="37"/>
      <c r="AB11236" s="37"/>
    </row>
    <row r="11237" spans="24:28" x14ac:dyDescent="0.25">
      <c r="X11237" s="37"/>
      <c r="Y11237" s="37"/>
      <c r="Z11237" s="37"/>
      <c r="AA11237" s="37"/>
      <c r="AB11237" s="37"/>
    </row>
    <row r="11238" spans="24:28" x14ac:dyDescent="0.25">
      <c r="X11238" s="37"/>
      <c r="Y11238" s="37"/>
      <c r="Z11238" s="37"/>
      <c r="AA11238" s="37"/>
      <c r="AB11238" s="37"/>
    </row>
    <row r="11239" spans="24:28" x14ac:dyDescent="0.25">
      <c r="X11239" s="37"/>
      <c r="Y11239" s="37"/>
      <c r="Z11239" s="37"/>
      <c r="AA11239" s="37"/>
      <c r="AB11239" s="37"/>
    </row>
    <row r="11240" spans="24:28" x14ac:dyDescent="0.25">
      <c r="X11240" s="37"/>
      <c r="Y11240" s="37"/>
      <c r="Z11240" s="37"/>
      <c r="AA11240" s="37"/>
      <c r="AB11240" s="37"/>
    </row>
    <row r="11241" spans="24:28" x14ac:dyDescent="0.25">
      <c r="X11241" s="37"/>
      <c r="Y11241" s="37"/>
      <c r="Z11241" s="37"/>
      <c r="AA11241" s="37"/>
      <c r="AB11241" s="37"/>
    </row>
    <row r="11242" spans="24:28" x14ac:dyDescent="0.25">
      <c r="X11242" s="37"/>
      <c r="Y11242" s="37"/>
      <c r="Z11242" s="37"/>
      <c r="AA11242" s="37"/>
      <c r="AB11242" s="37"/>
    </row>
    <row r="11243" spans="24:28" x14ac:dyDescent="0.25">
      <c r="X11243" s="37"/>
      <c r="Y11243" s="37"/>
      <c r="Z11243" s="37"/>
      <c r="AA11243" s="37"/>
      <c r="AB11243" s="37"/>
    </row>
    <row r="11244" spans="24:28" x14ac:dyDescent="0.25">
      <c r="X11244" s="37"/>
      <c r="Y11244" s="37"/>
      <c r="Z11244" s="37"/>
      <c r="AA11244" s="37"/>
      <c r="AB11244" s="37"/>
    </row>
    <row r="11245" spans="24:28" x14ac:dyDescent="0.25">
      <c r="X11245" s="37"/>
      <c r="Y11245" s="37"/>
      <c r="Z11245" s="37"/>
      <c r="AA11245" s="37"/>
      <c r="AB11245" s="37"/>
    </row>
    <row r="11246" spans="24:28" x14ac:dyDescent="0.25">
      <c r="X11246" s="37"/>
      <c r="Y11246" s="37"/>
      <c r="Z11246" s="37"/>
      <c r="AA11246" s="37"/>
      <c r="AB11246" s="37"/>
    </row>
    <row r="11247" spans="24:28" x14ac:dyDescent="0.25">
      <c r="X11247" s="37"/>
      <c r="Y11247" s="37"/>
      <c r="Z11247" s="37"/>
      <c r="AA11247" s="37"/>
      <c r="AB11247" s="37"/>
    </row>
    <row r="11248" spans="24:28" x14ac:dyDescent="0.25">
      <c r="X11248" s="37"/>
      <c r="Y11248" s="37"/>
      <c r="Z11248" s="37"/>
      <c r="AA11248" s="37"/>
      <c r="AB11248" s="37"/>
    </row>
    <row r="11249" spans="24:28" x14ac:dyDescent="0.25">
      <c r="X11249" s="37"/>
      <c r="Y11249" s="37"/>
      <c r="Z11249" s="37"/>
      <c r="AA11249" s="37"/>
      <c r="AB11249" s="37"/>
    </row>
    <row r="11250" spans="24:28" x14ac:dyDescent="0.25">
      <c r="X11250" s="37"/>
      <c r="Y11250" s="37"/>
      <c r="Z11250" s="37"/>
      <c r="AA11250" s="37"/>
      <c r="AB11250" s="37"/>
    </row>
    <row r="11251" spans="24:28" x14ac:dyDescent="0.25">
      <c r="X11251" s="37"/>
      <c r="Y11251" s="37"/>
      <c r="Z11251" s="37"/>
      <c r="AA11251" s="37"/>
      <c r="AB11251" s="37"/>
    </row>
    <row r="11252" spans="24:28" x14ac:dyDescent="0.25">
      <c r="X11252" s="37"/>
      <c r="Y11252" s="37"/>
      <c r="Z11252" s="37"/>
      <c r="AA11252" s="37"/>
      <c r="AB11252" s="37"/>
    </row>
    <row r="11253" spans="24:28" x14ac:dyDescent="0.25">
      <c r="X11253" s="37"/>
      <c r="Y11253" s="37"/>
      <c r="Z11253" s="37"/>
      <c r="AA11253" s="37"/>
      <c r="AB11253" s="37"/>
    </row>
    <row r="11254" spans="24:28" x14ac:dyDescent="0.25">
      <c r="X11254" s="37"/>
      <c r="Y11254" s="37"/>
      <c r="Z11254" s="37"/>
      <c r="AA11254" s="37"/>
      <c r="AB11254" s="37"/>
    </row>
    <row r="11255" spans="24:28" x14ac:dyDescent="0.25">
      <c r="X11255" s="37"/>
      <c r="Y11255" s="37"/>
      <c r="Z11255" s="37"/>
      <c r="AA11255" s="37"/>
      <c r="AB11255" s="37"/>
    </row>
    <row r="11256" spans="24:28" x14ac:dyDescent="0.25">
      <c r="X11256" s="37"/>
      <c r="Y11256" s="37"/>
      <c r="Z11256" s="37"/>
      <c r="AA11256" s="37"/>
      <c r="AB11256" s="37"/>
    </row>
    <row r="11257" spans="24:28" x14ac:dyDescent="0.25">
      <c r="X11257" s="37"/>
      <c r="Y11257" s="37"/>
      <c r="Z11257" s="37"/>
      <c r="AA11257" s="37"/>
      <c r="AB11257" s="37"/>
    </row>
    <row r="11258" spans="24:28" x14ac:dyDescent="0.25">
      <c r="X11258" s="37"/>
      <c r="Y11258" s="37"/>
      <c r="Z11258" s="37"/>
      <c r="AA11258" s="37"/>
      <c r="AB11258" s="37"/>
    </row>
    <row r="11259" spans="24:28" x14ac:dyDescent="0.25">
      <c r="X11259" s="37"/>
      <c r="Y11259" s="37"/>
      <c r="Z11259" s="37"/>
      <c r="AA11259" s="37"/>
      <c r="AB11259" s="37"/>
    </row>
    <row r="11260" spans="24:28" x14ac:dyDescent="0.25">
      <c r="X11260" s="37"/>
      <c r="Y11260" s="37"/>
      <c r="Z11260" s="37"/>
      <c r="AA11260" s="37"/>
      <c r="AB11260" s="37"/>
    </row>
    <row r="11261" spans="24:28" x14ac:dyDescent="0.25">
      <c r="X11261" s="37"/>
      <c r="Y11261" s="37"/>
      <c r="Z11261" s="37"/>
      <c r="AA11261" s="37"/>
      <c r="AB11261" s="37"/>
    </row>
    <row r="11262" spans="24:28" x14ac:dyDescent="0.25">
      <c r="X11262" s="37"/>
      <c r="Y11262" s="37"/>
      <c r="Z11262" s="37"/>
      <c r="AA11262" s="37"/>
      <c r="AB11262" s="37"/>
    </row>
    <row r="11263" spans="24:28" x14ac:dyDescent="0.25">
      <c r="X11263" s="37"/>
      <c r="Y11263" s="37"/>
      <c r="Z11263" s="37"/>
      <c r="AA11263" s="37"/>
      <c r="AB11263" s="37"/>
    </row>
    <row r="11264" spans="24:28" x14ac:dyDescent="0.25">
      <c r="X11264" s="37"/>
      <c r="Y11264" s="37"/>
      <c r="Z11264" s="37"/>
      <c r="AA11264" s="37"/>
      <c r="AB11264" s="37"/>
    </row>
    <row r="11265" spans="24:28" x14ac:dyDescent="0.25">
      <c r="X11265" s="37"/>
      <c r="Y11265" s="37"/>
      <c r="Z11265" s="37"/>
      <c r="AA11265" s="37"/>
      <c r="AB11265" s="37"/>
    </row>
    <row r="11266" spans="24:28" x14ac:dyDescent="0.25">
      <c r="X11266" s="37"/>
      <c r="Y11266" s="37"/>
      <c r="Z11266" s="37"/>
      <c r="AA11266" s="37"/>
      <c r="AB11266" s="37"/>
    </row>
    <row r="11267" spans="24:28" x14ac:dyDescent="0.25">
      <c r="X11267" s="37"/>
      <c r="Y11267" s="37"/>
      <c r="Z11267" s="37"/>
      <c r="AA11267" s="37"/>
      <c r="AB11267" s="37"/>
    </row>
    <row r="11268" spans="24:28" x14ac:dyDescent="0.25">
      <c r="X11268" s="37"/>
      <c r="Y11268" s="37"/>
      <c r="Z11268" s="37"/>
      <c r="AA11268" s="37"/>
      <c r="AB11268" s="37"/>
    </row>
    <row r="11269" spans="24:28" x14ac:dyDescent="0.25">
      <c r="X11269" s="37"/>
      <c r="Y11269" s="37"/>
      <c r="Z11269" s="37"/>
      <c r="AA11269" s="37"/>
      <c r="AB11269" s="37"/>
    </row>
    <row r="11270" spans="24:28" x14ac:dyDescent="0.25">
      <c r="X11270" s="37"/>
      <c r="Y11270" s="37"/>
      <c r="Z11270" s="37"/>
      <c r="AA11270" s="37"/>
      <c r="AB11270" s="37"/>
    </row>
    <row r="11271" spans="24:28" x14ac:dyDescent="0.25">
      <c r="X11271" s="37"/>
      <c r="Y11271" s="37"/>
      <c r="Z11271" s="37"/>
      <c r="AA11271" s="37"/>
      <c r="AB11271" s="37"/>
    </row>
    <row r="11272" spans="24:28" x14ac:dyDescent="0.25">
      <c r="X11272" s="37"/>
      <c r="Y11272" s="37"/>
      <c r="Z11272" s="37"/>
      <c r="AA11272" s="37"/>
      <c r="AB11272" s="37"/>
    </row>
    <row r="11273" spans="24:28" x14ac:dyDescent="0.25">
      <c r="X11273" s="37"/>
      <c r="Y11273" s="37"/>
      <c r="Z11273" s="37"/>
      <c r="AA11273" s="37"/>
      <c r="AB11273" s="37"/>
    </row>
    <row r="11274" spans="24:28" x14ac:dyDescent="0.25">
      <c r="X11274" s="37"/>
      <c r="Y11274" s="37"/>
      <c r="Z11274" s="37"/>
      <c r="AA11274" s="37"/>
      <c r="AB11274" s="37"/>
    </row>
    <row r="11275" spans="24:28" x14ac:dyDescent="0.25">
      <c r="X11275" s="37"/>
      <c r="Y11275" s="37"/>
      <c r="Z11275" s="37"/>
      <c r="AA11275" s="37"/>
      <c r="AB11275" s="37"/>
    </row>
    <row r="11276" spans="24:28" x14ac:dyDescent="0.25">
      <c r="X11276" s="37"/>
      <c r="Y11276" s="37"/>
      <c r="Z11276" s="37"/>
      <c r="AA11276" s="37"/>
      <c r="AB11276" s="37"/>
    </row>
    <row r="11277" spans="24:28" x14ac:dyDescent="0.25">
      <c r="X11277" s="37"/>
      <c r="Y11277" s="37"/>
      <c r="Z11277" s="37"/>
      <c r="AA11277" s="37"/>
      <c r="AB11277" s="37"/>
    </row>
    <row r="11278" spans="24:28" x14ac:dyDescent="0.25">
      <c r="X11278" s="37"/>
      <c r="Y11278" s="37"/>
      <c r="Z11278" s="37"/>
      <c r="AA11278" s="37"/>
      <c r="AB11278" s="37"/>
    </row>
    <row r="11279" spans="24:28" x14ac:dyDescent="0.25">
      <c r="X11279" s="37"/>
      <c r="Y11279" s="37"/>
      <c r="Z11279" s="37"/>
      <c r="AA11279" s="37"/>
      <c r="AB11279" s="37"/>
    </row>
    <row r="11280" spans="24:28" x14ac:dyDescent="0.25">
      <c r="X11280" s="37"/>
      <c r="Y11280" s="37"/>
      <c r="Z11280" s="37"/>
      <c r="AA11280" s="37"/>
      <c r="AB11280" s="37"/>
    </row>
    <row r="11281" spans="24:28" x14ac:dyDescent="0.25">
      <c r="X11281" s="37"/>
      <c r="Y11281" s="37"/>
      <c r="Z11281" s="37"/>
      <c r="AA11281" s="37"/>
      <c r="AB11281" s="37"/>
    </row>
    <row r="11282" spans="24:28" x14ac:dyDescent="0.25">
      <c r="X11282" s="37"/>
      <c r="Y11282" s="37"/>
      <c r="Z11282" s="37"/>
      <c r="AA11282" s="37"/>
      <c r="AB11282" s="37"/>
    </row>
    <row r="11283" spans="24:28" x14ac:dyDescent="0.25">
      <c r="X11283" s="37"/>
      <c r="Y11283" s="37"/>
      <c r="Z11283" s="37"/>
      <c r="AA11283" s="37"/>
      <c r="AB11283" s="37"/>
    </row>
    <row r="11284" spans="24:28" x14ac:dyDescent="0.25">
      <c r="X11284" s="37"/>
      <c r="Y11284" s="37"/>
      <c r="Z11284" s="37"/>
      <c r="AA11284" s="37"/>
      <c r="AB11284" s="37"/>
    </row>
    <row r="11285" spans="24:28" x14ac:dyDescent="0.25">
      <c r="X11285" s="37"/>
      <c r="Y11285" s="37"/>
      <c r="Z11285" s="37"/>
      <c r="AA11285" s="37"/>
      <c r="AB11285" s="37"/>
    </row>
    <row r="11286" spans="24:28" x14ac:dyDescent="0.25">
      <c r="X11286" s="37"/>
      <c r="Y11286" s="37"/>
      <c r="Z11286" s="37"/>
      <c r="AA11286" s="37"/>
      <c r="AB11286" s="37"/>
    </row>
    <row r="11287" spans="24:28" x14ac:dyDescent="0.25">
      <c r="X11287" s="37"/>
      <c r="Y11287" s="37"/>
      <c r="Z11287" s="37"/>
      <c r="AA11287" s="37"/>
      <c r="AB11287" s="37"/>
    </row>
    <row r="11288" spans="24:28" x14ac:dyDescent="0.25">
      <c r="X11288" s="37"/>
      <c r="Y11288" s="37"/>
      <c r="Z11288" s="37"/>
      <c r="AA11288" s="37"/>
      <c r="AB11288" s="37"/>
    </row>
    <row r="11289" spans="24:28" x14ac:dyDescent="0.25">
      <c r="X11289" s="37"/>
      <c r="Y11289" s="37"/>
      <c r="Z11289" s="37"/>
      <c r="AA11289" s="37"/>
      <c r="AB11289" s="37"/>
    </row>
    <row r="11290" spans="24:28" x14ac:dyDescent="0.25">
      <c r="X11290" s="37"/>
      <c r="Y11290" s="37"/>
      <c r="Z11290" s="37"/>
      <c r="AA11290" s="37"/>
      <c r="AB11290" s="37"/>
    </row>
    <row r="11291" spans="24:28" x14ac:dyDescent="0.25">
      <c r="X11291" s="37"/>
      <c r="Y11291" s="37"/>
      <c r="Z11291" s="37"/>
      <c r="AA11291" s="37"/>
      <c r="AB11291" s="37"/>
    </row>
    <row r="11292" spans="24:28" x14ac:dyDescent="0.25">
      <c r="X11292" s="37"/>
      <c r="Y11292" s="37"/>
      <c r="Z11292" s="37"/>
      <c r="AA11292" s="37"/>
      <c r="AB11292" s="37"/>
    </row>
    <row r="11293" spans="24:28" x14ac:dyDescent="0.25">
      <c r="X11293" s="37"/>
      <c r="Y11293" s="37"/>
      <c r="Z11293" s="37"/>
      <c r="AA11293" s="37"/>
      <c r="AB11293" s="37"/>
    </row>
    <row r="11294" spans="24:28" x14ac:dyDescent="0.25">
      <c r="X11294" s="37"/>
      <c r="Y11294" s="37"/>
      <c r="Z11294" s="37"/>
      <c r="AA11294" s="37"/>
      <c r="AB11294" s="37"/>
    </row>
    <row r="11295" spans="24:28" x14ac:dyDescent="0.25">
      <c r="X11295" s="37"/>
      <c r="Y11295" s="37"/>
      <c r="Z11295" s="37"/>
      <c r="AA11295" s="37"/>
      <c r="AB11295" s="37"/>
    </row>
    <row r="11296" spans="24:28" x14ac:dyDescent="0.25">
      <c r="X11296" s="37"/>
      <c r="Y11296" s="37"/>
      <c r="Z11296" s="37"/>
      <c r="AA11296" s="37"/>
      <c r="AB11296" s="37"/>
    </row>
    <row r="11297" spans="24:28" x14ac:dyDescent="0.25">
      <c r="X11297" s="37"/>
      <c r="Y11297" s="37"/>
      <c r="Z11297" s="37"/>
      <c r="AA11297" s="37"/>
      <c r="AB11297" s="37"/>
    </row>
    <row r="11298" spans="24:28" x14ac:dyDescent="0.25">
      <c r="X11298" s="37"/>
      <c r="Y11298" s="37"/>
      <c r="Z11298" s="37"/>
      <c r="AA11298" s="37"/>
      <c r="AB11298" s="37"/>
    </row>
    <row r="11299" spans="24:28" x14ac:dyDescent="0.25">
      <c r="X11299" s="37"/>
      <c r="Y11299" s="37"/>
      <c r="Z11299" s="37"/>
      <c r="AA11299" s="37"/>
      <c r="AB11299" s="37"/>
    </row>
    <row r="11300" spans="24:28" x14ac:dyDescent="0.25">
      <c r="X11300" s="37"/>
      <c r="Y11300" s="37"/>
      <c r="Z11300" s="37"/>
      <c r="AA11300" s="37"/>
      <c r="AB11300" s="37"/>
    </row>
    <row r="11301" spans="24:28" x14ac:dyDescent="0.25">
      <c r="X11301" s="37"/>
      <c r="Y11301" s="37"/>
      <c r="Z11301" s="37"/>
      <c r="AA11301" s="37"/>
      <c r="AB11301" s="37"/>
    </row>
    <row r="11302" spans="24:28" x14ac:dyDescent="0.25">
      <c r="X11302" s="37"/>
      <c r="Y11302" s="37"/>
      <c r="Z11302" s="37"/>
      <c r="AA11302" s="37"/>
      <c r="AB11302" s="37"/>
    </row>
    <row r="11303" spans="24:28" x14ac:dyDescent="0.25">
      <c r="X11303" s="37"/>
      <c r="Y11303" s="37"/>
      <c r="Z11303" s="37"/>
      <c r="AA11303" s="37"/>
      <c r="AB11303" s="37"/>
    </row>
    <row r="11304" spans="24:28" x14ac:dyDescent="0.25">
      <c r="X11304" s="37"/>
      <c r="Y11304" s="37"/>
      <c r="Z11304" s="37"/>
      <c r="AA11304" s="37"/>
      <c r="AB11304" s="37"/>
    </row>
    <row r="11305" spans="24:28" x14ac:dyDescent="0.25">
      <c r="X11305" s="37"/>
      <c r="Y11305" s="37"/>
      <c r="Z11305" s="37"/>
      <c r="AA11305" s="37"/>
      <c r="AB11305" s="37"/>
    </row>
    <row r="11306" spans="24:28" x14ac:dyDescent="0.25">
      <c r="X11306" s="37"/>
      <c r="Y11306" s="37"/>
      <c r="Z11306" s="37"/>
      <c r="AA11306" s="37"/>
      <c r="AB11306" s="37"/>
    </row>
    <row r="11307" spans="24:28" x14ac:dyDescent="0.25">
      <c r="X11307" s="37"/>
      <c r="Y11307" s="37"/>
      <c r="Z11307" s="37"/>
      <c r="AA11307" s="37"/>
      <c r="AB11307" s="37"/>
    </row>
    <row r="11308" spans="24:28" x14ac:dyDescent="0.25">
      <c r="X11308" s="37"/>
      <c r="Y11308" s="37"/>
      <c r="Z11308" s="37"/>
      <c r="AA11308" s="37"/>
      <c r="AB11308" s="37"/>
    </row>
    <row r="11309" spans="24:28" x14ac:dyDescent="0.25">
      <c r="X11309" s="37"/>
      <c r="Y11309" s="37"/>
      <c r="Z11309" s="37"/>
      <c r="AA11309" s="37"/>
      <c r="AB11309" s="37"/>
    </row>
    <row r="11310" spans="24:28" x14ac:dyDescent="0.25">
      <c r="X11310" s="37"/>
      <c r="Y11310" s="37"/>
      <c r="Z11310" s="37"/>
      <c r="AA11310" s="37"/>
      <c r="AB11310" s="37"/>
    </row>
    <row r="11311" spans="24:28" x14ac:dyDescent="0.25">
      <c r="X11311" s="37"/>
      <c r="Y11311" s="37"/>
      <c r="Z11311" s="37"/>
      <c r="AA11311" s="37"/>
      <c r="AB11311" s="37"/>
    </row>
    <row r="11312" spans="24:28" x14ac:dyDescent="0.25">
      <c r="X11312" s="37"/>
      <c r="Y11312" s="37"/>
      <c r="Z11312" s="37"/>
      <c r="AA11312" s="37"/>
      <c r="AB11312" s="37"/>
    </row>
    <row r="11313" spans="24:28" x14ac:dyDescent="0.25">
      <c r="X11313" s="37"/>
      <c r="Y11313" s="37"/>
      <c r="Z11313" s="37"/>
      <c r="AA11313" s="37"/>
      <c r="AB11313" s="37"/>
    </row>
    <row r="11314" spans="24:28" x14ac:dyDescent="0.25">
      <c r="X11314" s="37"/>
      <c r="Y11314" s="37"/>
      <c r="Z11314" s="37"/>
      <c r="AA11314" s="37"/>
      <c r="AB11314" s="37"/>
    </row>
    <row r="11315" spans="24:28" x14ac:dyDescent="0.25">
      <c r="X11315" s="37"/>
      <c r="Y11315" s="37"/>
      <c r="Z11315" s="37"/>
      <c r="AA11315" s="37"/>
      <c r="AB11315" s="37"/>
    </row>
    <row r="11316" spans="24:28" x14ac:dyDescent="0.25">
      <c r="X11316" s="37"/>
      <c r="Y11316" s="37"/>
      <c r="Z11316" s="37"/>
      <c r="AA11316" s="37"/>
      <c r="AB11316" s="37"/>
    </row>
    <row r="11317" spans="24:28" x14ac:dyDescent="0.25">
      <c r="X11317" s="37"/>
      <c r="Y11317" s="37"/>
      <c r="Z11317" s="37"/>
      <c r="AA11317" s="37"/>
      <c r="AB11317" s="37"/>
    </row>
    <row r="11318" spans="24:28" x14ac:dyDescent="0.25">
      <c r="X11318" s="37"/>
      <c r="Y11318" s="37"/>
      <c r="Z11318" s="37"/>
      <c r="AA11318" s="37"/>
      <c r="AB11318" s="37"/>
    </row>
    <row r="11319" spans="24:28" x14ac:dyDescent="0.25">
      <c r="X11319" s="37"/>
      <c r="Y11319" s="37"/>
      <c r="Z11319" s="37"/>
      <c r="AA11319" s="37"/>
      <c r="AB11319" s="37"/>
    </row>
    <row r="11320" spans="24:28" x14ac:dyDescent="0.25">
      <c r="X11320" s="37"/>
      <c r="Y11320" s="37"/>
      <c r="Z11320" s="37"/>
      <c r="AA11320" s="37"/>
      <c r="AB11320" s="37"/>
    </row>
    <row r="11321" spans="24:28" x14ac:dyDescent="0.25">
      <c r="X11321" s="37"/>
      <c r="Y11321" s="37"/>
      <c r="Z11321" s="37"/>
      <c r="AA11321" s="37"/>
      <c r="AB11321" s="37"/>
    </row>
    <row r="11322" spans="24:28" x14ac:dyDescent="0.25">
      <c r="X11322" s="37"/>
      <c r="Y11322" s="37"/>
      <c r="Z11322" s="37"/>
      <c r="AA11322" s="37"/>
      <c r="AB11322" s="37"/>
    </row>
    <row r="11323" spans="24:28" x14ac:dyDescent="0.25">
      <c r="X11323" s="37"/>
      <c r="Y11323" s="37"/>
      <c r="Z11323" s="37"/>
      <c r="AA11323" s="37"/>
      <c r="AB11323" s="37"/>
    </row>
    <row r="11324" spans="24:28" x14ac:dyDescent="0.25">
      <c r="X11324" s="37"/>
      <c r="Y11324" s="37"/>
      <c r="Z11324" s="37"/>
      <c r="AA11324" s="37"/>
      <c r="AB11324" s="37"/>
    </row>
    <row r="11325" spans="24:28" x14ac:dyDescent="0.25">
      <c r="X11325" s="37"/>
      <c r="Y11325" s="37"/>
      <c r="Z11325" s="37"/>
      <c r="AA11325" s="37"/>
      <c r="AB11325" s="37"/>
    </row>
    <row r="11326" spans="24:28" x14ac:dyDescent="0.25">
      <c r="X11326" s="37"/>
      <c r="Y11326" s="37"/>
      <c r="Z11326" s="37"/>
      <c r="AA11326" s="37"/>
      <c r="AB11326" s="37"/>
    </row>
    <row r="11327" spans="24:28" x14ac:dyDescent="0.25">
      <c r="X11327" s="37"/>
      <c r="Y11327" s="37"/>
      <c r="Z11327" s="37"/>
      <c r="AA11327" s="37"/>
      <c r="AB11327" s="37"/>
    </row>
    <row r="11328" spans="24:28" x14ac:dyDescent="0.25">
      <c r="X11328" s="37"/>
      <c r="Y11328" s="37"/>
      <c r="Z11328" s="37"/>
      <c r="AA11328" s="37"/>
      <c r="AB11328" s="37"/>
    </row>
    <row r="11329" spans="24:28" x14ac:dyDescent="0.25">
      <c r="X11329" s="37"/>
      <c r="Y11329" s="37"/>
      <c r="Z11329" s="37"/>
      <c r="AA11329" s="37"/>
      <c r="AB11329" s="37"/>
    </row>
    <row r="11330" spans="24:28" x14ac:dyDescent="0.25">
      <c r="X11330" s="37"/>
      <c r="Y11330" s="37"/>
      <c r="Z11330" s="37"/>
      <c r="AA11330" s="37"/>
      <c r="AB11330" s="37"/>
    </row>
    <row r="11331" spans="24:28" x14ac:dyDescent="0.25">
      <c r="X11331" s="37"/>
      <c r="Y11331" s="37"/>
      <c r="Z11331" s="37"/>
      <c r="AA11331" s="37"/>
      <c r="AB11331" s="37"/>
    </row>
    <row r="11332" spans="24:28" x14ac:dyDescent="0.25">
      <c r="X11332" s="37"/>
      <c r="Y11332" s="37"/>
      <c r="Z11332" s="37"/>
      <c r="AA11332" s="37"/>
      <c r="AB11332" s="37"/>
    </row>
    <row r="11333" spans="24:28" x14ac:dyDescent="0.25">
      <c r="X11333" s="37"/>
      <c r="Y11333" s="37"/>
      <c r="Z11333" s="37"/>
      <c r="AA11333" s="37"/>
      <c r="AB11333" s="37"/>
    </row>
    <row r="11334" spans="24:28" x14ac:dyDescent="0.25">
      <c r="X11334" s="37"/>
      <c r="Y11334" s="37"/>
      <c r="Z11334" s="37"/>
      <c r="AA11334" s="37"/>
      <c r="AB11334" s="37"/>
    </row>
    <row r="11335" spans="24:28" x14ac:dyDescent="0.25">
      <c r="X11335" s="37"/>
      <c r="Y11335" s="37"/>
      <c r="Z11335" s="37"/>
      <c r="AA11335" s="37"/>
      <c r="AB11335" s="37"/>
    </row>
    <row r="11336" spans="24:28" x14ac:dyDescent="0.25">
      <c r="X11336" s="37"/>
      <c r="Y11336" s="37"/>
      <c r="Z11336" s="37"/>
      <c r="AA11336" s="37"/>
      <c r="AB11336" s="37"/>
    </row>
    <row r="11337" spans="24:28" x14ac:dyDescent="0.25">
      <c r="X11337" s="37"/>
      <c r="Y11337" s="37"/>
      <c r="Z11337" s="37"/>
      <c r="AA11337" s="37"/>
      <c r="AB11337" s="37"/>
    </row>
    <row r="11338" spans="24:28" x14ac:dyDescent="0.25">
      <c r="X11338" s="37"/>
      <c r="Y11338" s="37"/>
      <c r="Z11338" s="37"/>
      <c r="AA11338" s="37"/>
      <c r="AB11338" s="37"/>
    </row>
    <row r="11339" spans="24:28" x14ac:dyDescent="0.25">
      <c r="X11339" s="37"/>
      <c r="Y11339" s="37"/>
      <c r="Z11339" s="37"/>
      <c r="AA11339" s="37"/>
      <c r="AB11339" s="37"/>
    </row>
    <row r="11340" spans="24:28" x14ac:dyDescent="0.25">
      <c r="X11340" s="37"/>
      <c r="Y11340" s="37"/>
      <c r="Z11340" s="37"/>
      <c r="AA11340" s="37"/>
      <c r="AB11340" s="37"/>
    </row>
    <row r="11341" spans="24:28" x14ac:dyDescent="0.25">
      <c r="X11341" s="37"/>
      <c r="Y11341" s="37"/>
      <c r="Z11341" s="37"/>
      <c r="AA11341" s="37"/>
      <c r="AB11341" s="37"/>
    </row>
    <row r="11342" spans="24:28" x14ac:dyDescent="0.25">
      <c r="X11342" s="37"/>
      <c r="Y11342" s="37"/>
      <c r="Z11342" s="37"/>
      <c r="AA11342" s="37"/>
      <c r="AB11342" s="37"/>
    </row>
    <row r="11343" spans="24:28" x14ac:dyDescent="0.25">
      <c r="X11343" s="37"/>
      <c r="Y11343" s="37"/>
      <c r="Z11343" s="37"/>
      <c r="AA11343" s="37"/>
      <c r="AB11343" s="37"/>
    </row>
    <row r="11344" spans="24:28" x14ac:dyDescent="0.25">
      <c r="X11344" s="37"/>
      <c r="Y11344" s="37"/>
      <c r="Z11344" s="37"/>
      <c r="AA11344" s="37"/>
      <c r="AB11344" s="37"/>
    </row>
    <row r="11345" spans="24:28" x14ac:dyDescent="0.25">
      <c r="X11345" s="37"/>
      <c r="Y11345" s="37"/>
      <c r="Z11345" s="37"/>
      <c r="AA11345" s="37"/>
      <c r="AB11345" s="37"/>
    </row>
    <row r="11346" spans="24:28" x14ac:dyDescent="0.25">
      <c r="X11346" s="37"/>
      <c r="Y11346" s="37"/>
      <c r="Z11346" s="37"/>
      <c r="AA11346" s="37"/>
      <c r="AB11346" s="37"/>
    </row>
    <row r="11347" spans="24:28" x14ac:dyDescent="0.25">
      <c r="X11347" s="37"/>
      <c r="Y11347" s="37"/>
      <c r="Z11347" s="37"/>
      <c r="AA11347" s="37"/>
      <c r="AB11347" s="37"/>
    </row>
    <row r="11348" spans="24:28" x14ac:dyDescent="0.25">
      <c r="X11348" s="37"/>
      <c r="Y11348" s="37"/>
      <c r="Z11348" s="37"/>
      <c r="AA11348" s="37"/>
      <c r="AB11348" s="37"/>
    </row>
    <row r="11349" spans="24:28" x14ac:dyDescent="0.25">
      <c r="X11349" s="37"/>
      <c r="Y11349" s="37"/>
      <c r="Z11349" s="37"/>
      <c r="AA11349" s="37"/>
      <c r="AB11349" s="37"/>
    </row>
    <row r="11350" spans="24:28" x14ac:dyDescent="0.25">
      <c r="X11350" s="37"/>
      <c r="Y11350" s="37"/>
      <c r="Z11350" s="37"/>
      <c r="AA11350" s="37"/>
      <c r="AB11350" s="37"/>
    </row>
    <row r="11351" spans="24:28" x14ac:dyDescent="0.25">
      <c r="X11351" s="37"/>
      <c r="Y11351" s="37"/>
      <c r="Z11351" s="37"/>
      <c r="AA11351" s="37"/>
      <c r="AB11351" s="37"/>
    </row>
    <row r="11352" spans="24:28" x14ac:dyDescent="0.25">
      <c r="X11352" s="37"/>
      <c r="Y11352" s="37"/>
      <c r="Z11352" s="37"/>
      <c r="AA11352" s="37"/>
      <c r="AB11352" s="37"/>
    </row>
    <row r="11353" spans="24:28" x14ac:dyDescent="0.25">
      <c r="X11353" s="37"/>
      <c r="Y11353" s="37"/>
      <c r="Z11353" s="37"/>
      <c r="AA11353" s="37"/>
      <c r="AB11353" s="37"/>
    </row>
    <row r="11354" spans="24:28" x14ac:dyDescent="0.25">
      <c r="X11354" s="37"/>
      <c r="Y11354" s="37"/>
      <c r="Z11354" s="37"/>
      <c r="AA11354" s="37"/>
      <c r="AB11354" s="37"/>
    </row>
    <row r="11355" spans="24:28" x14ac:dyDescent="0.25">
      <c r="X11355" s="37"/>
      <c r="Y11355" s="37"/>
      <c r="Z11355" s="37"/>
      <c r="AA11355" s="37"/>
      <c r="AB11355" s="37"/>
    </row>
    <row r="11356" spans="24:28" x14ac:dyDescent="0.25">
      <c r="X11356" s="37"/>
      <c r="Y11356" s="37"/>
      <c r="Z11356" s="37"/>
      <c r="AA11356" s="37"/>
      <c r="AB11356" s="37"/>
    </row>
    <row r="11357" spans="24:28" x14ac:dyDescent="0.25">
      <c r="X11357" s="37"/>
      <c r="Y11357" s="37"/>
      <c r="Z11357" s="37"/>
      <c r="AA11357" s="37"/>
      <c r="AB11357" s="37"/>
    </row>
    <row r="11358" spans="24:28" x14ac:dyDescent="0.25">
      <c r="X11358" s="37"/>
      <c r="Y11358" s="37"/>
      <c r="Z11358" s="37"/>
      <c r="AA11358" s="37"/>
      <c r="AB11358" s="37"/>
    </row>
    <row r="11359" spans="24:28" x14ac:dyDescent="0.25">
      <c r="X11359" s="37"/>
      <c r="Y11359" s="37"/>
      <c r="Z11359" s="37"/>
      <c r="AA11359" s="37"/>
      <c r="AB11359" s="37"/>
    </row>
    <row r="11360" spans="24:28" x14ac:dyDescent="0.25">
      <c r="X11360" s="37"/>
      <c r="Y11360" s="37"/>
      <c r="Z11360" s="37"/>
      <c r="AA11360" s="37"/>
      <c r="AB11360" s="37"/>
    </row>
    <row r="11361" spans="24:28" x14ac:dyDescent="0.25">
      <c r="X11361" s="37"/>
      <c r="Y11361" s="37"/>
      <c r="Z11361" s="37"/>
      <c r="AA11361" s="37"/>
      <c r="AB11361" s="37"/>
    </row>
    <row r="11362" spans="24:28" x14ac:dyDescent="0.25">
      <c r="X11362" s="37"/>
      <c r="Y11362" s="37"/>
      <c r="Z11362" s="37"/>
      <c r="AA11362" s="37"/>
      <c r="AB11362" s="37"/>
    </row>
    <row r="11363" spans="24:28" x14ac:dyDescent="0.25">
      <c r="X11363" s="37"/>
      <c r="Y11363" s="37"/>
      <c r="Z11363" s="37"/>
      <c r="AA11363" s="37"/>
      <c r="AB11363" s="37"/>
    </row>
    <row r="11364" spans="24:28" x14ac:dyDescent="0.25">
      <c r="X11364" s="37"/>
      <c r="Y11364" s="37"/>
      <c r="Z11364" s="37"/>
      <c r="AA11364" s="37"/>
      <c r="AB11364" s="37"/>
    </row>
    <row r="11365" spans="24:28" x14ac:dyDescent="0.25">
      <c r="X11365" s="37"/>
      <c r="Y11365" s="37"/>
      <c r="Z11365" s="37"/>
      <c r="AA11365" s="37"/>
      <c r="AB11365" s="37"/>
    </row>
    <row r="11366" spans="24:28" x14ac:dyDescent="0.25">
      <c r="X11366" s="37"/>
      <c r="Y11366" s="37"/>
      <c r="Z11366" s="37"/>
      <c r="AA11366" s="37"/>
      <c r="AB11366" s="37"/>
    </row>
    <row r="11367" spans="24:28" x14ac:dyDescent="0.25">
      <c r="X11367" s="37"/>
      <c r="Y11367" s="37"/>
      <c r="Z11367" s="37"/>
      <c r="AA11367" s="37"/>
      <c r="AB11367" s="37"/>
    </row>
    <row r="11368" spans="24:28" x14ac:dyDescent="0.25">
      <c r="X11368" s="37"/>
      <c r="Y11368" s="37"/>
      <c r="Z11368" s="37"/>
      <c r="AA11368" s="37"/>
      <c r="AB11368" s="37"/>
    </row>
    <row r="11369" spans="24:28" x14ac:dyDescent="0.25">
      <c r="X11369" s="37"/>
      <c r="Y11369" s="37"/>
      <c r="Z11369" s="37"/>
      <c r="AA11369" s="37"/>
      <c r="AB11369" s="37"/>
    </row>
    <row r="11370" spans="24:28" x14ac:dyDescent="0.25">
      <c r="X11370" s="37"/>
      <c r="Y11370" s="37"/>
      <c r="Z11370" s="37"/>
      <c r="AA11370" s="37"/>
      <c r="AB11370" s="37"/>
    </row>
    <row r="11371" spans="24:28" x14ac:dyDescent="0.25">
      <c r="X11371" s="37"/>
      <c r="Y11371" s="37"/>
      <c r="Z11371" s="37"/>
      <c r="AA11371" s="37"/>
      <c r="AB11371" s="37"/>
    </row>
    <row r="11372" spans="24:28" x14ac:dyDescent="0.25">
      <c r="X11372" s="37"/>
      <c r="Y11372" s="37"/>
      <c r="Z11372" s="37"/>
      <c r="AA11372" s="37"/>
      <c r="AB11372" s="37"/>
    </row>
    <row r="11373" spans="24:28" x14ac:dyDescent="0.25">
      <c r="X11373" s="37"/>
      <c r="Y11373" s="37"/>
      <c r="Z11373" s="37"/>
      <c r="AA11373" s="37"/>
      <c r="AB11373" s="37"/>
    </row>
    <row r="11374" spans="24:28" x14ac:dyDescent="0.25">
      <c r="X11374" s="37"/>
      <c r="Y11374" s="37"/>
      <c r="Z11374" s="37"/>
      <c r="AA11374" s="37"/>
      <c r="AB11374" s="37"/>
    </row>
    <row r="11375" spans="24:28" x14ac:dyDescent="0.25">
      <c r="X11375" s="37"/>
      <c r="Y11375" s="37"/>
      <c r="Z11375" s="37"/>
      <c r="AA11375" s="37"/>
      <c r="AB11375" s="37"/>
    </row>
    <row r="11376" spans="24:28" x14ac:dyDescent="0.25">
      <c r="X11376" s="37"/>
      <c r="Y11376" s="37"/>
      <c r="Z11376" s="37"/>
      <c r="AA11376" s="37"/>
      <c r="AB11376" s="37"/>
    </row>
    <row r="11377" spans="24:28" x14ac:dyDescent="0.25">
      <c r="X11377" s="37"/>
      <c r="Y11377" s="37"/>
      <c r="Z11377" s="37"/>
      <c r="AA11377" s="37"/>
      <c r="AB11377" s="37"/>
    </row>
    <row r="11378" spans="24:28" x14ac:dyDescent="0.25">
      <c r="X11378" s="37"/>
      <c r="Y11378" s="37"/>
      <c r="Z11378" s="37"/>
      <c r="AA11378" s="37"/>
      <c r="AB11378" s="37"/>
    </row>
    <row r="11379" spans="24:28" x14ac:dyDescent="0.25">
      <c r="X11379" s="37"/>
      <c r="Y11379" s="37"/>
      <c r="Z11379" s="37"/>
      <c r="AA11379" s="37"/>
      <c r="AB11379" s="37"/>
    </row>
    <row r="11380" spans="24:28" x14ac:dyDescent="0.25">
      <c r="X11380" s="37"/>
      <c r="Y11380" s="37"/>
      <c r="Z11380" s="37"/>
      <c r="AA11380" s="37"/>
      <c r="AB11380" s="37"/>
    </row>
    <row r="11381" spans="24:28" x14ac:dyDescent="0.25">
      <c r="X11381" s="37"/>
      <c r="Y11381" s="37"/>
      <c r="Z11381" s="37"/>
      <c r="AA11381" s="37"/>
      <c r="AB11381" s="37"/>
    </row>
    <row r="11382" spans="24:28" x14ac:dyDescent="0.25">
      <c r="X11382" s="37"/>
      <c r="Y11382" s="37"/>
      <c r="Z11382" s="37"/>
      <c r="AA11382" s="37"/>
      <c r="AB11382" s="37"/>
    </row>
    <row r="11383" spans="24:28" x14ac:dyDescent="0.25">
      <c r="X11383" s="37"/>
      <c r="Y11383" s="37"/>
      <c r="Z11383" s="37"/>
      <c r="AA11383" s="37"/>
      <c r="AB11383" s="37"/>
    </row>
    <row r="11384" spans="24:28" x14ac:dyDescent="0.25">
      <c r="X11384" s="37"/>
      <c r="Y11384" s="37"/>
      <c r="Z11384" s="37"/>
      <c r="AA11384" s="37"/>
      <c r="AB11384" s="37"/>
    </row>
    <row r="11385" spans="24:28" x14ac:dyDescent="0.25">
      <c r="X11385" s="37"/>
      <c r="Y11385" s="37"/>
      <c r="Z11385" s="37"/>
      <c r="AA11385" s="37"/>
      <c r="AB11385" s="37"/>
    </row>
    <row r="11386" spans="24:28" x14ac:dyDescent="0.25">
      <c r="X11386" s="37"/>
      <c r="Y11386" s="37"/>
      <c r="Z11386" s="37"/>
      <c r="AA11386" s="37"/>
      <c r="AB11386" s="37"/>
    </row>
    <row r="11387" spans="24:28" x14ac:dyDescent="0.25">
      <c r="X11387" s="37"/>
      <c r="Y11387" s="37"/>
      <c r="Z11387" s="37"/>
      <c r="AA11387" s="37"/>
      <c r="AB11387" s="37"/>
    </row>
    <row r="11388" spans="24:28" x14ac:dyDescent="0.25">
      <c r="X11388" s="37"/>
      <c r="Y11388" s="37"/>
      <c r="Z11388" s="37"/>
      <c r="AA11388" s="37"/>
      <c r="AB11388" s="37"/>
    </row>
    <row r="11389" spans="24:28" x14ac:dyDescent="0.25">
      <c r="X11389" s="37"/>
      <c r="Y11389" s="37"/>
      <c r="Z11389" s="37"/>
      <c r="AA11389" s="37"/>
      <c r="AB11389" s="37"/>
    </row>
    <row r="11390" spans="24:28" x14ac:dyDescent="0.25">
      <c r="X11390" s="37"/>
      <c r="Y11390" s="37"/>
      <c r="Z11390" s="37"/>
      <c r="AA11390" s="37"/>
      <c r="AB11390" s="37"/>
    </row>
    <row r="11391" spans="24:28" x14ac:dyDescent="0.25">
      <c r="X11391" s="37"/>
      <c r="Y11391" s="37"/>
      <c r="Z11391" s="37"/>
      <c r="AA11391" s="37"/>
      <c r="AB11391" s="37"/>
    </row>
    <row r="11392" spans="24:28" x14ac:dyDescent="0.25">
      <c r="X11392" s="37"/>
      <c r="Y11392" s="37"/>
      <c r="Z11392" s="37"/>
      <c r="AA11392" s="37"/>
      <c r="AB11392" s="37"/>
    </row>
    <row r="11393" spans="24:28" x14ac:dyDescent="0.25">
      <c r="X11393" s="37"/>
      <c r="Y11393" s="37"/>
      <c r="Z11393" s="37"/>
      <c r="AA11393" s="37"/>
      <c r="AB11393" s="37"/>
    </row>
    <row r="11394" spans="24:28" x14ac:dyDescent="0.25">
      <c r="X11394" s="37"/>
      <c r="Y11394" s="37"/>
      <c r="Z11394" s="37"/>
      <c r="AA11394" s="37"/>
      <c r="AB11394" s="37"/>
    </row>
    <row r="11395" spans="24:28" x14ac:dyDescent="0.25">
      <c r="X11395" s="37"/>
      <c r="Y11395" s="37"/>
      <c r="Z11395" s="37"/>
      <c r="AA11395" s="37"/>
      <c r="AB11395" s="37"/>
    </row>
    <row r="11396" spans="24:28" x14ac:dyDescent="0.25">
      <c r="X11396" s="37"/>
      <c r="Y11396" s="37"/>
      <c r="Z11396" s="37"/>
      <c r="AA11396" s="37"/>
      <c r="AB11396" s="37"/>
    </row>
    <row r="11397" spans="24:28" x14ac:dyDescent="0.25">
      <c r="X11397" s="37"/>
      <c r="Y11397" s="37"/>
      <c r="Z11397" s="37"/>
      <c r="AA11397" s="37"/>
      <c r="AB11397" s="37"/>
    </row>
    <row r="11398" spans="24:28" x14ac:dyDescent="0.25">
      <c r="X11398" s="37"/>
      <c r="Y11398" s="37"/>
      <c r="Z11398" s="37"/>
      <c r="AA11398" s="37"/>
      <c r="AB11398" s="37"/>
    </row>
    <row r="11399" spans="24:28" x14ac:dyDescent="0.25">
      <c r="X11399" s="37"/>
      <c r="Y11399" s="37"/>
      <c r="Z11399" s="37"/>
      <c r="AA11399" s="37"/>
      <c r="AB11399" s="37"/>
    </row>
    <row r="11400" spans="24:28" x14ac:dyDescent="0.25">
      <c r="X11400" s="37"/>
      <c r="Y11400" s="37"/>
      <c r="Z11400" s="37"/>
      <c r="AA11400" s="37"/>
      <c r="AB11400" s="37"/>
    </row>
    <row r="11401" spans="24:28" x14ac:dyDescent="0.25">
      <c r="X11401" s="37"/>
      <c r="Y11401" s="37"/>
      <c r="Z11401" s="37"/>
      <c r="AA11401" s="37"/>
      <c r="AB11401" s="37"/>
    </row>
    <row r="11402" spans="24:28" x14ac:dyDescent="0.25">
      <c r="X11402" s="37"/>
      <c r="Y11402" s="37"/>
      <c r="Z11402" s="37"/>
      <c r="AA11402" s="37"/>
      <c r="AB11402" s="37"/>
    </row>
    <row r="11403" spans="24:28" x14ac:dyDescent="0.25">
      <c r="X11403" s="37"/>
      <c r="Y11403" s="37"/>
      <c r="Z11403" s="37"/>
      <c r="AA11403" s="37"/>
      <c r="AB11403" s="37"/>
    </row>
    <row r="11404" spans="24:28" x14ac:dyDescent="0.25">
      <c r="X11404" s="37"/>
      <c r="Y11404" s="37"/>
      <c r="Z11404" s="37"/>
      <c r="AA11404" s="37"/>
      <c r="AB11404" s="37"/>
    </row>
    <row r="11405" spans="24:28" x14ac:dyDescent="0.25">
      <c r="X11405" s="37"/>
      <c r="Y11405" s="37"/>
      <c r="Z11405" s="37"/>
      <c r="AA11405" s="37"/>
      <c r="AB11405" s="37"/>
    </row>
    <row r="11406" spans="24:28" x14ac:dyDescent="0.25">
      <c r="X11406" s="37"/>
      <c r="Y11406" s="37"/>
      <c r="Z11406" s="37"/>
      <c r="AA11406" s="37"/>
      <c r="AB11406" s="37"/>
    </row>
    <row r="11407" spans="24:28" x14ac:dyDescent="0.25">
      <c r="X11407" s="37"/>
      <c r="Y11407" s="37"/>
      <c r="Z11407" s="37"/>
      <c r="AA11407" s="37"/>
      <c r="AB11407" s="37"/>
    </row>
    <row r="11408" spans="24:28" x14ac:dyDescent="0.25">
      <c r="X11408" s="37"/>
      <c r="Y11408" s="37"/>
      <c r="Z11408" s="37"/>
      <c r="AA11408" s="37"/>
      <c r="AB11408" s="37"/>
    </row>
    <row r="11409" spans="24:28" x14ac:dyDescent="0.25">
      <c r="X11409" s="37"/>
      <c r="Y11409" s="37"/>
      <c r="Z11409" s="37"/>
      <c r="AA11409" s="37"/>
      <c r="AB11409" s="37"/>
    </row>
    <row r="11410" spans="24:28" x14ac:dyDescent="0.25">
      <c r="X11410" s="37"/>
      <c r="Y11410" s="37"/>
      <c r="Z11410" s="37"/>
      <c r="AA11410" s="37"/>
      <c r="AB11410" s="37"/>
    </row>
    <row r="11411" spans="24:28" x14ac:dyDescent="0.25">
      <c r="X11411" s="37"/>
      <c r="Y11411" s="37"/>
      <c r="Z11411" s="37"/>
      <c r="AA11411" s="37"/>
      <c r="AB11411" s="37"/>
    </row>
    <row r="11412" spans="24:28" x14ac:dyDescent="0.25">
      <c r="X11412" s="37"/>
      <c r="Y11412" s="37"/>
      <c r="Z11412" s="37"/>
      <c r="AA11412" s="37"/>
      <c r="AB11412" s="37"/>
    </row>
    <row r="11413" spans="24:28" x14ac:dyDescent="0.25">
      <c r="X11413" s="37"/>
      <c r="Y11413" s="37"/>
      <c r="Z11413" s="37"/>
      <c r="AA11413" s="37"/>
      <c r="AB11413" s="37"/>
    </row>
    <row r="11414" spans="24:28" x14ac:dyDescent="0.25">
      <c r="X11414" s="37"/>
      <c r="Y11414" s="37"/>
      <c r="Z11414" s="37"/>
      <c r="AA11414" s="37"/>
      <c r="AB11414" s="37"/>
    </row>
    <row r="11415" spans="24:28" x14ac:dyDescent="0.25">
      <c r="X11415" s="37"/>
      <c r="Y11415" s="37"/>
      <c r="Z11415" s="37"/>
      <c r="AA11415" s="37"/>
      <c r="AB11415" s="37"/>
    </row>
    <row r="11416" spans="24:28" x14ac:dyDescent="0.25">
      <c r="X11416" s="37"/>
      <c r="Y11416" s="37"/>
      <c r="Z11416" s="37"/>
      <c r="AA11416" s="37"/>
      <c r="AB11416" s="37"/>
    </row>
    <row r="11417" spans="24:28" x14ac:dyDescent="0.25">
      <c r="X11417" s="37"/>
      <c r="Y11417" s="37"/>
      <c r="Z11417" s="37"/>
      <c r="AA11417" s="37"/>
      <c r="AB11417" s="37"/>
    </row>
    <row r="11418" spans="24:28" x14ac:dyDescent="0.25">
      <c r="X11418" s="37"/>
      <c r="Y11418" s="37"/>
      <c r="Z11418" s="37"/>
      <c r="AA11418" s="37"/>
      <c r="AB11418" s="37"/>
    </row>
    <row r="11419" spans="24:28" x14ac:dyDescent="0.25">
      <c r="X11419" s="37"/>
      <c r="Y11419" s="37"/>
      <c r="Z11419" s="37"/>
      <c r="AA11419" s="37"/>
      <c r="AB11419" s="37"/>
    </row>
    <row r="11420" spans="24:28" x14ac:dyDescent="0.25">
      <c r="X11420" s="37"/>
      <c r="Y11420" s="37"/>
      <c r="Z11420" s="37"/>
      <c r="AA11420" s="37"/>
      <c r="AB11420" s="37"/>
    </row>
    <row r="11421" spans="24:28" x14ac:dyDescent="0.25">
      <c r="X11421" s="37"/>
      <c r="Y11421" s="37"/>
      <c r="Z11421" s="37"/>
      <c r="AA11421" s="37"/>
      <c r="AB11421" s="37"/>
    </row>
    <row r="11422" spans="24:28" x14ac:dyDescent="0.25">
      <c r="X11422" s="37"/>
      <c r="Y11422" s="37"/>
      <c r="Z11422" s="37"/>
      <c r="AA11422" s="37"/>
      <c r="AB11422" s="37"/>
    </row>
    <row r="11423" spans="24:28" x14ac:dyDescent="0.25">
      <c r="X11423" s="37"/>
      <c r="Y11423" s="37"/>
      <c r="Z11423" s="37"/>
      <c r="AA11423" s="37"/>
      <c r="AB11423" s="37"/>
    </row>
    <row r="11424" spans="24:28" x14ac:dyDescent="0.25">
      <c r="X11424" s="37"/>
      <c r="Y11424" s="37"/>
      <c r="Z11424" s="37"/>
      <c r="AA11424" s="37"/>
      <c r="AB11424" s="37"/>
    </row>
    <row r="11425" spans="24:28" x14ac:dyDescent="0.25">
      <c r="X11425" s="37"/>
      <c r="Y11425" s="37"/>
      <c r="Z11425" s="37"/>
      <c r="AA11425" s="37"/>
      <c r="AB11425" s="37"/>
    </row>
    <row r="11426" spans="24:28" x14ac:dyDescent="0.25">
      <c r="X11426" s="37"/>
      <c r="Y11426" s="37"/>
      <c r="Z11426" s="37"/>
      <c r="AA11426" s="37"/>
      <c r="AB11426" s="37"/>
    </row>
    <row r="11427" spans="24:28" x14ac:dyDescent="0.25">
      <c r="X11427" s="37"/>
      <c r="Y11427" s="37"/>
      <c r="Z11427" s="37"/>
      <c r="AA11427" s="37"/>
      <c r="AB11427" s="37"/>
    </row>
    <row r="11428" spans="24:28" x14ac:dyDescent="0.25">
      <c r="X11428" s="37"/>
      <c r="Y11428" s="37"/>
      <c r="Z11428" s="37"/>
      <c r="AA11428" s="37"/>
      <c r="AB11428" s="37"/>
    </row>
    <row r="11429" spans="24:28" x14ac:dyDescent="0.25">
      <c r="X11429" s="37"/>
      <c r="Y11429" s="37"/>
      <c r="Z11429" s="37"/>
      <c r="AA11429" s="37"/>
      <c r="AB11429" s="37"/>
    </row>
    <row r="11430" spans="24:28" x14ac:dyDescent="0.25">
      <c r="X11430" s="37"/>
      <c r="Y11430" s="37"/>
      <c r="Z11430" s="37"/>
      <c r="AA11430" s="37"/>
      <c r="AB11430" s="37"/>
    </row>
    <row r="11431" spans="24:28" x14ac:dyDescent="0.25">
      <c r="X11431" s="37"/>
      <c r="Y11431" s="37"/>
      <c r="Z11431" s="37"/>
      <c r="AA11431" s="37"/>
      <c r="AB11431" s="37"/>
    </row>
    <row r="11432" spans="24:28" x14ac:dyDescent="0.25">
      <c r="X11432" s="37"/>
      <c r="Y11432" s="37"/>
      <c r="Z11432" s="37"/>
      <c r="AA11432" s="37"/>
      <c r="AB11432" s="37"/>
    </row>
    <row r="11433" spans="24:28" x14ac:dyDescent="0.25">
      <c r="X11433" s="37"/>
      <c r="Y11433" s="37"/>
      <c r="Z11433" s="37"/>
      <c r="AA11433" s="37"/>
      <c r="AB11433" s="37"/>
    </row>
    <row r="11434" spans="24:28" x14ac:dyDescent="0.25">
      <c r="X11434" s="37"/>
      <c r="Y11434" s="37"/>
      <c r="Z11434" s="37"/>
      <c r="AA11434" s="37"/>
      <c r="AB11434" s="37"/>
    </row>
    <row r="11435" spans="24:28" x14ac:dyDescent="0.25">
      <c r="X11435" s="37"/>
      <c r="Y11435" s="37"/>
      <c r="Z11435" s="37"/>
      <c r="AA11435" s="37"/>
      <c r="AB11435" s="37"/>
    </row>
    <row r="11436" spans="24:28" x14ac:dyDescent="0.25">
      <c r="X11436" s="37"/>
      <c r="Y11436" s="37"/>
      <c r="Z11436" s="37"/>
      <c r="AA11436" s="37"/>
      <c r="AB11436" s="37"/>
    </row>
    <row r="11437" spans="24:28" x14ac:dyDescent="0.25">
      <c r="X11437" s="37"/>
      <c r="Y11437" s="37"/>
      <c r="Z11437" s="37"/>
      <c r="AA11437" s="37"/>
      <c r="AB11437" s="37"/>
    </row>
    <row r="11438" spans="24:28" x14ac:dyDescent="0.25">
      <c r="X11438" s="37"/>
      <c r="Y11438" s="37"/>
      <c r="Z11438" s="37"/>
      <c r="AA11438" s="37"/>
      <c r="AB11438" s="37"/>
    </row>
    <row r="11439" spans="24:28" x14ac:dyDescent="0.25">
      <c r="X11439" s="37"/>
      <c r="Y11439" s="37"/>
      <c r="Z11439" s="37"/>
      <c r="AA11439" s="37"/>
      <c r="AB11439" s="37"/>
    </row>
    <row r="11440" spans="24:28" x14ac:dyDescent="0.25">
      <c r="X11440" s="37"/>
      <c r="Y11440" s="37"/>
      <c r="Z11440" s="37"/>
      <c r="AA11440" s="37"/>
      <c r="AB11440" s="37"/>
    </row>
    <row r="11441" spans="24:28" x14ac:dyDescent="0.25">
      <c r="X11441" s="37"/>
      <c r="Y11441" s="37"/>
      <c r="Z11441" s="37"/>
      <c r="AA11441" s="37"/>
      <c r="AB11441" s="37"/>
    </row>
    <row r="11442" spans="24:28" x14ac:dyDescent="0.25">
      <c r="X11442" s="37"/>
      <c r="Y11442" s="37"/>
      <c r="Z11442" s="37"/>
      <c r="AA11442" s="37"/>
      <c r="AB11442" s="37"/>
    </row>
    <row r="11443" spans="24:28" x14ac:dyDescent="0.25">
      <c r="X11443" s="37"/>
      <c r="Y11443" s="37"/>
      <c r="Z11443" s="37"/>
      <c r="AA11443" s="37"/>
      <c r="AB11443" s="37"/>
    </row>
    <row r="11444" spans="24:28" x14ac:dyDescent="0.25">
      <c r="X11444" s="37"/>
      <c r="Y11444" s="37"/>
      <c r="Z11444" s="37"/>
      <c r="AA11444" s="37"/>
      <c r="AB11444" s="37"/>
    </row>
    <row r="11445" spans="24:28" x14ac:dyDescent="0.25">
      <c r="X11445" s="37"/>
      <c r="Y11445" s="37"/>
      <c r="Z11445" s="37"/>
      <c r="AA11445" s="37"/>
      <c r="AB11445" s="37"/>
    </row>
    <row r="11446" spans="24:28" x14ac:dyDescent="0.25">
      <c r="X11446" s="37"/>
      <c r="Y11446" s="37"/>
      <c r="Z11446" s="37"/>
      <c r="AA11446" s="37"/>
      <c r="AB11446" s="37"/>
    </row>
    <row r="11447" spans="24:28" x14ac:dyDescent="0.25">
      <c r="X11447" s="37"/>
      <c r="Y11447" s="37"/>
      <c r="Z11447" s="37"/>
      <c r="AA11447" s="37"/>
      <c r="AB11447" s="37"/>
    </row>
    <row r="11448" spans="24:28" x14ac:dyDescent="0.25">
      <c r="X11448" s="37"/>
      <c r="Y11448" s="37"/>
      <c r="Z11448" s="37"/>
      <c r="AA11448" s="37"/>
      <c r="AB11448" s="37"/>
    </row>
    <row r="11449" spans="24:28" x14ac:dyDescent="0.25">
      <c r="X11449" s="37"/>
      <c r="Y11449" s="37"/>
      <c r="Z11449" s="37"/>
      <c r="AA11449" s="37"/>
      <c r="AB11449" s="37"/>
    </row>
    <row r="11450" spans="24:28" x14ac:dyDescent="0.25">
      <c r="X11450" s="37"/>
      <c r="Y11450" s="37"/>
      <c r="Z11450" s="37"/>
      <c r="AA11450" s="37"/>
      <c r="AB11450" s="37"/>
    </row>
    <row r="11451" spans="24:28" x14ac:dyDescent="0.25">
      <c r="X11451" s="37"/>
      <c r="Y11451" s="37"/>
      <c r="Z11451" s="37"/>
      <c r="AA11451" s="37"/>
      <c r="AB11451" s="37"/>
    </row>
    <row r="11452" spans="24:28" x14ac:dyDescent="0.25">
      <c r="X11452" s="37"/>
      <c r="Y11452" s="37"/>
      <c r="Z11452" s="37"/>
      <c r="AA11452" s="37"/>
      <c r="AB11452" s="37"/>
    </row>
    <row r="11453" spans="24:28" x14ac:dyDescent="0.25">
      <c r="X11453" s="37"/>
      <c r="Y11453" s="37"/>
      <c r="Z11453" s="37"/>
      <c r="AA11453" s="37"/>
      <c r="AB11453" s="37"/>
    </row>
    <row r="11454" spans="24:28" x14ac:dyDescent="0.25">
      <c r="X11454" s="37"/>
      <c r="Y11454" s="37"/>
      <c r="Z11454" s="37"/>
      <c r="AA11454" s="37"/>
      <c r="AB11454" s="37"/>
    </row>
    <row r="11455" spans="24:28" x14ac:dyDescent="0.25">
      <c r="X11455" s="37"/>
      <c r="Y11455" s="37"/>
      <c r="Z11455" s="37"/>
      <c r="AA11455" s="37"/>
      <c r="AB11455" s="37"/>
    </row>
    <row r="11456" spans="24:28" x14ac:dyDescent="0.25">
      <c r="X11456" s="37"/>
      <c r="Y11456" s="37"/>
      <c r="Z11456" s="37"/>
      <c r="AA11456" s="37"/>
      <c r="AB11456" s="37"/>
    </row>
    <row r="11457" spans="24:28" x14ac:dyDescent="0.25">
      <c r="X11457" s="37"/>
      <c r="Y11457" s="37"/>
      <c r="Z11457" s="37"/>
      <c r="AA11457" s="37"/>
      <c r="AB11457" s="37"/>
    </row>
    <row r="11458" spans="24:28" x14ac:dyDescent="0.25">
      <c r="X11458" s="37"/>
      <c r="Y11458" s="37"/>
      <c r="Z11458" s="37"/>
      <c r="AA11458" s="37"/>
      <c r="AB11458" s="37"/>
    </row>
    <row r="11459" spans="24:28" x14ac:dyDescent="0.25">
      <c r="X11459" s="37"/>
      <c r="Y11459" s="37"/>
      <c r="Z11459" s="37"/>
      <c r="AA11459" s="37"/>
      <c r="AB11459" s="37"/>
    </row>
    <row r="11460" spans="24:28" x14ac:dyDescent="0.25">
      <c r="X11460" s="37"/>
      <c r="Y11460" s="37"/>
      <c r="Z11460" s="37"/>
      <c r="AA11460" s="37"/>
      <c r="AB11460" s="37"/>
    </row>
    <row r="11461" spans="24:28" x14ac:dyDescent="0.25">
      <c r="X11461" s="37"/>
      <c r="Y11461" s="37"/>
      <c r="Z11461" s="37"/>
      <c r="AA11461" s="37"/>
      <c r="AB11461" s="37"/>
    </row>
    <row r="11462" spans="24:28" x14ac:dyDescent="0.25">
      <c r="X11462" s="37"/>
      <c r="Y11462" s="37"/>
      <c r="Z11462" s="37"/>
      <c r="AA11462" s="37"/>
      <c r="AB11462" s="37"/>
    </row>
    <row r="11463" spans="24:28" x14ac:dyDescent="0.25">
      <c r="X11463" s="37"/>
      <c r="Y11463" s="37"/>
      <c r="Z11463" s="37"/>
      <c r="AA11463" s="37"/>
      <c r="AB11463" s="37"/>
    </row>
    <row r="11464" spans="24:28" x14ac:dyDescent="0.25">
      <c r="X11464" s="37"/>
      <c r="Y11464" s="37"/>
      <c r="Z11464" s="37"/>
      <c r="AA11464" s="37"/>
      <c r="AB11464" s="37"/>
    </row>
    <row r="11465" spans="24:28" x14ac:dyDescent="0.25">
      <c r="X11465" s="37"/>
      <c r="Y11465" s="37"/>
      <c r="Z11465" s="37"/>
      <c r="AA11465" s="37"/>
      <c r="AB11465" s="37"/>
    </row>
    <row r="11466" spans="24:28" x14ac:dyDescent="0.25">
      <c r="X11466" s="37"/>
      <c r="Y11466" s="37"/>
      <c r="Z11466" s="37"/>
      <c r="AA11466" s="37"/>
      <c r="AB11466" s="37"/>
    </row>
    <row r="11467" spans="24:28" x14ac:dyDescent="0.25">
      <c r="X11467" s="37"/>
      <c r="Y11467" s="37"/>
      <c r="Z11467" s="37"/>
      <c r="AA11467" s="37"/>
      <c r="AB11467" s="37"/>
    </row>
    <row r="11468" spans="24:28" x14ac:dyDescent="0.25">
      <c r="X11468" s="37"/>
      <c r="Y11468" s="37"/>
      <c r="Z11468" s="37"/>
      <c r="AA11468" s="37"/>
      <c r="AB11468" s="37"/>
    </row>
    <row r="11469" spans="24:28" x14ac:dyDescent="0.25">
      <c r="X11469" s="37"/>
      <c r="Y11469" s="37"/>
      <c r="Z11469" s="37"/>
      <c r="AA11469" s="37"/>
      <c r="AB11469" s="37"/>
    </row>
    <row r="11470" spans="24:28" x14ac:dyDescent="0.25">
      <c r="X11470" s="37"/>
      <c r="Y11470" s="37"/>
      <c r="Z11470" s="37"/>
      <c r="AA11470" s="37"/>
      <c r="AB11470" s="37"/>
    </row>
    <row r="11471" spans="24:28" x14ac:dyDescent="0.25">
      <c r="X11471" s="37"/>
      <c r="Y11471" s="37"/>
      <c r="Z11471" s="37"/>
      <c r="AA11471" s="37"/>
      <c r="AB11471" s="37"/>
    </row>
    <row r="11472" spans="24:28" x14ac:dyDescent="0.25">
      <c r="X11472" s="37"/>
      <c r="Y11472" s="37"/>
      <c r="Z11472" s="37"/>
      <c r="AA11472" s="37"/>
      <c r="AB11472" s="37"/>
    </row>
    <row r="11473" spans="24:28" x14ac:dyDescent="0.25">
      <c r="X11473" s="37"/>
      <c r="Y11473" s="37"/>
      <c r="Z11473" s="37"/>
      <c r="AA11473" s="37"/>
      <c r="AB11473" s="37"/>
    </row>
    <row r="11474" spans="24:28" x14ac:dyDescent="0.25">
      <c r="X11474" s="37"/>
      <c r="Y11474" s="37"/>
      <c r="Z11474" s="37"/>
      <c r="AA11474" s="37"/>
      <c r="AB11474" s="37"/>
    </row>
    <row r="11475" spans="24:28" x14ac:dyDescent="0.25">
      <c r="X11475" s="37"/>
      <c r="Y11475" s="37"/>
      <c r="Z11475" s="37"/>
      <c r="AA11475" s="37"/>
      <c r="AB11475" s="37"/>
    </row>
    <row r="11476" spans="24:28" x14ac:dyDescent="0.25">
      <c r="X11476" s="37"/>
      <c r="Y11476" s="37"/>
      <c r="Z11476" s="37"/>
      <c r="AA11476" s="37"/>
      <c r="AB11476" s="37"/>
    </row>
    <row r="11477" spans="24:28" x14ac:dyDescent="0.25">
      <c r="X11477" s="37"/>
      <c r="Y11477" s="37"/>
      <c r="Z11477" s="37"/>
      <c r="AA11477" s="37"/>
      <c r="AB11477" s="37"/>
    </row>
    <row r="11478" spans="24:28" x14ac:dyDescent="0.25">
      <c r="X11478" s="37"/>
      <c r="Y11478" s="37"/>
      <c r="Z11478" s="37"/>
      <c r="AA11478" s="37"/>
      <c r="AB11478" s="37"/>
    </row>
    <row r="11479" spans="24:28" x14ac:dyDescent="0.25">
      <c r="X11479" s="37"/>
      <c r="Y11479" s="37"/>
      <c r="Z11479" s="37"/>
      <c r="AA11479" s="37"/>
      <c r="AB11479" s="37"/>
    </row>
    <row r="11480" spans="24:28" x14ac:dyDescent="0.25">
      <c r="X11480" s="37"/>
      <c r="Y11480" s="37"/>
      <c r="Z11480" s="37"/>
      <c r="AA11480" s="37"/>
      <c r="AB11480" s="37"/>
    </row>
    <row r="11481" spans="24:28" x14ac:dyDescent="0.25">
      <c r="X11481" s="37"/>
      <c r="Y11481" s="37"/>
      <c r="Z11481" s="37"/>
      <c r="AA11481" s="37"/>
      <c r="AB11481" s="37"/>
    </row>
    <row r="11482" spans="24:28" x14ac:dyDescent="0.25">
      <c r="X11482" s="37"/>
      <c r="Y11482" s="37"/>
      <c r="Z11482" s="37"/>
      <c r="AA11482" s="37"/>
      <c r="AB11482" s="37"/>
    </row>
    <row r="11483" spans="24:28" x14ac:dyDescent="0.25">
      <c r="X11483" s="37"/>
      <c r="Y11483" s="37"/>
      <c r="Z11483" s="37"/>
      <c r="AA11483" s="37"/>
      <c r="AB11483" s="37"/>
    </row>
    <row r="11484" spans="24:28" x14ac:dyDescent="0.25">
      <c r="X11484" s="37"/>
      <c r="Y11484" s="37"/>
      <c r="Z11484" s="37"/>
      <c r="AA11484" s="37"/>
      <c r="AB11484" s="37"/>
    </row>
    <row r="11485" spans="24:28" x14ac:dyDescent="0.25">
      <c r="X11485" s="37"/>
      <c r="Y11485" s="37"/>
      <c r="Z11485" s="37"/>
      <c r="AA11485" s="37"/>
      <c r="AB11485" s="37"/>
    </row>
    <row r="11486" spans="24:28" x14ac:dyDescent="0.25">
      <c r="X11486" s="37"/>
      <c r="Y11486" s="37"/>
      <c r="Z11486" s="37"/>
      <c r="AA11486" s="37"/>
      <c r="AB11486" s="37"/>
    </row>
    <row r="11487" spans="24:28" x14ac:dyDescent="0.25">
      <c r="X11487" s="37"/>
      <c r="Y11487" s="37"/>
      <c r="Z11487" s="37"/>
      <c r="AA11487" s="37"/>
      <c r="AB11487" s="37"/>
    </row>
    <row r="11488" spans="24:28" x14ac:dyDescent="0.25">
      <c r="X11488" s="37"/>
      <c r="Y11488" s="37"/>
      <c r="Z11488" s="37"/>
      <c r="AA11488" s="37"/>
      <c r="AB11488" s="37"/>
    </row>
    <row r="11489" spans="24:28" x14ac:dyDescent="0.25">
      <c r="X11489" s="37"/>
      <c r="Y11489" s="37"/>
      <c r="Z11489" s="37"/>
      <c r="AA11489" s="37"/>
      <c r="AB11489" s="37"/>
    </row>
    <row r="11490" spans="24:28" x14ac:dyDescent="0.25">
      <c r="X11490" s="37"/>
      <c r="Y11490" s="37"/>
      <c r="Z11490" s="37"/>
      <c r="AA11490" s="37"/>
      <c r="AB11490" s="37"/>
    </row>
    <row r="11491" spans="24:28" x14ac:dyDescent="0.25">
      <c r="X11491" s="37"/>
      <c r="Y11491" s="37"/>
      <c r="Z11491" s="37"/>
      <c r="AA11491" s="37"/>
      <c r="AB11491" s="37"/>
    </row>
    <row r="11492" spans="24:28" x14ac:dyDescent="0.25">
      <c r="X11492" s="37"/>
      <c r="Y11492" s="37"/>
      <c r="Z11492" s="37"/>
      <c r="AA11492" s="37"/>
      <c r="AB11492" s="37"/>
    </row>
    <row r="11493" spans="24:28" x14ac:dyDescent="0.25">
      <c r="X11493" s="37"/>
      <c r="Y11493" s="37"/>
      <c r="Z11493" s="37"/>
      <c r="AA11493" s="37"/>
      <c r="AB11493" s="37"/>
    </row>
    <row r="11494" spans="24:28" x14ac:dyDescent="0.25">
      <c r="X11494" s="37"/>
      <c r="Y11494" s="37"/>
      <c r="Z11494" s="37"/>
      <c r="AA11494" s="37"/>
      <c r="AB11494" s="37"/>
    </row>
    <row r="11495" spans="24:28" x14ac:dyDescent="0.25">
      <c r="X11495" s="37"/>
      <c r="Y11495" s="37"/>
      <c r="Z11495" s="37"/>
      <c r="AA11495" s="37"/>
      <c r="AB11495" s="37"/>
    </row>
    <row r="11496" spans="24:28" x14ac:dyDescent="0.25">
      <c r="X11496" s="37"/>
      <c r="Y11496" s="37"/>
      <c r="Z11496" s="37"/>
      <c r="AA11496" s="37"/>
      <c r="AB11496" s="37"/>
    </row>
    <row r="11497" spans="24:28" x14ac:dyDescent="0.25">
      <c r="X11497" s="37"/>
      <c r="Y11497" s="37"/>
      <c r="Z11497" s="37"/>
      <c r="AA11497" s="37"/>
      <c r="AB11497" s="37"/>
    </row>
    <row r="11498" spans="24:28" x14ac:dyDescent="0.25">
      <c r="X11498" s="37"/>
      <c r="Y11498" s="37"/>
      <c r="Z11498" s="37"/>
      <c r="AA11498" s="37"/>
      <c r="AB11498" s="37"/>
    </row>
    <row r="11499" spans="24:28" x14ac:dyDescent="0.25">
      <c r="X11499" s="37"/>
      <c r="Y11499" s="37"/>
      <c r="Z11499" s="37"/>
      <c r="AA11499" s="37"/>
      <c r="AB11499" s="37"/>
    </row>
    <row r="11500" spans="24:28" x14ac:dyDescent="0.25">
      <c r="X11500" s="37"/>
      <c r="Y11500" s="37"/>
      <c r="Z11500" s="37"/>
      <c r="AA11500" s="37"/>
      <c r="AB11500" s="37"/>
    </row>
    <row r="11501" spans="24:28" x14ac:dyDescent="0.25">
      <c r="X11501" s="37"/>
      <c r="Y11501" s="37"/>
      <c r="Z11501" s="37"/>
      <c r="AA11501" s="37"/>
      <c r="AB11501" s="37"/>
    </row>
    <row r="11502" spans="24:28" x14ac:dyDescent="0.25">
      <c r="X11502" s="37"/>
      <c r="Y11502" s="37"/>
      <c r="Z11502" s="37"/>
      <c r="AA11502" s="37"/>
      <c r="AB11502" s="37"/>
    </row>
    <row r="11503" spans="24:28" x14ac:dyDescent="0.25">
      <c r="X11503" s="37"/>
      <c r="Y11503" s="37"/>
      <c r="Z11503" s="37"/>
      <c r="AA11503" s="37"/>
      <c r="AB11503" s="37"/>
    </row>
    <row r="11504" spans="24:28" x14ac:dyDescent="0.25">
      <c r="X11504" s="37"/>
      <c r="Y11504" s="37"/>
      <c r="Z11504" s="37"/>
      <c r="AA11504" s="37"/>
      <c r="AB11504" s="37"/>
    </row>
    <row r="11505" spans="24:28" x14ac:dyDescent="0.25">
      <c r="X11505" s="37"/>
      <c r="Y11505" s="37"/>
      <c r="Z11505" s="37"/>
      <c r="AA11505" s="37"/>
      <c r="AB11505" s="37"/>
    </row>
    <row r="11506" spans="24:28" x14ac:dyDescent="0.25">
      <c r="X11506" s="37"/>
      <c r="Y11506" s="37"/>
      <c r="Z11506" s="37"/>
      <c r="AA11506" s="37"/>
      <c r="AB11506" s="37"/>
    </row>
    <row r="11507" spans="24:28" x14ac:dyDescent="0.25">
      <c r="X11507" s="37"/>
      <c r="Y11507" s="37"/>
      <c r="Z11507" s="37"/>
      <c r="AA11507" s="37"/>
      <c r="AB11507" s="37"/>
    </row>
    <row r="11508" spans="24:28" x14ac:dyDescent="0.25">
      <c r="X11508" s="37"/>
      <c r="Y11508" s="37"/>
      <c r="Z11508" s="37"/>
      <c r="AA11508" s="37"/>
      <c r="AB11508" s="37"/>
    </row>
    <row r="11509" spans="24:28" x14ac:dyDescent="0.25">
      <c r="X11509" s="37"/>
      <c r="Y11509" s="37"/>
      <c r="Z11509" s="37"/>
      <c r="AA11509" s="37"/>
      <c r="AB11509" s="37"/>
    </row>
    <row r="11510" spans="24:28" x14ac:dyDescent="0.25">
      <c r="X11510" s="37"/>
      <c r="Y11510" s="37"/>
      <c r="Z11510" s="37"/>
      <c r="AA11510" s="37"/>
      <c r="AB11510" s="37"/>
    </row>
    <row r="11511" spans="24:28" x14ac:dyDescent="0.25">
      <c r="X11511" s="37"/>
      <c r="Y11511" s="37"/>
      <c r="Z11511" s="37"/>
      <c r="AA11511" s="37"/>
      <c r="AB11511" s="37"/>
    </row>
    <row r="11512" spans="24:28" x14ac:dyDescent="0.25">
      <c r="X11512" s="37"/>
      <c r="Y11512" s="37"/>
      <c r="Z11512" s="37"/>
      <c r="AA11512" s="37"/>
      <c r="AB11512" s="37"/>
    </row>
    <row r="11513" spans="24:28" x14ac:dyDescent="0.25">
      <c r="X11513" s="37"/>
      <c r="Y11513" s="37"/>
      <c r="Z11513" s="37"/>
      <c r="AA11513" s="37"/>
      <c r="AB11513" s="37"/>
    </row>
    <row r="11514" spans="24:28" x14ac:dyDescent="0.25">
      <c r="X11514" s="37"/>
      <c r="Y11514" s="37"/>
      <c r="Z11514" s="37"/>
      <c r="AA11514" s="37"/>
      <c r="AB11514" s="37"/>
    </row>
    <row r="11515" spans="24:28" x14ac:dyDescent="0.25">
      <c r="X11515" s="37"/>
      <c r="Y11515" s="37"/>
      <c r="Z11515" s="37"/>
      <c r="AA11515" s="37"/>
      <c r="AB11515" s="37"/>
    </row>
    <row r="11516" spans="24:28" x14ac:dyDescent="0.25">
      <c r="X11516" s="37"/>
      <c r="Y11516" s="37"/>
      <c r="Z11516" s="37"/>
      <c r="AA11516" s="37"/>
      <c r="AB11516" s="37"/>
    </row>
    <row r="11517" spans="24:28" x14ac:dyDescent="0.25">
      <c r="X11517" s="37"/>
      <c r="Y11517" s="37"/>
      <c r="Z11517" s="37"/>
      <c r="AA11517" s="37"/>
      <c r="AB11517" s="37"/>
    </row>
    <row r="11518" spans="24:28" x14ac:dyDescent="0.25">
      <c r="X11518" s="37"/>
      <c r="Y11518" s="37"/>
      <c r="Z11518" s="37"/>
      <c r="AA11518" s="37"/>
      <c r="AB11518" s="37"/>
    </row>
    <row r="11519" spans="24:28" x14ac:dyDescent="0.25">
      <c r="X11519" s="37"/>
      <c r="Y11519" s="37"/>
      <c r="Z11519" s="37"/>
      <c r="AA11519" s="37"/>
      <c r="AB11519" s="37"/>
    </row>
    <row r="11520" spans="24:28" x14ac:dyDescent="0.25">
      <c r="X11520" s="37"/>
      <c r="Y11520" s="37"/>
      <c r="Z11520" s="37"/>
      <c r="AA11520" s="37"/>
      <c r="AB11520" s="37"/>
    </row>
    <row r="11521" spans="24:28" x14ac:dyDescent="0.25">
      <c r="X11521" s="37"/>
      <c r="Y11521" s="37"/>
      <c r="Z11521" s="37"/>
      <c r="AA11521" s="37"/>
      <c r="AB11521" s="37"/>
    </row>
    <row r="11522" spans="24:28" x14ac:dyDescent="0.25">
      <c r="X11522" s="37"/>
      <c r="Y11522" s="37"/>
      <c r="Z11522" s="37"/>
      <c r="AA11522" s="37"/>
      <c r="AB11522" s="37"/>
    </row>
    <row r="11523" spans="24:28" x14ac:dyDescent="0.25">
      <c r="X11523" s="37"/>
      <c r="Y11523" s="37"/>
      <c r="Z11523" s="37"/>
      <c r="AA11523" s="37"/>
      <c r="AB11523" s="37"/>
    </row>
    <row r="11524" spans="24:28" x14ac:dyDescent="0.25">
      <c r="X11524" s="37"/>
      <c r="Y11524" s="37"/>
      <c r="Z11524" s="37"/>
      <c r="AA11524" s="37"/>
      <c r="AB11524" s="37"/>
    </row>
    <row r="11525" spans="24:28" x14ac:dyDescent="0.25">
      <c r="X11525" s="37"/>
      <c r="Y11525" s="37"/>
      <c r="Z11525" s="37"/>
      <c r="AA11525" s="37"/>
      <c r="AB11525" s="37"/>
    </row>
    <row r="11526" spans="24:28" x14ac:dyDescent="0.25">
      <c r="X11526" s="37"/>
      <c r="Y11526" s="37"/>
      <c r="Z11526" s="37"/>
      <c r="AA11526" s="37"/>
      <c r="AB11526" s="37"/>
    </row>
    <row r="11527" spans="24:28" x14ac:dyDescent="0.25">
      <c r="X11527" s="37"/>
      <c r="Y11527" s="37"/>
      <c r="Z11527" s="37"/>
      <c r="AA11527" s="37"/>
      <c r="AB11527" s="37"/>
    </row>
    <row r="11528" spans="24:28" x14ac:dyDescent="0.25">
      <c r="X11528" s="37"/>
      <c r="Y11528" s="37"/>
      <c r="Z11528" s="37"/>
      <c r="AA11528" s="37"/>
      <c r="AB11528" s="37"/>
    </row>
    <row r="11529" spans="24:28" x14ac:dyDescent="0.25">
      <c r="X11529" s="37"/>
      <c r="Y11529" s="37"/>
      <c r="Z11529" s="37"/>
      <c r="AA11529" s="37"/>
      <c r="AB11529" s="37"/>
    </row>
    <row r="11530" spans="24:28" x14ac:dyDescent="0.25">
      <c r="X11530" s="37"/>
      <c r="Y11530" s="37"/>
      <c r="Z11530" s="37"/>
      <c r="AA11530" s="37"/>
      <c r="AB11530" s="37"/>
    </row>
    <row r="11531" spans="24:28" x14ac:dyDescent="0.25">
      <c r="X11531" s="37"/>
      <c r="Y11531" s="37"/>
      <c r="Z11531" s="37"/>
      <c r="AA11531" s="37"/>
      <c r="AB11531" s="37"/>
    </row>
    <row r="11532" spans="24:28" x14ac:dyDescent="0.25">
      <c r="X11532" s="37"/>
      <c r="Y11532" s="37"/>
      <c r="Z11532" s="37"/>
      <c r="AA11532" s="37"/>
      <c r="AB11532" s="37"/>
    </row>
    <row r="11533" spans="24:28" x14ac:dyDescent="0.25">
      <c r="X11533" s="37"/>
      <c r="Y11533" s="37"/>
      <c r="Z11533" s="37"/>
      <c r="AA11533" s="37"/>
      <c r="AB11533" s="37"/>
    </row>
    <row r="11534" spans="24:28" x14ac:dyDescent="0.25">
      <c r="X11534" s="37"/>
      <c r="Y11534" s="37"/>
      <c r="Z11534" s="37"/>
      <c r="AA11534" s="37"/>
      <c r="AB11534" s="37"/>
    </row>
    <row r="11535" spans="24:28" x14ac:dyDescent="0.25">
      <c r="X11535" s="37"/>
      <c r="Y11535" s="37"/>
      <c r="Z11535" s="37"/>
      <c r="AA11535" s="37"/>
      <c r="AB11535" s="37"/>
    </row>
    <row r="11536" spans="24:28" x14ac:dyDescent="0.25">
      <c r="X11536" s="37"/>
      <c r="Y11536" s="37"/>
      <c r="Z11536" s="37"/>
      <c r="AA11536" s="37"/>
      <c r="AB11536" s="37"/>
    </row>
    <row r="11537" spans="24:28" x14ac:dyDescent="0.25">
      <c r="X11537" s="37"/>
      <c r="Y11537" s="37"/>
      <c r="Z11537" s="37"/>
      <c r="AA11537" s="37"/>
      <c r="AB11537" s="37"/>
    </row>
    <row r="11538" spans="24:28" x14ac:dyDescent="0.25">
      <c r="X11538" s="37"/>
      <c r="Y11538" s="37"/>
      <c r="Z11538" s="37"/>
      <c r="AA11538" s="37"/>
      <c r="AB11538" s="37"/>
    </row>
    <row r="11539" spans="24:28" x14ac:dyDescent="0.25">
      <c r="X11539" s="37"/>
      <c r="Y11539" s="37"/>
      <c r="Z11539" s="37"/>
      <c r="AA11539" s="37"/>
      <c r="AB11539" s="37"/>
    </row>
    <row r="11540" spans="24:28" x14ac:dyDescent="0.25">
      <c r="X11540" s="37"/>
      <c r="Y11540" s="37"/>
      <c r="Z11540" s="37"/>
      <c r="AA11540" s="37"/>
      <c r="AB11540" s="37"/>
    </row>
    <row r="11541" spans="24:28" x14ac:dyDescent="0.25">
      <c r="X11541" s="37"/>
      <c r="Y11541" s="37"/>
      <c r="Z11541" s="37"/>
      <c r="AA11541" s="37"/>
      <c r="AB11541" s="37"/>
    </row>
    <row r="11542" spans="24:28" x14ac:dyDescent="0.25">
      <c r="X11542" s="37"/>
      <c r="Y11542" s="37"/>
      <c r="Z11542" s="37"/>
      <c r="AA11542" s="37"/>
      <c r="AB11542" s="37"/>
    </row>
    <row r="11543" spans="24:28" x14ac:dyDescent="0.25">
      <c r="X11543" s="37"/>
      <c r="Y11543" s="37"/>
      <c r="Z11543" s="37"/>
      <c r="AA11543" s="37"/>
      <c r="AB11543" s="37"/>
    </row>
    <row r="11544" spans="24:28" x14ac:dyDescent="0.25">
      <c r="X11544" s="37"/>
      <c r="Y11544" s="37"/>
      <c r="Z11544" s="37"/>
      <c r="AA11544" s="37"/>
      <c r="AB11544" s="37"/>
    </row>
    <row r="11545" spans="24:28" x14ac:dyDescent="0.25">
      <c r="X11545" s="37"/>
      <c r="Y11545" s="37"/>
      <c r="Z11545" s="37"/>
      <c r="AA11545" s="37"/>
      <c r="AB11545" s="37"/>
    </row>
    <row r="11546" spans="24:28" x14ac:dyDescent="0.25">
      <c r="X11546" s="37"/>
      <c r="Y11546" s="37"/>
      <c r="Z11546" s="37"/>
      <c r="AA11546" s="37"/>
      <c r="AB11546" s="37"/>
    </row>
    <row r="11547" spans="24:28" x14ac:dyDescent="0.25">
      <c r="X11547" s="37"/>
      <c r="Y11547" s="37"/>
      <c r="Z11547" s="37"/>
      <c r="AA11547" s="37"/>
      <c r="AB11547" s="37"/>
    </row>
    <row r="11548" spans="24:28" x14ac:dyDescent="0.25">
      <c r="X11548" s="37"/>
      <c r="Y11548" s="37"/>
      <c r="Z11548" s="37"/>
      <c r="AA11548" s="37"/>
      <c r="AB11548" s="37"/>
    </row>
    <row r="11549" spans="24:28" x14ac:dyDescent="0.25">
      <c r="X11549" s="37"/>
      <c r="Y11549" s="37"/>
      <c r="Z11549" s="37"/>
      <c r="AA11549" s="37"/>
      <c r="AB11549" s="37"/>
    </row>
    <row r="11550" spans="24:28" x14ac:dyDescent="0.25">
      <c r="X11550" s="37"/>
      <c r="Y11550" s="37"/>
      <c r="Z11550" s="37"/>
      <c r="AA11550" s="37"/>
      <c r="AB11550" s="37"/>
    </row>
    <row r="11551" spans="24:28" x14ac:dyDescent="0.25">
      <c r="X11551" s="37"/>
      <c r="Y11551" s="37"/>
      <c r="Z11551" s="37"/>
      <c r="AA11551" s="37"/>
      <c r="AB11551" s="37"/>
    </row>
    <row r="11552" spans="24:28" x14ac:dyDescent="0.25">
      <c r="X11552" s="37"/>
      <c r="Y11552" s="37"/>
      <c r="Z11552" s="37"/>
      <c r="AA11552" s="37"/>
      <c r="AB11552" s="37"/>
    </row>
    <row r="11553" spans="24:28" x14ac:dyDescent="0.25">
      <c r="X11553" s="37"/>
      <c r="Y11553" s="37"/>
      <c r="Z11553" s="37"/>
      <c r="AA11553" s="37"/>
      <c r="AB11553" s="37"/>
    </row>
    <row r="11554" spans="24:28" x14ac:dyDescent="0.25">
      <c r="X11554" s="37"/>
      <c r="Y11554" s="37"/>
      <c r="Z11554" s="37"/>
      <c r="AA11554" s="37"/>
      <c r="AB11554" s="37"/>
    </row>
    <row r="11555" spans="24:28" x14ac:dyDescent="0.25">
      <c r="X11555" s="37"/>
      <c r="Y11555" s="37"/>
      <c r="Z11555" s="37"/>
      <c r="AA11555" s="37"/>
      <c r="AB11555" s="37"/>
    </row>
    <row r="11556" spans="24:28" x14ac:dyDescent="0.25">
      <c r="X11556" s="37"/>
      <c r="Y11556" s="37"/>
      <c r="Z11556" s="37"/>
      <c r="AA11556" s="37"/>
      <c r="AB11556" s="37"/>
    </row>
    <row r="11557" spans="24:28" x14ac:dyDescent="0.25">
      <c r="X11557" s="37"/>
      <c r="Y11557" s="37"/>
      <c r="Z11557" s="37"/>
      <c r="AA11557" s="37"/>
      <c r="AB11557" s="37"/>
    </row>
    <row r="11558" spans="24:28" x14ac:dyDescent="0.25">
      <c r="X11558" s="37"/>
      <c r="Y11558" s="37"/>
      <c r="Z11558" s="37"/>
      <c r="AA11558" s="37"/>
      <c r="AB11558" s="37"/>
    </row>
    <row r="11559" spans="24:28" x14ac:dyDescent="0.25">
      <c r="X11559" s="37"/>
      <c r="Y11559" s="37"/>
      <c r="Z11559" s="37"/>
      <c r="AA11559" s="37"/>
      <c r="AB11559" s="37"/>
    </row>
    <row r="11560" spans="24:28" x14ac:dyDescent="0.25">
      <c r="X11560" s="37"/>
      <c r="Y11560" s="37"/>
      <c r="Z11560" s="37"/>
      <c r="AA11560" s="37"/>
      <c r="AB11560" s="37"/>
    </row>
    <row r="11561" spans="24:28" x14ac:dyDescent="0.25">
      <c r="X11561" s="37"/>
      <c r="Y11561" s="37"/>
      <c r="Z11561" s="37"/>
      <c r="AA11561" s="37"/>
      <c r="AB11561" s="37"/>
    </row>
    <row r="11562" spans="24:28" x14ac:dyDescent="0.25">
      <c r="X11562" s="37"/>
      <c r="Y11562" s="37"/>
      <c r="Z11562" s="37"/>
      <c r="AA11562" s="37"/>
      <c r="AB11562" s="37"/>
    </row>
    <row r="11563" spans="24:28" x14ac:dyDescent="0.25">
      <c r="X11563" s="37"/>
      <c r="Y11563" s="37"/>
      <c r="Z11563" s="37"/>
      <c r="AA11563" s="37"/>
      <c r="AB11563" s="37"/>
    </row>
    <row r="11564" spans="24:28" x14ac:dyDescent="0.25">
      <c r="X11564" s="37"/>
      <c r="Y11564" s="37"/>
      <c r="Z11564" s="37"/>
      <c r="AA11564" s="37"/>
      <c r="AB11564" s="37"/>
    </row>
    <row r="11565" spans="24:28" x14ac:dyDescent="0.25">
      <c r="X11565" s="37"/>
      <c r="Y11565" s="37"/>
      <c r="Z11565" s="37"/>
      <c r="AA11565" s="37"/>
      <c r="AB11565" s="37"/>
    </row>
    <row r="11566" spans="24:28" x14ac:dyDescent="0.25">
      <c r="X11566" s="37"/>
      <c r="Y11566" s="37"/>
      <c r="Z11566" s="37"/>
      <c r="AA11566" s="37"/>
      <c r="AB11566" s="37"/>
    </row>
    <row r="11567" spans="24:28" x14ac:dyDescent="0.25">
      <c r="X11567" s="37"/>
      <c r="Y11567" s="37"/>
      <c r="Z11567" s="37"/>
      <c r="AA11567" s="37"/>
      <c r="AB11567" s="37"/>
    </row>
    <row r="11568" spans="24:28" x14ac:dyDescent="0.25">
      <c r="X11568" s="37"/>
      <c r="Y11568" s="37"/>
      <c r="Z11568" s="37"/>
      <c r="AA11568" s="37"/>
      <c r="AB11568" s="37"/>
    </row>
    <row r="11569" spans="24:28" x14ac:dyDescent="0.25">
      <c r="X11569" s="37"/>
      <c r="Y11569" s="37"/>
      <c r="Z11569" s="37"/>
      <c r="AA11569" s="37"/>
      <c r="AB11569" s="37"/>
    </row>
    <row r="11570" spans="24:28" x14ac:dyDescent="0.25">
      <c r="X11570" s="37"/>
      <c r="Y11570" s="37"/>
      <c r="Z11570" s="37"/>
      <c r="AA11570" s="37"/>
      <c r="AB11570" s="37"/>
    </row>
    <row r="11571" spans="24:28" x14ac:dyDescent="0.25">
      <c r="X11571" s="37"/>
      <c r="Y11571" s="37"/>
      <c r="Z11571" s="37"/>
      <c r="AA11571" s="37"/>
      <c r="AB11571" s="37"/>
    </row>
    <row r="11572" spans="24:28" x14ac:dyDescent="0.25">
      <c r="X11572" s="37"/>
      <c r="Y11572" s="37"/>
      <c r="Z11572" s="37"/>
      <c r="AA11572" s="37"/>
      <c r="AB11572" s="37"/>
    </row>
    <row r="11573" spans="24:28" x14ac:dyDescent="0.25">
      <c r="X11573" s="37"/>
      <c r="Y11573" s="37"/>
      <c r="Z11573" s="37"/>
      <c r="AA11573" s="37"/>
      <c r="AB11573" s="37"/>
    </row>
    <row r="11574" spans="24:28" x14ac:dyDescent="0.25">
      <c r="X11574" s="37"/>
      <c r="Y11574" s="37"/>
      <c r="Z11574" s="37"/>
      <c r="AA11574" s="37"/>
      <c r="AB11574" s="37"/>
    </row>
    <row r="11575" spans="24:28" x14ac:dyDescent="0.25">
      <c r="X11575" s="37"/>
      <c r="Y11575" s="37"/>
      <c r="Z11575" s="37"/>
      <c r="AA11575" s="37"/>
      <c r="AB11575" s="37"/>
    </row>
    <row r="11576" spans="24:28" x14ac:dyDescent="0.25">
      <c r="X11576" s="37"/>
      <c r="Y11576" s="37"/>
      <c r="Z11576" s="37"/>
      <c r="AA11576" s="37"/>
      <c r="AB11576" s="37"/>
    </row>
    <row r="11577" spans="24:28" x14ac:dyDescent="0.25">
      <c r="X11577" s="37"/>
      <c r="Y11577" s="37"/>
      <c r="Z11577" s="37"/>
      <c r="AA11577" s="37"/>
      <c r="AB11577" s="37"/>
    </row>
    <row r="11578" spans="24:28" x14ac:dyDescent="0.25">
      <c r="X11578" s="37"/>
      <c r="Y11578" s="37"/>
      <c r="Z11578" s="37"/>
      <c r="AA11578" s="37"/>
      <c r="AB11578" s="37"/>
    </row>
    <row r="11579" spans="24:28" x14ac:dyDescent="0.25">
      <c r="X11579" s="37"/>
      <c r="Y11579" s="37"/>
      <c r="Z11579" s="37"/>
      <c r="AA11579" s="37"/>
      <c r="AB11579" s="37"/>
    </row>
    <row r="11580" spans="24:28" x14ac:dyDescent="0.25">
      <c r="X11580" s="37"/>
      <c r="Y11580" s="37"/>
      <c r="Z11580" s="37"/>
      <c r="AA11580" s="37"/>
      <c r="AB11580" s="37"/>
    </row>
    <row r="11581" spans="24:28" x14ac:dyDescent="0.25">
      <c r="X11581" s="37"/>
      <c r="Y11581" s="37"/>
      <c r="Z11581" s="37"/>
      <c r="AA11581" s="37"/>
      <c r="AB11581" s="37"/>
    </row>
    <row r="11582" spans="24:28" x14ac:dyDescent="0.25">
      <c r="X11582" s="37"/>
      <c r="Y11582" s="37"/>
      <c r="Z11582" s="37"/>
      <c r="AA11582" s="37"/>
      <c r="AB11582" s="37"/>
    </row>
    <row r="11583" spans="24:28" x14ac:dyDescent="0.25">
      <c r="X11583" s="37"/>
      <c r="Y11583" s="37"/>
      <c r="Z11583" s="37"/>
      <c r="AA11583" s="37"/>
      <c r="AB11583" s="37"/>
    </row>
    <row r="11584" spans="24:28" x14ac:dyDescent="0.25">
      <c r="X11584" s="37"/>
      <c r="Y11584" s="37"/>
      <c r="Z11584" s="37"/>
      <c r="AA11584" s="37"/>
      <c r="AB11584" s="37"/>
    </row>
    <row r="11585" spans="24:28" x14ac:dyDescent="0.25">
      <c r="X11585" s="37"/>
      <c r="Y11585" s="37"/>
      <c r="Z11585" s="37"/>
      <c r="AA11585" s="37"/>
      <c r="AB11585" s="37"/>
    </row>
    <row r="11586" spans="24:28" x14ac:dyDescent="0.25">
      <c r="X11586" s="37"/>
      <c r="Y11586" s="37"/>
      <c r="Z11586" s="37"/>
      <c r="AA11586" s="37"/>
      <c r="AB11586" s="37"/>
    </row>
    <row r="11587" spans="24:28" x14ac:dyDescent="0.25">
      <c r="X11587" s="37"/>
      <c r="Y11587" s="37"/>
      <c r="Z11587" s="37"/>
      <c r="AA11587" s="37"/>
      <c r="AB11587" s="37"/>
    </row>
    <row r="11588" spans="24:28" x14ac:dyDescent="0.25">
      <c r="X11588" s="37"/>
      <c r="Y11588" s="37"/>
      <c r="Z11588" s="37"/>
      <c r="AA11588" s="37"/>
      <c r="AB11588" s="37"/>
    </row>
    <row r="11589" spans="24:28" x14ac:dyDescent="0.25">
      <c r="X11589" s="37"/>
      <c r="Y11589" s="37"/>
      <c r="Z11589" s="37"/>
      <c r="AA11589" s="37"/>
      <c r="AB11589" s="37"/>
    </row>
    <row r="11590" spans="24:28" x14ac:dyDescent="0.25">
      <c r="X11590" s="37"/>
      <c r="Y11590" s="37"/>
      <c r="Z11590" s="37"/>
      <c r="AA11590" s="37"/>
      <c r="AB11590" s="37"/>
    </row>
    <row r="11591" spans="24:28" x14ac:dyDescent="0.25">
      <c r="X11591" s="37"/>
      <c r="Y11591" s="37"/>
      <c r="Z11591" s="37"/>
      <c r="AA11591" s="37"/>
      <c r="AB11591" s="37"/>
    </row>
    <row r="11592" spans="24:28" x14ac:dyDescent="0.25">
      <c r="X11592" s="37"/>
      <c r="Y11592" s="37"/>
      <c r="Z11592" s="37"/>
      <c r="AA11592" s="37"/>
      <c r="AB11592" s="37"/>
    </row>
    <row r="11593" spans="24:28" x14ac:dyDescent="0.25">
      <c r="X11593" s="37"/>
      <c r="Y11593" s="37"/>
      <c r="Z11593" s="37"/>
      <c r="AA11593" s="37"/>
      <c r="AB11593" s="37"/>
    </row>
    <row r="11594" spans="24:28" x14ac:dyDescent="0.25">
      <c r="X11594" s="37"/>
      <c r="Y11594" s="37"/>
      <c r="Z11594" s="37"/>
      <c r="AA11594" s="37"/>
      <c r="AB11594" s="37"/>
    </row>
    <row r="11595" spans="24:28" x14ac:dyDescent="0.25">
      <c r="X11595" s="37"/>
      <c r="Y11595" s="37"/>
      <c r="Z11595" s="37"/>
      <c r="AA11595" s="37"/>
      <c r="AB11595" s="37"/>
    </row>
    <row r="11596" spans="24:28" x14ac:dyDescent="0.25">
      <c r="X11596" s="37"/>
      <c r="Y11596" s="37"/>
      <c r="Z11596" s="37"/>
      <c r="AA11596" s="37"/>
      <c r="AB11596" s="37"/>
    </row>
    <row r="11597" spans="24:28" x14ac:dyDescent="0.25">
      <c r="X11597" s="37"/>
      <c r="Y11597" s="37"/>
      <c r="Z11597" s="37"/>
      <c r="AA11597" s="37"/>
      <c r="AB11597" s="37"/>
    </row>
    <row r="11598" spans="24:28" x14ac:dyDescent="0.25">
      <c r="X11598" s="37"/>
      <c r="Y11598" s="37"/>
      <c r="Z11598" s="37"/>
      <c r="AA11598" s="37"/>
      <c r="AB11598" s="37"/>
    </row>
    <row r="11599" spans="24:28" x14ac:dyDescent="0.25">
      <c r="X11599" s="37"/>
      <c r="Y11599" s="37"/>
      <c r="Z11599" s="37"/>
      <c r="AA11599" s="37"/>
      <c r="AB11599" s="37"/>
    </row>
    <row r="11600" spans="24:28" x14ac:dyDescent="0.25">
      <c r="X11600" s="37"/>
      <c r="Y11600" s="37"/>
      <c r="Z11600" s="37"/>
      <c r="AA11600" s="37"/>
      <c r="AB11600" s="37"/>
    </row>
    <row r="11601" spans="24:28" x14ac:dyDescent="0.25">
      <c r="X11601" s="37"/>
      <c r="Y11601" s="37"/>
      <c r="Z11601" s="37"/>
      <c r="AA11601" s="37"/>
      <c r="AB11601" s="37"/>
    </row>
    <row r="11602" spans="24:28" x14ac:dyDescent="0.25">
      <c r="X11602" s="37"/>
      <c r="Y11602" s="37"/>
      <c r="Z11602" s="37"/>
      <c r="AA11602" s="37"/>
      <c r="AB11602" s="37"/>
    </row>
    <row r="11603" spans="24:28" x14ac:dyDescent="0.25">
      <c r="X11603" s="37"/>
      <c r="Y11603" s="37"/>
      <c r="Z11603" s="37"/>
      <c r="AA11603" s="37"/>
      <c r="AB11603" s="37"/>
    </row>
    <row r="11604" spans="24:28" x14ac:dyDescent="0.25">
      <c r="X11604" s="37"/>
      <c r="Y11604" s="37"/>
      <c r="Z11604" s="37"/>
      <c r="AA11604" s="37"/>
      <c r="AB11604" s="37"/>
    </row>
    <row r="11605" spans="24:28" x14ac:dyDescent="0.25">
      <c r="X11605" s="37"/>
      <c r="Y11605" s="37"/>
      <c r="Z11605" s="37"/>
      <c r="AA11605" s="37"/>
      <c r="AB11605" s="37"/>
    </row>
    <row r="11606" spans="24:28" x14ac:dyDescent="0.25">
      <c r="X11606" s="37"/>
      <c r="Y11606" s="37"/>
      <c r="Z11606" s="37"/>
      <c r="AA11606" s="37"/>
      <c r="AB11606" s="37"/>
    </row>
    <row r="11607" spans="24:28" x14ac:dyDescent="0.25">
      <c r="X11607" s="37"/>
      <c r="Y11607" s="37"/>
      <c r="Z11607" s="37"/>
      <c r="AA11607" s="37"/>
      <c r="AB11607" s="37"/>
    </row>
    <row r="11608" spans="24:28" x14ac:dyDescent="0.25">
      <c r="X11608" s="37"/>
      <c r="Y11608" s="37"/>
      <c r="Z11608" s="37"/>
      <c r="AA11608" s="37"/>
      <c r="AB11608" s="37"/>
    </row>
    <row r="11609" spans="24:28" x14ac:dyDescent="0.25">
      <c r="X11609" s="37"/>
      <c r="Y11609" s="37"/>
      <c r="Z11609" s="37"/>
      <c r="AA11609" s="37"/>
      <c r="AB11609" s="37"/>
    </row>
    <row r="11610" spans="24:28" x14ac:dyDescent="0.25">
      <c r="X11610" s="37"/>
      <c r="Y11610" s="37"/>
      <c r="Z11610" s="37"/>
      <c r="AA11610" s="37"/>
      <c r="AB11610" s="37"/>
    </row>
    <row r="11611" spans="24:28" x14ac:dyDescent="0.25">
      <c r="X11611" s="37"/>
      <c r="Y11611" s="37"/>
      <c r="Z11611" s="37"/>
      <c r="AA11611" s="37"/>
      <c r="AB11611" s="37"/>
    </row>
    <row r="11612" spans="24:28" x14ac:dyDescent="0.25">
      <c r="X11612" s="37"/>
      <c r="Y11612" s="37"/>
      <c r="Z11612" s="37"/>
      <c r="AA11612" s="37"/>
      <c r="AB11612" s="37"/>
    </row>
    <row r="11613" spans="24:28" x14ac:dyDescent="0.25">
      <c r="X11613" s="37"/>
      <c r="Y11613" s="37"/>
      <c r="Z11613" s="37"/>
      <c r="AA11613" s="37"/>
      <c r="AB11613" s="37"/>
    </row>
    <row r="11614" spans="24:28" x14ac:dyDescent="0.25">
      <c r="X11614" s="37"/>
      <c r="Y11614" s="37"/>
      <c r="Z11614" s="37"/>
      <c r="AA11614" s="37"/>
      <c r="AB11614" s="37"/>
    </row>
    <row r="11615" spans="24:28" x14ac:dyDescent="0.25">
      <c r="X11615" s="37"/>
      <c r="Y11615" s="37"/>
      <c r="Z11615" s="37"/>
      <c r="AA11615" s="37"/>
      <c r="AB11615" s="37"/>
    </row>
    <row r="11616" spans="24:28" x14ac:dyDescent="0.25">
      <c r="X11616" s="37"/>
      <c r="Y11616" s="37"/>
      <c r="Z11616" s="37"/>
      <c r="AA11616" s="37"/>
      <c r="AB11616" s="37"/>
    </row>
    <row r="11617" spans="24:28" x14ac:dyDescent="0.25">
      <c r="X11617" s="37"/>
      <c r="Y11617" s="37"/>
      <c r="Z11617" s="37"/>
      <c r="AA11617" s="37"/>
      <c r="AB11617" s="37"/>
    </row>
    <row r="11618" spans="24:28" x14ac:dyDescent="0.25">
      <c r="X11618" s="37"/>
      <c r="Y11618" s="37"/>
      <c r="Z11618" s="37"/>
      <c r="AA11618" s="37"/>
      <c r="AB11618" s="37"/>
    </row>
    <row r="11619" spans="24:28" x14ac:dyDescent="0.25">
      <c r="X11619" s="37"/>
      <c r="Y11619" s="37"/>
      <c r="Z11619" s="37"/>
      <c r="AA11619" s="37"/>
      <c r="AB11619" s="37"/>
    </row>
    <row r="11620" spans="24:28" x14ac:dyDescent="0.25">
      <c r="X11620" s="37"/>
      <c r="Y11620" s="37"/>
      <c r="Z11620" s="37"/>
      <c r="AA11620" s="37"/>
      <c r="AB11620" s="37"/>
    </row>
    <row r="11621" spans="24:28" x14ac:dyDescent="0.25">
      <c r="X11621" s="37"/>
      <c r="Y11621" s="37"/>
      <c r="Z11621" s="37"/>
      <c r="AA11621" s="37"/>
      <c r="AB11621" s="37"/>
    </row>
    <row r="11622" spans="24:28" x14ac:dyDescent="0.25">
      <c r="X11622" s="37"/>
      <c r="Y11622" s="37"/>
      <c r="Z11622" s="37"/>
      <c r="AA11622" s="37"/>
      <c r="AB11622" s="37"/>
    </row>
    <row r="11623" spans="24:28" x14ac:dyDescent="0.25">
      <c r="X11623" s="37"/>
      <c r="Y11623" s="37"/>
      <c r="Z11623" s="37"/>
      <c r="AA11623" s="37"/>
      <c r="AB11623" s="37"/>
    </row>
    <row r="11624" spans="24:28" x14ac:dyDescent="0.25">
      <c r="X11624" s="37"/>
      <c r="Y11624" s="37"/>
      <c r="Z11624" s="37"/>
      <c r="AA11624" s="37"/>
      <c r="AB11624" s="37"/>
    </row>
    <row r="11625" spans="24:28" x14ac:dyDescent="0.25">
      <c r="X11625" s="37"/>
      <c r="Y11625" s="37"/>
      <c r="Z11625" s="37"/>
      <c r="AA11625" s="37"/>
      <c r="AB11625" s="37"/>
    </row>
    <row r="11626" spans="24:28" x14ac:dyDescent="0.25">
      <c r="X11626" s="37"/>
      <c r="Y11626" s="37"/>
      <c r="Z11626" s="37"/>
      <c r="AA11626" s="37"/>
      <c r="AB11626" s="37"/>
    </row>
    <row r="11627" spans="24:28" x14ac:dyDescent="0.25">
      <c r="X11627" s="37"/>
      <c r="Y11627" s="37"/>
      <c r="Z11627" s="37"/>
      <c r="AA11627" s="37"/>
      <c r="AB11627" s="37"/>
    </row>
    <row r="11628" spans="24:28" x14ac:dyDescent="0.25">
      <c r="X11628" s="37"/>
      <c r="Y11628" s="37"/>
      <c r="Z11628" s="37"/>
      <c r="AA11628" s="37"/>
      <c r="AB11628" s="37"/>
    </row>
    <row r="11629" spans="24:28" x14ac:dyDescent="0.25">
      <c r="X11629" s="37"/>
      <c r="Y11629" s="37"/>
      <c r="Z11629" s="37"/>
      <c r="AA11629" s="37"/>
      <c r="AB11629" s="37"/>
    </row>
    <row r="11630" spans="24:28" x14ac:dyDescent="0.25">
      <c r="X11630" s="37"/>
      <c r="Y11630" s="37"/>
      <c r="Z11630" s="37"/>
      <c r="AA11630" s="37"/>
      <c r="AB11630" s="37"/>
    </row>
    <row r="11631" spans="24:28" x14ac:dyDescent="0.25">
      <c r="X11631" s="37"/>
      <c r="Y11631" s="37"/>
      <c r="Z11631" s="37"/>
      <c r="AA11631" s="37"/>
      <c r="AB11631" s="37"/>
    </row>
    <row r="11632" spans="24:28" x14ac:dyDescent="0.25">
      <c r="X11632" s="37"/>
      <c r="Y11632" s="37"/>
      <c r="Z11632" s="37"/>
      <c r="AA11632" s="37"/>
      <c r="AB11632" s="37"/>
    </row>
    <row r="11633" spans="24:28" x14ac:dyDescent="0.25">
      <c r="X11633" s="37"/>
      <c r="Y11633" s="37"/>
      <c r="Z11633" s="37"/>
      <c r="AA11633" s="37"/>
      <c r="AB11633" s="37"/>
    </row>
    <row r="11634" spans="24:28" x14ac:dyDescent="0.25">
      <c r="X11634" s="37"/>
      <c r="Y11634" s="37"/>
      <c r="Z11634" s="37"/>
      <c r="AA11634" s="37"/>
      <c r="AB11634" s="37"/>
    </row>
    <row r="11635" spans="24:28" x14ac:dyDescent="0.25">
      <c r="X11635" s="37"/>
      <c r="Y11635" s="37"/>
      <c r="Z11635" s="37"/>
      <c r="AA11635" s="37"/>
      <c r="AB11635" s="37"/>
    </row>
    <row r="11636" spans="24:28" x14ac:dyDescent="0.25">
      <c r="X11636" s="37"/>
      <c r="Y11636" s="37"/>
      <c r="Z11636" s="37"/>
      <c r="AA11636" s="37"/>
      <c r="AB11636" s="37"/>
    </row>
    <row r="11637" spans="24:28" x14ac:dyDescent="0.25">
      <c r="X11637" s="37"/>
      <c r="Y11637" s="37"/>
      <c r="Z11637" s="37"/>
      <c r="AA11637" s="37"/>
      <c r="AB11637" s="37"/>
    </row>
    <row r="11638" spans="24:28" x14ac:dyDescent="0.25">
      <c r="X11638" s="37"/>
      <c r="Y11638" s="37"/>
      <c r="Z11638" s="37"/>
      <c r="AA11638" s="37"/>
      <c r="AB11638" s="37"/>
    </row>
    <row r="11639" spans="24:28" x14ac:dyDescent="0.25">
      <c r="X11639" s="37"/>
      <c r="Y11639" s="37"/>
      <c r="Z11639" s="37"/>
      <c r="AA11639" s="37"/>
      <c r="AB11639" s="37"/>
    </row>
    <row r="11640" spans="24:28" x14ac:dyDescent="0.25">
      <c r="X11640" s="37"/>
      <c r="Y11640" s="37"/>
      <c r="Z11640" s="37"/>
      <c r="AA11640" s="37"/>
      <c r="AB11640" s="37"/>
    </row>
    <row r="11641" spans="24:28" x14ac:dyDescent="0.25">
      <c r="X11641" s="37"/>
      <c r="Y11641" s="37"/>
      <c r="Z11641" s="37"/>
      <c r="AA11641" s="37"/>
      <c r="AB11641" s="37"/>
    </row>
    <row r="11642" spans="24:28" x14ac:dyDescent="0.25">
      <c r="X11642" s="37"/>
      <c r="Y11642" s="37"/>
      <c r="Z11642" s="37"/>
      <c r="AA11642" s="37"/>
      <c r="AB11642" s="37"/>
    </row>
    <row r="11643" spans="24:28" x14ac:dyDescent="0.25">
      <c r="X11643" s="37"/>
      <c r="Y11643" s="37"/>
      <c r="Z11643" s="37"/>
      <c r="AA11643" s="37"/>
      <c r="AB11643" s="37"/>
    </row>
    <row r="11644" spans="24:28" x14ac:dyDescent="0.25">
      <c r="X11644" s="37"/>
      <c r="Y11644" s="37"/>
      <c r="Z11644" s="37"/>
      <c r="AA11644" s="37"/>
      <c r="AB11644" s="37"/>
    </row>
    <row r="11645" spans="24:28" x14ac:dyDescent="0.25">
      <c r="X11645" s="37"/>
      <c r="Y11645" s="37"/>
      <c r="Z11645" s="37"/>
      <c r="AA11645" s="37"/>
      <c r="AB11645" s="37"/>
    </row>
    <row r="11646" spans="24:28" x14ac:dyDescent="0.25">
      <c r="X11646" s="37"/>
      <c r="Y11646" s="37"/>
      <c r="Z11646" s="37"/>
      <c r="AA11646" s="37"/>
      <c r="AB11646" s="37"/>
    </row>
    <row r="11647" spans="24:28" x14ac:dyDescent="0.25">
      <c r="X11647" s="37"/>
      <c r="Y11647" s="37"/>
      <c r="Z11647" s="37"/>
      <c r="AA11647" s="37"/>
      <c r="AB11647" s="37"/>
    </row>
    <row r="11648" spans="24:28" x14ac:dyDescent="0.25">
      <c r="X11648" s="37"/>
      <c r="Y11648" s="37"/>
      <c r="Z11648" s="37"/>
      <c r="AA11648" s="37"/>
      <c r="AB11648" s="37"/>
    </row>
    <row r="11649" spans="24:28" x14ac:dyDescent="0.25">
      <c r="X11649" s="37"/>
      <c r="Y11649" s="37"/>
      <c r="Z11649" s="37"/>
      <c r="AA11649" s="37"/>
      <c r="AB11649" s="37"/>
    </row>
    <row r="11650" spans="24:28" x14ac:dyDescent="0.25">
      <c r="X11650" s="37"/>
      <c r="Y11650" s="37"/>
      <c r="Z11650" s="37"/>
      <c r="AA11650" s="37"/>
      <c r="AB11650" s="37"/>
    </row>
    <row r="11651" spans="24:28" x14ac:dyDescent="0.25">
      <c r="X11651" s="37"/>
      <c r="Y11651" s="37"/>
      <c r="Z11651" s="37"/>
      <c r="AA11651" s="37"/>
      <c r="AB11651" s="37"/>
    </row>
    <row r="11652" spans="24:28" x14ac:dyDescent="0.25">
      <c r="X11652" s="37"/>
      <c r="Y11652" s="37"/>
      <c r="Z11652" s="37"/>
      <c r="AA11652" s="37"/>
      <c r="AB11652" s="37"/>
    </row>
    <row r="11653" spans="24:28" x14ac:dyDescent="0.25">
      <c r="X11653" s="37"/>
      <c r="Y11653" s="37"/>
      <c r="Z11653" s="37"/>
      <c r="AA11653" s="37"/>
      <c r="AB11653" s="37"/>
    </row>
    <row r="11654" spans="24:28" x14ac:dyDescent="0.25">
      <c r="X11654" s="37"/>
      <c r="Y11654" s="37"/>
      <c r="Z11654" s="37"/>
      <c r="AA11654" s="37"/>
      <c r="AB11654" s="37"/>
    </row>
    <row r="11655" spans="24:28" x14ac:dyDescent="0.25">
      <c r="X11655" s="37"/>
      <c r="Y11655" s="37"/>
      <c r="Z11655" s="37"/>
      <c r="AA11655" s="37"/>
      <c r="AB11655" s="37"/>
    </row>
    <row r="11656" spans="24:28" x14ac:dyDescent="0.25">
      <c r="X11656" s="37"/>
      <c r="Y11656" s="37"/>
      <c r="Z11656" s="37"/>
      <c r="AA11656" s="37"/>
      <c r="AB11656" s="37"/>
    </row>
    <row r="11657" spans="24:28" x14ac:dyDescent="0.25">
      <c r="X11657" s="37"/>
      <c r="Y11657" s="37"/>
      <c r="Z11657" s="37"/>
      <c r="AA11657" s="37"/>
      <c r="AB11657" s="37"/>
    </row>
    <row r="11658" spans="24:28" x14ac:dyDescent="0.25">
      <c r="X11658" s="37"/>
      <c r="Y11658" s="37"/>
      <c r="Z11658" s="37"/>
      <c r="AA11658" s="37"/>
      <c r="AB11658" s="37"/>
    </row>
    <row r="11659" spans="24:28" x14ac:dyDescent="0.25">
      <c r="X11659" s="37"/>
      <c r="Y11659" s="37"/>
      <c r="Z11659" s="37"/>
      <c r="AA11659" s="37"/>
      <c r="AB11659" s="37"/>
    </row>
    <row r="11660" spans="24:28" x14ac:dyDescent="0.25">
      <c r="X11660" s="37"/>
      <c r="Y11660" s="37"/>
      <c r="Z11660" s="37"/>
      <c r="AA11660" s="37"/>
      <c r="AB11660" s="37"/>
    </row>
    <row r="11661" spans="24:28" x14ac:dyDescent="0.25">
      <c r="X11661" s="37"/>
      <c r="Y11661" s="37"/>
      <c r="Z11661" s="37"/>
      <c r="AA11661" s="37"/>
      <c r="AB11661" s="37"/>
    </row>
    <row r="11662" spans="24:28" x14ac:dyDescent="0.25">
      <c r="X11662" s="37"/>
      <c r="Y11662" s="37"/>
      <c r="Z11662" s="37"/>
      <c r="AA11662" s="37"/>
      <c r="AB11662" s="37"/>
    </row>
    <row r="11663" spans="24:28" x14ac:dyDescent="0.25">
      <c r="X11663" s="37"/>
      <c r="Y11663" s="37"/>
      <c r="Z11663" s="37"/>
      <c r="AA11663" s="37"/>
      <c r="AB11663" s="37"/>
    </row>
    <row r="11664" spans="24:28" x14ac:dyDescent="0.25">
      <c r="X11664" s="37"/>
      <c r="Y11664" s="37"/>
      <c r="Z11664" s="37"/>
      <c r="AA11664" s="37"/>
      <c r="AB11664" s="37"/>
    </row>
    <row r="11665" spans="24:28" x14ac:dyDescent="0.25">
      <c r="X11665" s="37"/>
      <c r="Y11665" s="37"/>
      <c r="Z11665" s="37"/>
      <c r="AA11665" s="37"/>
      <c r="AB11665" s="37"/>
    </row>
    <row r="11666" spans="24:28" x14ac:dyDescent="0.25">
      <c r="X11666" s="37"/>
      <c r="Y11666" s="37"/>
      <c r="Z11666" s="37"/>
      <c r="AA11666" s="37"/>
      <c r="AB11666" s="37"/>
    </row>
    <row r="11667" spans="24:28" x14ac:dyDescent="0.25">
      <c r="X11667" s="37"/>
      <c r="Y11667" s="37"/>
      <c r="Z11667" s="37"/>
      <c r="AA11667" s="37"/>
      <c r="AB11667" s="37"/>
    </row>
    <row r="11668" spans="24:28" x14ac:dyDescent="0.25">
      <c r="X11668" s="37"/>
      <c r="Y11668" s="37"/>
      <c r="Z11668" s="37"/>
      <c r="AA11668" s="37"/>
      <c r="AB11668" s="37"/>
    </row>
    <row r="11669" spans="24:28" x14ac:dyDescent="0.25">
      <c r="X11669" s="37"/>
      <c r="Y11669" s="37"/>
      <c r="Z11669" s="37"/>
      <c r="AA11669" s="37"/>
      <c r="AB11669" s="37"/>
    </row>
    <row r="11670" spans="24:28" x14ac:dyDescent="0.25">
      <c r="X11670" s="37"/>
      <c r="Y11670" s="37"/>
      <c r="Z11670" s="37"/>
      <c r="AA11670" s="37"/>
      <c r="AB11670" s="37"/>
    </row>
    <row r="11671" spans="24:28" x14ac:dyDescent="0.25">
      <c r="X11671" s="37"/>
      <c r="Y11671" s="37"/>
      <c r="Z11671" s="37"/>
      <c r="AA11671" s="37"/>
      <c r="AB11671" s="37"/>
    </row>
    <row r="11672" spans="24:28" x14ac:dyDescent="0.25">
      <c r="X11672" s="37"/>
      <c r="Y11672" s="37"/>
      <c r="Z11672" s="37"/>
      <c r="AA11672" s="37"/>
      <c r="AB11672" s="37"/>
    </row>
    <row r="11673" spans="24:28" x14ac:dyDescent="0.25">
      <c r="X11673" s="37"/>
      <c r="Y11673" s="37"/>
      <c r="Z11673" s="37"/>
      <c r="AA11673" s="37"/>
      <c r="AB11673" s="37"/>
    </row>
    <row r="11674" spans="24:28" x14ac:dyDescent="0.25">
      <c r="X11674" s="37"/>
      <c r="Y11674" s="37"/>
      <c r="Z11674" s="37"/>
      <c r="AA11674" s="37"/>
      <c r="AB11674" s="37"/>
    </row>
    <row r="11675" spans="24:28" x14ac:dyDescent="0.25">
      <c r="X11675" s="37"/>
      <c r="Y11675" s="37"/>
      <c r="Z11675" s="37"/>
      <c r="AA11675" s="37"/>
      <c r="AB11675" s="37"/>
    </row>
    <row r="11676" spans="24:28" x14ac:dyDescent="0.25">
      <c r="X11676" s="37"/>
      <c r="Y11676" s="37"/>
      <c r="Z11676" s="37"/>
      <c r="AA11676" s="37"/>
      <c r="AB11676" s="37"/>
    </row>
    <row r="11677" spans="24:28" x14ac:dyDescent="0.25">
      <c r="X11677" s="37"/>
      <c r="Y11677" s="37"/>
      <c r="Z11677" s="37"/>
      <c r="AA11677" s="37"/>
      <c r="AB11677" s="37"/>
    </row>
    <row r="11678" spans="24:28" x14ac:dyDescent="0.25">
      <c r="X11678" s="37"/>
      <c r="Y11678" s="37"/>
      <c r="Z11678" s="37"/>
      <c r="AA11678" s="37"/>
      <c r="AB11678" s="37"/>
    </row>
    <row r="11679" spans="24:28" x14ac:dyDescent="0.25">
      <c r="X11679" s="37"/>
      <c r="Y11679" s="37"/>
      <c r="Z11679" s="37"/>
      <c r="AA11679" s="37"/>
      <c r="AB11679" s="37"/>
    </row>
    <row r="11680" spans="24:28" x14ac:dyDescent="0.25">
      <c r="X11680" s="37"/>
      <c r="Y11680" s="37"/>
      <c r="Z11680" s="37"/>
      <c r="AA11680" s="37"/>
      <c r="AB11680" s="37"/>
    </row>
    <row r="11681" spans="24:28" x14ac:dyDescent="0.25">
      <c r="X11681" s="37"/>
      <c r="Y11681" s="37"/>
      <c r="Z11681" s="37"/>
      <c r="AA11681" s="37"/>
      <c r="AB11681" s="37"/>
    </row>
    <row r="11682" spans="24:28" x14ac:dyDescent="0.25">
      <c r="X11682" s="37"/>
      <c r="Y11682" s="37"/>
      <c r="Z11682" s="37"/>
      <c r="AA11682" s="37"/>
      <c r="AB11682" s="37"/>
    </row>
    <row r="11683" spans="24:28" x14ac:dyDescent="0.25">
      <c r="X11683" s="37"/>
      <c r="Y11683" s="37"/>
      <c r="Z11683" s="37"/>
      <c r="AA11683" s="37"/>
      <c r="AB11683" s="37"/>
    </row>
    <row r="11684" spans="24:28" x14ac:dyDescent="0.25">
      <c r="X11684" s="37"/>
      <c r="Y11684" s="37"/>
      <c r="Z11684" s="37"/>
      <c r="AA11684" s="37"/>
      <c r="AB11684" s="37"/>
    </row>
    <row r="11685" spans="24:28" x14ac:dyDescent="0.25">
      <c r="X11685" s="37"/>
      <c r="Y11685" s="37"/>
      <c r="Z11685" s="37"/>
      <c r="AA11685" s="37"/>
      <c r="AB11685" s="37"/>
    </row>
    <row r="11686" spans="24:28" x14ac:dyDescent="0.25">
      <c r="X11686" s="37"/>
      <c r="Y11686" s="37"/>
      <c r="Z11686" s="37"/>
      <c r="AA11686" s="37"/>
      <c r="AB11686" s="37"/>
    </row>
    <row r="11687" spans="24:28" x14ac:dyDescent="0.25">
      <c r="X11687" s="37"/>
      <c r="Y11687" s="37"/>
      <c r="Z11687" s="37"/>
      <c r="AA11687" s="37"/>
      <c r="AB11687" s="37"/>
    </row>
    <row r="11688" spans="24:28" x14ac:dyDescent="0.25">
      <c r="X11688" s="37"/>
      <c r="Y11688" s="37"/>
      <c r="Z11688" s="37"/>
      <c r="AA11688" s="37"/>
      <c r="AB11688" s="37"/>
    </row>
    <row r="11689" spans="24:28" x14ac:dyDescent="0.25">
      <c r="X11689" s="37"/>
      <c r="Y11689" s="37"/>
      <c r="Z11689" s="37"/>
      <c r="AA11689" s="37"/>
      <c r="AB11689" s="37"/>
    </row>
    <row r="11690" spans="24:28" x14ac:dyDescent="0.25">
      <c r="X11690" s="37"/>
      <c r="Y11690" s="37"/>
      <c r="Z11690" s="37"/>
      <c r="AA11690" s="37"/>
      <c r="AB11690" s="37"/>
    </row>
    <row r="11691" spans="24:28" x14ac:dyDescent="0.25">
      <c r="X11691" s="37"/>
      <c r="Y11691" s="37"/>
      <c r="Z11691" s="37"/>
      <c r="AA11691" s="37"/>
      <c r="AB11691" s="37"/>
    </row>
    <row r="11692" spans="24:28" x14ac:dyDescent="0.25">
      <c r="X11692" s="37"/>
      <c r="Y11692" s="37"/>
      <c r="Z11692" s="37"/>
      <c r="AA11692" s="37"/>
      <c r="AB11692" s="37"/>
    </row>
    <row r="11693" spans="24:28" x14ac:dyDescent="0.25">
      <c r="X11693" s="37"/>
      <c r="Y11693" s="37"/>
      <c r="Z11693" s="37"/>
      <c r="AA11693" s="37"/>
      <c r="AB11693" s="37"/>
    </row>
    <row r="11694" spans="24:28" x14ac:dyDescent="0.25">
      <c r="X11694" s="37"/>
      <c r="Y11694" s="37"/>
      <c r="Z11694" s="37"/>
      <c r="AA11694" s="37"/>
      <c r="AB11694" s="37"/>
    </row>
    <row r="11695" spans="24:28" x14ac:dyDescent="0.25">
      <c r="X11695" s="37"/>
      <c r="Y11695" s="37"/>
      <c r="Z11695" s="37"/>
      <c r="AA11695" s="37"/>
      <c r="AB11695" s="37"/>
    </row>
    <row r="11696" spans="24:28" x14ac:dyDescent="0.25">
      <c r="X11696" s="37"/>
      <c r="Y11696" s="37"/>
      <c r="Z11696" s="37"/>
      <c r="AA11696" s="37"/>
      <c r="AB11696" s="37"/>
    </row>
    <row r="11697" spans="24:28" x14ac:dyDescent="0.25">
      <c r="X11697" s="37"/>
      <c r="Y11697" s="37"/>
      <c r="Z11697" s="37"/>
      <c r="AA11697" s="37"/>
      <c r="AB11697" s="37"/>
    </row>
    <row r="11698" spans="24:28" x14ac:dyDescent="0.25">
      <c r="X11698" s="37"/>
      <c r="Y11698" s="37"/>
      <c r="Z11698" s="37"/>
      <c r="AA11698" s="37"/>
      <c r="AB11698" s="37"/>
    </row>
    <row r="11699" spans="24:28" x14ac:dyDescent="0.25">
      <c r="X11699" s="37"/>
      <c r="Y11699" s="37"/>
      <c r="Z11699" s="37"/>
      <c r="AA11699" s="37"/>
      <c r="AB11699" s="37"/>
    </row>
    <row r="11700" spans="24:28" x14ac:dyDescent="0.25">
      <c r="X11700" s="37"/>
      <c r="Y11700" s="37"/>
      <c r="Z11700" s="37"/>
      <c r="AA11700" s="37"/>
      <c r="AB11700" s="37"/>
    </row>
    <row r="11701" spans="24:28" x14ac:dyDescent="0.25">
      <c r="X11701" s="37"/>
      <c r="Y11701" s="37"/>
      <c r="Z11701" s="37"/>
      <c r="AA11701" s="37"/>
      <c r="AB11701" s="37"/>
    </row>
    <row r="11702" spans="24:28" x14ac:dyDescent="0.25">
      <c r="X11702" s="37"/>
      <c r="Y11702" s="37"/>
      <c r="Z11702" s="37"/>
      <c r="AA11702" s="37"/>
      <c r="AB11702" s="37"/>
    </row>
    <row r="11703" spans="24:28" x14ac:dyDescent="0.25">
      <c r="X11703" s="37"/>
      <c r="Y11703" s="37"/>
      <c r="Z11703" s="37"/>
      <c r="AA11703" s="37"/>
      <c r="AB11703" s="37"/>
    </row>
    <row r="11704" spans="24:28" x14ac:dyDescent="0.25">
      <c r="X11704" s="37"/>
      <c r="Y11704" s="37"/>
      <c r="Z11704" s="37"/>
      <c r="AA11704" s="37"/>
      <c r="AB11704" s="37"/>
    </row>
    <row r="11705" spans="24:28" x14ac:dyDescent="0.25">
      <c r="X11705" s="37"/>
      <c r="Y11705" s="37"/>
      <c r="Z11705" s="37"/>
      <c r="AA11705" s="37"/>
      <c r="AB11705" s="37"/>
    </row>
    <row r="11706" spans="24:28" x14ac:dyDescent="0.25">
      <c r="X11706" s="37"/>
      <c r="Y11706" s="37"/>
      <c r="Z11706" s="37"/>
      <c r="AA11706" s="37"/>
      <c r="AB11706" s="37"/>
    </row>
    <row r="11707" spans="24:28" x14ac:dyDescent="0.25">
      <c r="X11707" s="37"/>
      <c r="Y11707" s="37"/>
      <c r="Z11707" s="37"/>
      <c r="AA11707" s="37"/>
      <c r="AB11707" s="37"/>
    </row>
    <row r="11708" spans="24:28" x14ac:dyDescent="0.25">
      <c r="X11708" s="37"/>
      <c r="Y11708" s="37"/>
      <c r="Z11708" s="37"/>
      <c r="AA11708" s="37"/>
      <c r="AB11708" s="37"/>
    </row>
    <row r="11709" spans="24:28" x14ac:dyDescent="0.25">
      <c r="X11709" s="37"/>
      <c r="Y11709" s="37"/>
      <c r="Z11709" s="37"/>
      <c r="AA11709" s="37"/>
      <c r="AB11709" s="37"/>
    </row>
    <row r="11710" spans="24:28" x14ac:dyDescent="0.25">
      <c r="X11710" s="37"/>
      <c r="Y11710" s="37"/>
      <c r="Z11710" s="37"/>
      <c r="AA11710" s="37"/>
      <c r="AB11710" s="37"/>
    </row>
    <row r="11711" spans="24:28" x14ac:dyDescent="0.25">
      <c r="X11711" s="37"/>
      <c r="Y11711" s="37"/>
      <c r="Z11711" s="37"/>
      <c r="AA11711" s="37"/>
      <c r="AB11711" s="37"/>
    </row>
    <row r="11712" spans="24:28" x14ac:dyDescent="0.25">
      <c r="X11712" s="37"/>
      <c r="Y11712" s="37"/>
      <c r="Z11712" s="37"/>
      <c r="AA11712" s="37"/>
      <c r="AB11712" s="37"/>
    </row>
    <row r="11713" spans="24:28" x14ac:dyDescent="0.25">
      <c r="X11713" s="37"/>
      <c r="Y11713" s="37"/>
      <c r="Z11713" s="37"/>
      <c r="AA11713" s="37"/>
      <c r="AB11713" s="37"/>
    </row>
    <row r="11714" spans="24:28" x14ac:dyDescent="0.25">
      <c r="X11714" s="37"/>
      <c r="Y11714" s="37"/>
      <c r="Z11714" s="37"/>
      <c r="AA11714" s="37"/>
      <c r="AB11714" s="37"/>
    </row>
    <row r="11715" spans="24:28" x14ac:dyDescent="0.25">
      <c r="X11715" s="37"/>
      <c r="Y11715" s="37"/>
      <c r="Z11715" s="37"/>
      <c r="AA11715" s="37"/>
      <c r="AB11715" s="37"/>
    </row>
    <row r="11716" spans="24:28" x14ac:dyDescent="0.25">
      <c r="X11716" s="37"/>
      <c r="Y11716" s="37"/>
      <c r="Z11716" s="37"/>
      <c r="AA11716" s="37"/>
      <c r="AB11716" s="37"/>
    </row>
    <row r="11717" spans="24:28" x14ac:dyDescent="0.25">
      <c r="X11717" s="37"/>
      <c r="Y11717" s="37"/>
      <c r="Z11717" s="37"/>
      <c r="AA11717" s="37"/>
      <c r="AB11717" s="37"/>
    </row>
    <row r="11718" spans="24:28" x14ac:dyDescent="0.25">
      <c r="X11718" s="37"/>
      <c r="Y11718" s="37"/>
      <c r="Z11718" s="37"/>
      <c r="AA11718" s="37"/>
      <c r="AB11718" s="37"/>
    </row>
    <row r="11719" spans="24:28" x14ac:dyDescent="0.25">
      <c r="X11719" s="37"/>
      <c r="Y11719" s="37"/>
      <c r="Z11719" s="37"/>
      <c r="AA11719" s="37"/>
      <c r="AB11719" s="37"/>
    </row>
    <row r="11720" spans="24:28" x14ac:dyDescent="0.25">
      <c r="X11720" s="37"/>
      <c r="Y11720" s="37"/>
      <c r="Z11720" s="37"/>
      <c r="AA11720" s="37"/>
      <c r="AB11720" s="37"/>
    </row>
    <row r="11721" spans="24:28" x14ac:dyDescent="0.25">
      <c r="X11721" s="37"/>
      <c r="Y11721" s="37"/>
      <c r="Z11721" s="37"/>
      <c r="AA11721" s="37"/>
      <c r="AB11721" s="37"/>
    </row>
    <row r="11722" spans="24:28" x14ac:dyDescent="0.25">
      <c r="X11722" s="37"/>
      <c r="Y11722" s="37"/>
      <c r="Z11722" s="37"/>
      <c r="AA11722" s="37"/>
      <c r="AB11722" s="37"/>
    </row>
    <row r="11723" spans="24:28" x14ac:dyDescent="0.25">
      <c r="X11723" s="37"/>
      <c r="Y11723" s="37"/>
      <c r="Z11723" s="37"/>
      <c r="AA11723" s="37"/>
      <c r="AB11723" s="37"/>
    </row>
    <row r="11724" spans="24:28" x14ac:dyDescent="0.25">
      <c r="X11724" s="37"/>
      <c r="Y11724" s="37"/>
      <c r="Z11724" s="37"/>
      <c r="AA11724" s="37"/>
      <c r="AB11724" s="37"/>
    </row>
    <row r="11725" spans="24:28" x14ac:dyDescent="0.25">
      <c r="X11725" s="37"/>
      <c r="Y11725" s="37"/>
      <c r="Z11725" s="37"/>
      <c r="AA11725" s="37"/>
      <c r="AB11725" s="37"/>
    </row>
    <row r="11726" spans="24:28" x14ac:dyDescent="0.25">
      <c r="X11726" s="37"/>
      <c r="Y11726" s="37"/>
      <c r="Z11726" s="37"/>
      <c r="AA11726" s="37"/>
      <c r="AB11726" s="37"/>
    </row>
    <row r="11727" spans="24:28" x14ac:dyDescent="0.25">
      <c r="X11727" s="37"/>
      <c r="Y11727" s="37"/>
      <c r="Z11727" s="37"/>
      <c r="AA11727" s="37"/>
      <c r="AB11727" s="37"/>
    </row>
    <row r="11728" spans="24:28" x14ac:dyDescent="0.25">
      <c r="X11728" s="37"/>
      <c r="Y11728" s="37"/>
      <c r="Z11728" s="37"/>
      <c r="AA11728" s="37"/>
      <c r="AB11728" s="37"/>
    </row>
    <row r="11729" spans="24:28" x14ac:dyDescent="0.25">
      <c r="X11729" s="37"/>
      <c r="Y11729" s="37"/>
      <c r="Z11729" s="37"/>
      <c r="AA11729" s="37"/>
      <c r="AB11729" s="37"/>
    </row>
    <row r="11730" spans="24:28" x14ac:dyDescent="0.25">
      <c r="X11730" s="37"/>
      <c r="Y11730" s="37"/>
      <c r="Z11730" s="37"/>
      <c r="AA11730" s="37"/>
      <c r="AB11730" s="37"/>
    </row>
    <row r="11731" spans="24:28" x14ac:dyDescent="0.25">
      <c r="X11731" s="37"/>
      <c r="Y11731" s="37"/>
      <c r="Z11731" s="37"/>
      <c r="AA11731" s="37"/>
      <c r="AB11731" s="37"/>
    </row>
    <row r="11732" spans="24:28" x14ac:dyDescent="0.25">
      <c r="X11732" s="37"/>
      <c r="Y11732" s="37"/>
      <c r="Z11732" s="37"/>
      <c r="AA11732" s="37"/>
      <c r="AB11732" s="37"/>
    </row>
    <row r="11733" spans="24:28" x14ac:dyDescent="0.25">
      <c r="X11733" s="37"/>
      <c r="Y11733" s="37"/>
      <c r="Z11733" s="37"/>
      <c r="AA11733" s="37"/>
      <c r="AB11733" s="37"/>
    </row>
    <row r="11734" spans="24:28" x14ac:dyDescent="0.25">
      <c r="X11734" s="37"/>
      <c r="Y11734" s="37"/>
      <c r="Z11734" s="37"/>
      <c r="AA11734" s="37"/>
      <c r="AB11734" s="37"/>
    </row>
    <row r="11735" spans="24:28" x14ac:dyDescent="0.25">
      <c r="X11735" s="37"/>
      <c r="Y11735" s="37"/>
      <c r="Z11735" s="37"/>
      <c r="AA11735" s="37"/>
      <c r="AB11735" s="37"/>
    </row>
    <row r="11736" spans="24:28" x14ac:dyDescent="0.25">
      <c r="X11736" s="37"/>
      <c r="Y11736" s="37"/>
      <c r="Z11736" s="37"/>
      <c r="AA11736" s="37"/>
      <c r="AB11736" s="37"/>
    </row>
    <row r="11737" spans="24:28" x14ac:dyDescent="0.25">
      <c r="X11737" s="37"/>
      <c r="Y11737" s="37"/>
      <c r="Z11737" s="37"/>
      <c r="AA11737" s="37"/>
      <c r="AB11737" s="37"/>
    </row>
    <row r="11738" spans="24:28" x14ac:dyDescent="0.25">
      <c r="X11738" s="37"/>
      <c r="Y11738" s="37"/>
      <c r="Z11738" s="37"/>
      <c r="AA11738" s="37"/>
      <c r="AB11738" s="37"/>
    </row>
    <row r="11739" spans="24:28" x14ac:dyDescent="0.25">
      <c r="X11739" s="37"/>
      <c r="Y11739" s="37"/>
      <c r="Z11739" s="37"/>
      <c r="AA11739" s="37"/>
      <c r="AB11739" s="37"/>
    </row>
    <row r="11740" spans="24:28" x14ac:dyDescent="0.25">
      <c r="X11740" s="37"/>
      <c r="Y11740" s="37"/>
      <c r="Z11740" s="37"/>
      <c r="AA11740" s="37"/>
      <c r="AB11740" s="37"/>
    </row>
    <row r="11741" spans="24:28" x14ac:dyDescent="0.25">
      <c r="X11741" s="37"/>
      <c r="Y11741" s="37"/>
      <c r="Z11741" s="37"/>
      <c r="AA11741" s="37"/>
      <c r="AB11741" s="37"/>
    </row>
    <row r="11742" spans="24:28" x14ac:dyDescent="0.25">
      <c r="X11742" s="37"/>
      <c r="Y11742" s="37"/>
      <c r="Z11742" s="37"/>
      <c r="AA11742" s="37"/>
      <c r="AB11742" s="37"/>
    </row>
    <row r="11743" spans="24:28" x14ac:dyDescent="0.25">
      <c r="X11743" s="37"/>
      <c r="Y11743" s="37"/>
      <c r="Z11743" s="37"/>
      <c r="AA11743" s="37"/>
      <c r="AB11743" s="37"/>
    </row>
    <row r="11744" spans="24:28" x14ac:dyDescent="0.25">
      <c r="X11744" s="37"/>
      <c r="Y11744" s="37"/>
      <c r="Z11744" s="37"/>
      <c r="AA11744" s="37"/>
      <c r="AB11744" s="37"/>
    </row>
    <row r="11745" spans="24:28" x14ac:dyDescent="0.25">
      <c r="X11745" s="37"/>
      <c r="Y11745" s="37"/>
      <c r="Z11745" s="37"/>
      <c r="AA11745" s="37"/>
      <c r="AB11745" s="37"/>
    </row>
    <row r="11746" spans="24:28" x14ac:dyDescent="0.25">
      <c r="X11746" s="37"/>
      <c r="Y11746" s="37"/>
      <c r="Z11746" s="37"/>
      <c r="AA11746" s="37"/>
      <c r="AB11746" s="37"/>
    </row>
    <row r="11747" spans="24:28" x14ac:dyDescent="0.25">
      <c r="X11747" s="37"/>
      <c r="Y11747" s="37"/>
      <c r="Z11747" s="37"/>
      <c r="AA11747" s="37"/>
      <c r="AB11747" s="37"/>
    </row>
    <row r="11748" spans="24:28" x14ac:dyDescent="0.25">
      <c r="X11748" s="37"/>
      <c r="Y11748" s="37"/>
      <c r="Z11748" s="37"/>
      <c r="AA11748" s="37"/>
      <c r="AB11748" s="37"/>
    </row>
    <row r="11749" spans="24:28" x14ac:dyDescent="0.25">
      <c r="X11749" s="37"/>
      <c r="Y11749" s="37"/>
      <c r="Z11749" s="37"/>
      <c r="AA11749" s="37"/>
      <c r="AB11749" s="37"/>
    </row>
    <row r="11750" spans="24:28" x14ac:dyDescent="0.25">
      <c r="X11750" s="37"/>
      <c r="Y11750" s="37"/>
      <c r="Z11750" s="37"/>
      <c r="AA11750" s="37"/>
      <c r="AB11750" s="37"/>
    </row>
    <row r="11751" spans="24:28" x14ac:dyDescent="0.25">
      <c r="X11751" s="37"/>
      <c r="Y11751" s="37"/>
      <c r="Z11751" s="37"/>
      <c r="AA11751" s="37"/>
      <c r="AB11751" s="37"/>
    </row>
    <row r="11752" spans="24:28" x14ac:dyDescent="0.25">
      <c r="X11752" s="37"/>
      <c r="Y11752" s="37"/>
      <c r="Z11752" s="37"/>
      <c r="AA11752" s="37"/>
      <c r="AB11752" s="37"/>
    </row>
    <row r="11753" spans="24:28" x14ac:dyDescent="0.25">
      <c r="X11753" s="37"/>
      <c r="Y11753" s="37"/>
      <c r="Z11753" s="37"/>
      <c r="AA11753" s="37"/>
      <c r="AB11753" s="37"/>
    </row>
    <row r="11754" spans="24:28" x14ac:dyDescent="0.25">
      <c r="X11754" s="37"/>
      <c r="Y11754" s="37"/>
      <c r="Z11754" s="37"/>
      <c r="AA11754" s="37"/>
      <c r="AB11754" s="37"/>
    </row>
    <row r="11755" spans="24:28" x14ac:dyDescent="0.25">
      <c r="X11755" s="37"/>
      <c r="Y11755" s="37"/>
      <c r="Z11755" s="37"/>
      <c r="AA11755" s="37"/>
      <c r="AB11755" s="37"/>
    </row>
    <row r="11756" spans="24:28" x14ac:dyDescent="0.25">
      <c r="X11756" s="37"/>
      <c r="Y11756" s="37"/>
      <c r="Z11756" s="37"/>
      <c r="AA11756" s="37"/>
      <c r="AB11756" s="37"/>
    </row>
    <row r="11757" spans="24:28" x14ac:dyDescent="0.25">
      <c r="X11757" s="37"/>
      <c r="Y11757" s="37"/>
      <c r="Z11757" s="37"/>
      <c r="AA11757" s="37"/>
      <c r="AB11757" s="37"/>
    </row>
    <row r="11758" spans="24:28" x14ac:dyDescent="0.25">
      <c r="X11758" s="37"/>
      <c r="Y11758" s="37"/>
      <c r="Z11758" s="37"/>
      <c r="AA11758" s="37"/>
      <c r="AB11758" s="37"/>
    </row>
    <row r="11759" spans="24:28" x14ac:dyDescent="0.25">
      <c r="X11759" s="37"/>
      <c r="Y11759" s="37"/>
      <c r="Z11759" s="37"/>
      <c r="AA11759" s="37"/>
      <c r="AB11759" s="37"/>
    </row>
    <row r="11760" spans="24:28" x14ac:dyDescent="0.25">
      <c r="X11760" s="37"/>
      <c r="Y11760" s="37"/>
      <c r="Z11760" s="37"/>
      <c r="AA11760" s="37"/>
      <c r="AB11760" s="37"/>
    </row>
    <row r="11761" spans="24:28" x14ac:dyDescent="0.25">
      <c r="X11761" s="37"/>
      <c r="Y11761" s="37"/>
      <c r="Z11761" s="37"/>
      <c r="AA11761" s="37"/>
      <c r="AB11761" s="37"/>
    </row>
    <row r="11762" spans="24:28" x14ac:dyDescent="0.25">
      <c r="X11762" s="37"/>
      <c r="Y11762" s="37"/>
      <c r="Z11762" s="37"/>
      <c r="AA11762" s="37"/>
      <c r="AB11762" s="37"/>
    </row>
    <row r="11763" spans="24:28" x14ac:dyDescent="0.25">
      <c r="X11763" s="37"/>
      <c r="Y11763" s="37"/>
      <c r="Z11763" s="37"/>
      <c r="AA11763" s="37"/>
      <c r="AB11763" s="37"/>
    </row>
    <row r="11764" spans="24:28" x14ac:dyDescent="0.25">
      <c r="X11764" s="37"/>
      <c r="Y11764" s="37"/>
      <c r="Z11764" s="37"/>
      <c r="AA11764" s="37"/>
      <c r="AB11764" s="37"/>
    </row>
    <row r="11765" spans="24:28" x14ac:dyDescent="0.25">
      <c r="X11765" s="37"/>
      <c r="Y11765" s="37"/>
      <c r="Z11765" s="37"/>
      <c r="AA11765" s="37"/>
      <c r="AB11765" s="37"/>
    </row>
    <row r="11766" spans="24:28" x14ac:dyDescent="0.25">
      <c r="X11766" s="37"/>
      <c r="Y11766" s="37"/>
      <c r="Z11766" s="37"/>
      <c r="AA11766" s="37"/>
      <c r="AB11766" s="37"/>
    </row>
    <row r="11767" spans="24:28" x14ac:dyDescent="0.25">
      <c r="X11767" s="37"/>
      <c r="Y11767" s="37"/>
      <c r="Z11767" s="37"/>
      <c r="AA11767" s="37"/>
      <c r="AB11767" s="37"/>
    </row>
    <row r="11768" spans="24:28" x14ac:dyDescent="0.25">
      <c r="X11768" s="37"/>
      <c r="Y11768" s="37"/>
      <c r="Z11768" s="37"/>
      <c r="AA11768" s="37"/>
      <c r="AB11768" s="37"/>
    </row>
    <row r="11769" spans="24:28" x14ac:dyDescent="0.25">
      <c r="X11769" s="37"/>
      <c r="Y11769" s="37"/>
      <c r="Z11769" s="37"/>
      <c r="AA11769" s="37"/>
      <c r="AB11769" s="37"/>
    </row>
    <row r="11770" spans="24:28" x14ac:dyDescent="0.25">
      <c r="X11770" s="37"/>
      <c r="Y11770" s="37"/>
      <c r="Z11770" s="37"/>
      <c r="AA11770" s="37"/>
      <c r="AB11770" s="37"/>
    </row>
    <row r="11771" spans="24:28" x14ac:dyDescent="0.25">
      <c r="X11771" s="37"/>
      <c r="Y11771" s="37"/>
      <c r="Z11771" s="37"/>
      <c r="AA11771" s="37"/>
      <c r="AB11771" s="37"/>
    </row>
    <row r="11772" spans="24:28" x14ac:dyDescent="0.25">
      <c r="X11772" s="37"/>
      <c r="Y11772" s="37"/>
      <c r="Z11772" s="37"/>
      <c r="AA11772" s="37"/>
      <c r="AB11772" s="37"/>
    </row>
    <row r="11773" spans="24:28" x14ac:dyDescent="0.25">
      <c r="X11773" s="37"/>
      <c r="Y11773" s="37"/>
      <c r="Z11773" s="37"/>
      <c r="AA11773" s="37"/>
      <c r="AB11773" s="37"/>
    </row>
    <row r="11774" spans="24:28" x14ac:dyDescent="0.25">
      <c r="X11774" s="37"/>
      <c r="Y11774" s="37"/>
      <c r="Z11774" s="37"/>
      <c r="AA11774" s="37"/>
      <c r="AB11774" s="37"/>
    </row>
    <row r="11775" spans="24:28" x14ac:dyDescent="0.25">
      <c r="X11775" s="37"/>
      <c r="Y11775" s="37"/>
      <c r="Z11775" s="37"/>
      <c r="AA11775" s="37"/>
      <c r="AB11775" s="37"/>
    </row>
    <row r="11776" spans="24:28" x14ac:dyDescent="0.25">
      <c r="X11776" s="37"/>
      <c r="Y11776" s="37"/>
      <c r="Z11776" s="37"/>
      <c r="AA11776" s="37"/>
      <c r="AB11776" s="37"/>
    </row>
    <row r="11777" spans="24:28" x14ac:dyDescent="0.25">
      <c r="X11777" s="37"/>
      <c r="Y11777" s="37"/>
      <c r="Z11777" s="37"/>
      <c r="AA11777" s="37"/>
      <c r="AB11777" s="37"/>
    </row>
    <row r="11778" spans="24:28" x14ac:dyDescent="0.25">
      <c r="X11778" s="37"/>
      <c r="Y11778" s="37"/>
      <c r="Z11778" s="37"/>
      <c r="AA11778" s="37"/>
      <c r="AB11778" s="37"/>
    </row>
    <row r="11779" spans="24:28" x14ac:dyDescent="0.25">
      <c r="X11779" s="37"/>
      <c r="Y11779" s="37"/>
      <c r="Z11779" s="37"/>
      <c r="AA11779" s="37"/>
      <c r="AB11779" s="37"/>
    </row>
    <row r="11780" spans="24:28" x14ac:dyDescent="0.25">
      <c r="X11780" s="37"/>
      <c r="Y11780" s="37"/>
      <c r="Z11780" s="37"/>
      <c r="AA11780" s="37"/>
      <c r="AB11780" s="37"/>
    </row>
    <row r="11781" spans="24:28" x14ac:dyDescent="0.25">
      <c r="X11781" s="37"/>
      <c r="Y11781" s="37"/>
      <c r="Z11781" s="37"/>
      <c r="AA11781" s="37"/>
      <c r="AB11781" s="37"/>
    </row>
    <row r="11782" spans="24:28" x14ac:dyDescent="0.25">
      <c r="X11782" s="37"/>
      <c r="Y11782" s="37"/>
      <c r="Z11782" s="37"/>
      <c r="AA11782" s="37"/>
      <c r="AB11782" s="37"/>
    </row>
    <row r="11783" spans="24:28" x14ac:dyDescent="0.25">
      <c r="X11783" s="37"/>
      <c r="Y11783" s="37"/>
      <c r="Z11783" s="37"/>
      <c r="AA11783" s="37"/>
      <c r="AB11783" s="37"/>
    </row>
    <row r="11784" spans="24:28" x14ac:dyDescent="0.25">
      <c r="X11784" s="37"/>
      <c r="Y11784" s="37"/>
      <c r="Z11784" s="37"/>
      <c r="AA11784" s="37"/>
      <c r="AB11784" s="37"/>
    </row>
    <row r="11785" spans="24:28" x14ac:dyDescent="0.25">
      <c r="X11785" s="37"/>
      <c r="Y11785" s="37"/>
      <c r="Z11785" s="37"/>
      <c r="AA11785" s="37"/>
      <c r="AB11785" s="37"/>
    </row>
    <row r="11786" spans="24:28" x14ac:dyDescent="0.25">
      <c r="X11786" s="37"/>
      <c r="Y11786" s="37"/>
      <c r="Z11786" s="37"/>
      <c r="AA11786" s="37"/>
      <c r="AB11786" s="37"/>
    </row>
    <row r="11787" spans="24:28" x14ac:dyDescent="0.25">
      <c r="X11787" s="37"/>
      <c r="Y11787" s="37"/>
      <c r="Z11787" s="37"/>
      <c r="AA11787" s="37"/>
      <c r="AB11787" s="37"/>
    </row>
    <row r="11788" spans="24:28" x14ac:dyDescent="0.25">
      <c r="X11788" s="37"/>
      <c r="Y11788" s="37"/>
      <c r="Z11788" s="37"/>
      <c r="AA11788" s="37"/>
      <c r="AB11788" s="37"/>
    </row>
    <row r="11789" spans="24:28" x14ac:dyDescent="0.25">
      <c r="X11789" s="37"/>
      <c r="Y11789" s="37"/>
      <c r="Z11789" s="37"/>
      <c r="AA11789" s="37"/>
      <c r="AB11789" s="37"/>
    </row>
    <row r="11790" spans="24:28" x14ac:dyDescent="0.25">
      <c r="X11790" s="37"/>
      <c r="Y11790" s="37"/>
      <c r="Z11790" s="37"/>
      <c r="AA11790" s="37"/>
      <c r="AB11790" s="37"/>
    </row>
    <row r="11791" spans="24:28" x14ac:dyDescent="0.25">
      <c r="X11791" s="37"/>
      <c r="Y11791" s="37"/>
      <c r="Z11791" s="37"/>
      <c r="AA11791" s="37"/>
      <c r="AB11791" s="37"/>
    </row>
    <row r="11792" spans="24:28" x14ac:dyDescent="0.25">
      <c r="X11792" s="37"/>
      <c r="Y11792" s="37"/>
      <c r="Z11792" s="37"/>
      <c r="AA11792" s="37"/>
      <c r="AB11792" s="37"/>
    </row>
    <row r="11793" spans="24:28" x14ac:dyDescent="0.25">
      <c r="X11793" s="37"/>
      <c r="Y11793" s="37"/>
      <c r="Z11793" s="37"/>
      <c r="AA11793" s="37"/>
      <c r="AB11793" s="37"/>
    </row>
    <row r="11794" spans="24:28" x14ac:dyDescent="0.25">
      <c r="X11794" s="37"/>
      <c r="Y11794" s="37"/>
      <c r="Z11794" s="37"/>
      <c r="AA11794" s="37"/>
      <c r="AB11794" s="37"/>
    </row>
    <row r="11795" spans="24:28" x14ac:dyDescent="0.25">
      <c r="X11795" s="37"/>
      <c r="Y11795" s="37"/>
      <c r="Z11795" s="37"/>
      <c r="AA11795" s="37"/>
      <c r="AB11795" s="37"/>
    </row>
    <row r="11796" spans="24:28" x14ac:dyDescent="0.25">
      <c r="X11796" s="37"/>
      <c r="Y11796" s="37"/>
      <c r="Z11796" s="37"/>
      <c r="AA11796" s="37"/>
      <c r="AB11796" s="37"/>
    </row>
    <row r="11797" spans="24:28" x14ac:dyDescent="0.25">
      <c r="X11797" s="37"/>
      <c r="Y11797" s="37"/>
      <c r="Z11797" s="37"/>
      <c r="AA11797" s="37"/>
      <c r="AB11797" s="37"/>
    </row>
    <row r="11798" spans="24:28" x14ac:dyDescent="0.25">
      <c r="X11798" s="37"/>
      <c r="Y11798" s="37"/>
      <c r="Z11798" s="37"/>
      <c r="AA11798" s="37"/>
      <c r="AB11798" s="37"/>
    </row>
    <row r="11799" spans="24:28" x14ac:dyDescent="0.25">
      <c r="X11799" s="37"/>
      <c r="Y11799" s="37"/>
      <c r="Z11799" s="37"/>
      <c r="AA11799" s="37"/>
      <c r="AB11799" s="37"/>
    </row>
    <row r="11800" spans="24:28" x14ac:dyDescent="0.25">
      <c r="X11800" s="37"/>
      <c r="Y11800" s="37"/>
      <c r="Z11800" s="37"/>
      <c r="AA11800" s="37"/>
      <c r="AB11800" s="37"/>
    </row>
    <row r="11801" spans="24:28" x14ac:dyDescent="0.25">
      <c r="X11801" s="37"/>
      <c r="Y11801" s="37"/>
      <c r="Z11801" s="37"/>
      <c r="AA11801" s="37"/>
      <c r="AB11801" s="37"/>
    </row>
    <row r="11802" spans="24:28" x14ac:dyDescent="0.25">
      <c r="X11802" s="37"/>
      <c r="Y11802" s="37"/>
      <c r="Z11802" s="37"/>
      <c r="AA11802" s="37"/>
      <c r="AB11802" s="37"/>
    </row>
    <row r="11803" spans="24:28" x14ac:dyDescent="0.25">
      <c r="X11803" s="37"/>
      <c r="Y11803" s="37"/>
      <c r="Z11803" s="37"/>
      <c r="AA11803" s="37"/>
      <c r="AB11803" s="37"/>
    </row>
    <row r="11804" spans="24:28" x14ac:dyDescent="0.25">
      <c r="X11804" s="37"/>
      <c r="Y11804" s="37"/>
      <c r="Z11804" s="37"/>
      <c r="AA11804" s="37"/>
      <c r="AB11804" s="37"/>
    </row>
    <row r="11805" spans="24:28" x14ac:dyDescent="0.25">
      <c r="X11805" s="37"/>
      <c r="Y11805" s="37"/>
      <c r="Z11805" s="37"/>
      <c r="AA11805" s="37"/>
      <c r="AB11805" s="37"/>
    </row>
    <row r="11806" spans="24:28" x14ac:dyDescent="0.25">
      <c r="X11806" s="37"/>
      <c r="Y11806" s="37"/>
      <c r="Z11806" s="37"/>
      <c r="AA11806" s="37"/>
      <c r="AB11806" s="37"/>
    </row>
    <row r="11807" spans="24:28" x14ac:dyDescent="0.25">
      <c r="X11807" s="37"/>
      <c r="Y11807" s="37"/>
      <c r="Z11807" s="37"/>
      <c r="AA11807" s="37"/>
      <c r="AB11807" s="37"/>
    </row>
    <row r="11808" spans="24:28" x14ac:dyDescent="0.25">
      <c r="X11808" s="37"/>
      <c r="Y11808" s="37"/>
      <c r="Z11808" s="37"/>
      <c r="AA11808" s="37"/>
      <c r="AB11808" s="37"/>
    </row>
    <row r="11809" spans="24:28" x14ac:dyDescent="0.25">
      <c r="X11809" s="37"/>
      <c r="Y11809" s="37"/>
      <c r="Z11809" s="37"/>
      <c r="AA11809" s="37"/>
      <c r="AB11809" s="37"/>
    </row>
    <row r="11810" spans="24:28" x14ac:dyDescent="0.25">
      <c r="X11810" s="37"/>
      <c r="Y11810" s="37"/>
      <c r="Z11810" s="37"/>
      <c r="AA11810" s="37"/>
      <c r="AB11810" s="37"/>
    </row>
    <row r="11811" spans="24:28" x14ac:dyDescent="0.25">
      <c r="X11811" s="37"/>
      <c r="Y11811" s="37"/>
      <c r="Z11811" s="37"/>
      <c r="AA11811" s="37"/>
      <c r="AB11811" s="37"/>
    </row>
    <row r="11812" spans="24:28" x14ac:dyDescent="0.25">
      <c r="X11812" s="37"/>
      <c r="Y11812" s="37"/>
      <c r="Z11812" s="37"/>
      <c r="AA11812" s="37"/>
      <c r="AB11812" s="37"/>
    </row>
    <row r="11813" spans="24:28" x14ac:dyDescent="0.25">
      <c r="X11813" s="37"/>
      <c r="Y11813" s="37"/>
      <c r="Z11813" s="37"/>
      <c r="AA11813" s="37"/>
      <c r="AB11813" s="37"/>
    </row>
    <row r="11814" spans="24:28" x14ac:dyDescent="0.25">
      <c r="X11814" s="37"/>
      <c r="Y11814" s="37"/>
      <c r="Z11814" s="37"/>
      <c r="AA11814" s="37"/>
      <c r="AB11814" s="37"/>
    </row>
    <row r="11815" spans="24:28" x14ac:dyDescent="0.25">
      <c r="X11815" s="37"/>
      <c r="Y11815" s="37"/>
      <c r="Z11815" s="37"/>
      <c r="AA11815" s="37"/>
      <c r="AB11815" s="37"/>
    </row>
    <row r="11816" spans="24:28" x14ac:dyDescent="0.25">
      <c r="X11816" s="37"/>
      <c r="Y11816" s="37"/>
      <c r="Z11816" s="37"/>
      <c r="AA11816" s="37"/>
      <c r="AB11816" s="37"/>
    </row>
    <row r="11817" spans="24:28" x14ac:dyDescent="0.25">
      <c r="X11817" s="37"/>
      <c r="Y11817" s="37"/>
      <c r="Z11817" s="37"/>
      <c r="AA11817" s="37"/>
      <c r="AB11817" s="37"/>
    </row>
    <row r="11818" spans="24:28" x14ac:dyDescent="0.25">
      <c r="X11818" s="37"/>
      <c r="Y11818" s="37"/>
      <c r="Z11818" s="37"/>
      <c r="AA11818" s="37"/>
      <c r="AB11818" s="37"/>
    </row>
    <row r="11819" spans="24:28" x14ac:dyDescent="0.25">
      <c r="X11819" s="37"/>
      <c r="Y11819" s="37"/>
      <c r="Z11819" s="37"/>
      <c r="AA11819" s="37"/>
      <c r="AB11819" s="37"/>
    </row>
    <row r="11820" spans="24:28" x14ac:dyDescent="0.25">
      <c r="X11820" s="37"/>
      <c r="Y11820" s="37"/>
      <c r="Z11820" s="37"/>
      <c r="AA11820" s="37"/>
      <c r="AB11820" s="37"/>
    </row>
    <row r="11821" spans="24:28" x14ac:dyDescent="0.25">
      <c r="X11821" s="37"/>
      <c r="Y11821" s="37"/>
      <c r="Z11821" s="37"/>
      <c r="AA11821" s="37"/>
      <c r="AB11821" s="37"/>
    </row>
    <row r="11822" spans="24:28" x14ac:dyDescent="0.25">
      <c r="X11822" s="37"/>
      <c r="Y11822" s="37"/>
      <c r="Z11822" s="37"/>
      <c r="AA11822" s="37"/>
      <c r="AB11822" s="37"/>
    </row>
    <row r="11823" spans="24:28" x14ac:dyDescent="0.25">
      <c r="X11823" s="37"/>
      <c r="Y11823" s="37"/>
      <c r="Z11823" s="37"/>
      <c r="AA11823" s="37"/>
      <c r="AB11823" s="37"/>
    </row>
    <row r="11824" spans="24:28" x14ac:dyDescent="0.25">
      <c r="X11824" s="37"/>
      <c r="Y11824" s="37"/>
      <c r="Z11824" s="37"/>
      <c r="AA11824" s="37"/>
      <c r="AB11824" s="37"/>
    </row>
    <row r="11825" spans="24:28" x14ac:dyDescent="0.25">
      <c r="X11825" s="37"/>
      <c r="Y11825" s="37"/>
      <c r="Z11825" s="37"/>
      <c r="AA11825" s="37"/>
      <c r="AB11825" s="37"/>
    </row>
    <row r="11826" spans="24:28" x14ac:dyDescent="0.25">
      <c r="X11826" s="37"/>
      <c r="Y11826" s="37"/>
      <c r="Z11826" s="37"/>
      <c r="AA11826" s="37"/>
      <c r="AB11826" s="37"/>
    </row>
    <row r="11827" spans="24:28" x14ac:dyDescent="0.25">
      <c r="X11827" s="37"/>
      <c r="Y11827" s="37"/>
      <c r="Z11827" s="37"/>
      <c r="AA11827" s="37"/>
      <c r="AB11827" s="37"/>
    </row>
    <row r="11828" spans="24:28" x14ac:dyDescent="0.25">
      <c r="X11828" s="37"/>
      <c r="Y11828" s="37"/>
      <c r="Z11828" s="37"/>
      <c r="AA11828" s="37"/>
      <c r="AB11828" s="37"/>
    </row>
    <row r="11829" spans="24:28" x14ac:dyDescent="0.25">
      <c r="X11829" s="37"/>
      <c r="Y11829" s="37"/>
      <c r="Z11829" s="37"/>
      <c r="AA11829" s="37"/>
      <c r="AB11829" s="37"/>
    </row>
    <row r="11830" spans="24:28" x14ac:dyDescent="0.25">
      <c r="X11830" s="37"/>
      <c r="Y11830" s="37"/>
      <c r="Z11830" s="37"/>
      <c r="AA11830" s="37"/>
      <c r="AB11830" s="37"/>
    </row>
    <row r="11831" spans="24:28" x14ac:dyDescent="0.25">
      <c r="X11831" s="37"/>
      <c r="Y11831" s="37"/>
      <c r="Z11831" s="37"/>
      <c r="AA11831" s="37"/>
      <c r="AB11831" s="37"/>
    </row>
    <row r="11832" spans="24:28" x14ac:dyDescent="0.25">
      <c r="X11832" s="37"/>
      <c r="Y11832" s="37"/>
      <c r="Z11832" s="37"/>
      <c r="AA11832" s="37"/>
      <c r="AB11832" s="37"/>
    </row>
    <row r="11833" spans="24:28" x14ac:dyDescent="0.25">
      <c r="X11833" s="37"/>
      <c r="Y11833" s="37"/>
      <c r="Z11833" s="37"/>
      <c r="AA11833" s="37"/>
      <c r="AB11833" s="37"/>
    </row>
    <row r="11834" spans="24:28" x14ac:dyDescent="0.25">
      <c r="X11834" s="37"/>
      <c r="Y11834" s="37"/>
      <c r="Z11834" s="37"/>
      <c r="AA11834" s="37"/>
      <c r="AB11834" s="37"/>
    </row>
    <row r="11835" spans="24:28" x14ac:dyDescent="0.25">
      <c r="X11835" s="37"/>
      <c r="Y11835" s="37"/>
      <c r="Z11835" s="37"/>
      <c r="AA11835" s="37"/>
      <c r="AB11835" s="37"/>
    </row>
    <row r="11836" spans="24:28" x14ac:dyDescent="0.25">
      <c r="X11836" s="37"/>
      <c r="Y11836" s="37"/>
      <c r="Z11836" s="37"/>
      <c r="AA11836" s="37"/>
      <c r="AB11836" s="37"/>
    </row>
    <row r="11837" spans="24:28" x14ac:dyDescent="0.25">
      <c r="X11837" s="37"/>
      <c r="Y11837" s="37"/>
      <c r="Z11837" s="37"/>
      <c r="AA11837" s="37"/>
      <c r="AB11837" s="37"/>
    </row>
    <row r="11838" spans="24:28" x14ac:dyDescent="0.25">
      <c r="X11838" s="37"/>
      <c r="Y11838" s="37"/>
      <c r="Z11838" s="37"/>
      <c r="AA11838" s="37"/>
      <c r="AB11838" s="37"/>
    </row>
    <row r="11839" spans="24:28" x14ac:dyDescent="0.25">
      <c r="X11839" s="37"/>
      <c r="Y11839" s="37"/>
      <c r="Z11839" s="37"/>
      <c r="AA11839" s="37"/>
      <c r="AB11839" s="37"/>
    </row>
    <row r="11840" spans="24:28" x14ac:dyDescent="0.25">
      <c r="X11840" s="37"/>
      <c r="Y11840" s="37"/>
      <c r="Z11840" s="37"/>
      <c r="AA11840" s="37"/>
      <c r="AB11840" s="37"/>
    </row>
    <row r="11841" spans="24:28" x14ac:dyDescent="0.25">
      <c r="X11841" s="37"/>
      <c r="Y11841" s="37"/>
      <c r="Z11841" s="37"/>
      <c r="AA11841" s="37"/>
      <c r="AB11841" s="37"/>
    </row>
    <row r="11842" spans="24:28" x14ac:dyDescent="0.25">
      <c r="X11842" s="37"/>
      <c r="Y11842" s="37"/>
      <c r="Z11842" s="37"/>
      <c r="AA11842" s="37"/>
      <c r="AB11842" s="37"/>
    </row>
    <row r="11843" spans="24:28" x14ac:dyDescent="0.25">
      <c r="X11843" s="37"/>
      <c r="Y11843" s="37"/>
      <c r="Z11843" s="37"/>
      <c r="AA11843" s="37"/>
      <c r="AB11843" s="37"/>
    </row>
    <row r="11844" spans="24:28" x14ac:dyDescent="0.25">
      <c r="X11844" s="37"/>
      <c r="Y11844" s="37"/>
      <c r="Z11844" s="37"/>
      <c r="AA11844" s="37"/>
      <c r="AB11844" s="37"/>
    </row>
    <row r="11845" spans="24:28" x14ac:dyDescent="0.25">
      <c r="X11845" s="37"/>
      <c r="Y11845" s="37"/>
      <c r="Z11845" s="37"/>
      <c r="AA11845" s="37"/>
      <c r="AB11845" s="37"/>
    </row>
    <row r="11846" spans="24:28" x14ac:dyDescent="0.25">
      <c r="X11846" s="37"/>
      <c r="Y11846" s="37"/>
      <c r="Z11846" s="37"/>
      <c r="AA11846" s="37"/>
      <c r="AB11846" s="37"/>
    </row>
    <row r="11847" spans="24:28" x14ac:dyDescent="0.25">
      <c r="X11847" s="37"/>
      <c r="Y11847" s="37"/>
      <c r="Z11847" s="37"/>
      <c r="AA11847" s="37"/>
      <c r="AB11847" s="37"/>
    </row>
    <row r="11848" spans="24:28" x14ac:dyDescent="0.25">
      <c r="X11848" s="37"/>
      <c r="Y11848" s="37"/>
      <c r="Z11848" s="37"/>
      <c r="AA11848" s="37"/>
      <c r="AB11848" s="37"/>
    </row>
    <row r="11849" spans="24:28" x14ac:dyDescent="0.25">
      <c r="X11849" s="37"/>
      <c r="Y11849" s="37"/>
      <c r="Z11849" s="37"/>
      <c r="AA11849" s="37"/>
      <c r="AB11849" s="37"/>
    </row>
    <row r="11850" spans="24:28" x14ac:dyDescent="0.25">
      <c r="X11850" s="37"/>
      <c r="Y11850" s="37"/>
      <c r="Z11850" s="37"/>
      <c r="AA11850" s="37"/>
      <c r="AB11850" s="37"/>
    </row>
    <row r="11851" spans="24:28" x14ac:dyDescent="0.25">
      <c r="X11851" s="37"/>
      <c r="Y11851" s="37"/>
      <c r="Z11851" s="37"/>
      <c r="AA11851" s="37"/>
      <c r="AB11851" s="37"/>
    </row>
    <row r="11852" spans="24:28" x14ac:dyDescent="0.25">
      <c r="X11852" s="37"/>
      <c r="Y11852" s="37"/>
      <c r="Z11852" s="37"/>
      <c r="AA11852" s="37"/>
      <c r="AB11852" s="37"/>
    </row>
    <row r="11853" spans="24:28" x14ac:dyDescent="0.25">
      <c r="X11853" s="37"/>
      <c r="Y11853" s="37"/>
      <c r="Z11853" s="37"/>
      <c r="AA11853" s="37"/>
      <c r="AB11853" s="37"/>
    </row>
    <row r="11854" spans="24:28" x14ac:dyDescent="0.25">
      <c r="X11854" s="37"/>
      <c r="Y11854" s="37"/>
      <c r="Z11854" s="37"/>
      <c r="AA11854" s="37"/>
      <c r="AB11854" s="37"/>
    </row>
    <row r="11855" spans="24:28" x14ac:dyDescent="0.25">
      <c r="X11855" s="37"/>
      <c r="Y11855" s="37"/>
      <c r="Z11855" s="37"/>
      <c r="AA11855" s="37"/>
      <c r="AB11855" s="37"/>
    </row>
    <row r="11856" spans="24:28" x14ac:dyDescent="0.25">
      <c r="X11856" s="37"/>
      <c r="Y11856" s="37"/>
      <c r="Z11856" s="37"/>
      <c r="AA11856" s="37"/>
      <c r="AB11856" s="37"/>
    </row>
    <row r="11857" spans="24:28" x14ac:dyDescent="0.25">
      <c r="X11857" s="37"/>
      <c r="Y11857" s="37"/>
      <c r="Z11857" s="37"/>
      <c r="AA11857" s="37"/>
      <c r="AB11857" s="37"/>
    </row>
    <row r="11858" spans="24:28" x14ac:dyDescent="0.25">
      <c r="X11858" s="37"/>
      <c r="Y11858" s="37"/>
      <c r="Z11858" s="37"/>
      <c r="AA11858" s="37"/>
      <c r="AB11858" s="37"/>
    </row>
    <row r="11859" spans="24:28" x14ac:dyDescent="0.25">
      <c r="X11859" s="37"/>
      <c r="Y11859" s="37"/>
      <c r="Z11859" s="37"/>
      <c r="AA11859" s="37"/>
      <c r="AB11859" s="37"/>
    </row>
    <row r="11860" spans="24:28" x14ac:dyDescent="0.25">
      <c r="X11860" s="37"/>
      <c r="Y11860" s="37"/>
      <c r="Z11860" s="37"/>
      <c r="AA11860" s="37"/>
      <c r="AB11860" s="37"/>
    </row>
    <row r="11861" spans="24:28" x14ac:dyDescent="0.25">
      <c r="X11861" s="37"/>
      <c r="Y11861" s="37"/>
      <c r="Z11861" s="37"/>
      <c r="AA11861" s="37"/>
      <c r="AB11861" s="37"/>
    </row>
    <row r="11862" spans="24:28" x14ac:dyDescent="0.25">
      <c r="X11862" s="37"/>
      <c r="Y11862" s="37"/>
      <c r="Z11862" s="37"/>
      <c r="AA11862" s="37"/>
      <c r="AB11862" s="37"/>
    </row>
    <row r="11863" spans="24:28" x14ac:dyDescent="0.25">
      <c r="X11863" s="37"/>
      <c r="Y11863" s="37"/>
      <c r="Z11863" s="37"/>
      <c r="AA11863" s="37"/>
      <c r="AB11863" s="37"/>
    </row>
    <row r="11864" spans="24:28" x14ac:dyDescent="0.25">
      <c r="X11864" s="37"/>
      <c r="Y11864" s="37"/>
      <c r="Z11864" s="37"/>
      <c r="AA11864" s="37"/>
      <c r="AB11864" s="37"/>
    </row>
    <row r="11865" spans="24:28" x14ac:dyDescent="0.25">
      <c r="X11865" s="37"/>
      <c r="Y11865" s="37"/>
      <c r="Z11865" s="37"/>
      <c r="AA11865" s="37"/>
      <c r="AB11865" s="37"/>
    </row>
    <row r="11866" spans="24:28" x14ac:dyDescent="0.25">
      <c r="X11866" s="37"/>
      <c r="Y11866" s="37"/>
      <c r="Z11866" s="37"/>
      <c r="AA11866" s="37"/>
      <c r="AB11866" s="37"/>
    </row>
    <row r="11867" spans="24:28" x14ac:dyDescent="0.25">
      <c r="X11867" s="37"/>
      <c r="Y11867" s="37"/>
      <c r="Z11867" s="37"/>
      <c r="AA11867" s="37"/>
      <c r="AB11867" s="37"/>
    </row>
    <row r="11868" spans="24:28" x14ac:dyDescent="0.25">
      <c r="X11868" s="37"/>
      <c r="Y11868" s="37"/>
      <c r="Z11868" s="37"/>
      <c r="AA11868" s="37"/>
      <c r="AB11868" s="37"/>
    </row>
    <row r="11869" spans="24:28" x14ac:dyDescent="0.25">
      <c r="X11869" s="37"/>
      <c r="Y11869" s="37"/>
      <c r="Z11869" s="37"/>
      <c r="AA11869" s="37"/>
      <c r="AB11869" s="37"/>
    </row>
    <row r="11870" spans="24:28" x14ac:dyDescent="0.25">
      <c r="X11870" s="37"/>
      <c r="Y11870" s="37"/>
      <c r="Z11870" s="37"/>
      <c r="AA11870" s="37"/>
      <c r="AB11870" s="37"/>
    </row>
    <row r="11871" spans="24:28" x14ac:dyDescent="0.25">
      <c r="X11871" s="37"/>
      <c r="Y11871" s="37"/>
      <c r="Z11871" s="37"/>
      <c r="AA11871" s="37"/>
      <c r="AB11871" s="37"/>
    </row>
    <row r="11872" spans="24:28" x14ac:dyDescent="0.25">
      <c r="X11872" s="37"/>
      <c r="Y11872" s="37"/>
      <c r="Z11872" s="37"/>
      <c r="AA11872" s="37"/>
      <c r="AB11872" s="37"/>
    </row>
    <row r="11873" spans="24:28" x14ac:dyDescent="0.25">
      <c r="X11873" s="37"/>
      <c r="Y11873" s="37"/>
      <c r="Z11873" s="37"/>
      <c r="AA11873" s="37"/>
      <c r="AB11873" s="37"/>
    </row>
    <row r="11874" spans="24:28" x14ac:dyDescent="0.25">
      <c r="X11874" s="37"/>
      <c r="Y11874" s="37"/>
      <c r="Z11874" s="37"/>
      <c r="AA11874" s="37"/>
      <c r="AB11874" s="37"/>
    </row>
    <row r="11875" spans="24:28" x14ac:dyDescent="0.25">
      <c r="X11875" s="37"/>
      <c r="Y11875" s="37"/>
      <c r="Z11875" s="37"/>
      <c r="AA11875" s="37"/>
      <c r="AB11875" s="37"/>
    </row>
    <row r="11876" spans="24:28" x14ac:dyDescent="0.25">
      <c r="X11876" s="37"/>
      <c r="Y11876" s="37"/>
      <c r="Z11876" s="37"/>
      <c r="AA11876" s="37"/>
      <c r="AB11876" s="37"/>
    </row>
    <row r="11877" spans="24:28" x14ac:dyDescent="0.25">
      <c r="X11877" s="37"/>
      <c r="Y11877" s="37"/>
      <c r="Z11877" s="37"/>
      <c r="AA11877" s="37"/>
      <c r="AB11877" s="37"/>
    </row>
    <row r="11878" spans="24:28" x14ac:dyDescent="0.25">
      <c r="X11878" s="37"/>
      <c r="Y11878" s="37"/>
      <c r="Z11878" s="37"/>
      <c r="AA11878" s="37"/>
      <c r="AB11878" s="37"/>
    </row>
    <row r="11879" spans="24:28" x14ac:dyDescent="0.25">
      <c r="X11879" s="37"/>
      <c r="Y11879" s="37"/>
      <c r="Z11879" s="37"/>
      <c r="AA11879" s="37"/>
      <c r="AB11879" s="37"/>
    </row>
    <row r="11880" spans="24:28" x14ac:dyDescent="0.25">
      <c r="X11880" s="37"/>
      <c r="Y11880" s="37"/>
      <c r="Z11880" s="37"/>
      <c r="AA11880" s="37"/>
      <c r="AB11880" s="37"/>
    </row>
    <row r="11881" spans="24:28" x14ac:dyDescent="0.25">
      <c r="X11881" s="37"/>
      <c r="Y11881" s="37"/>
      <c r="Z11881" s="37"/>
      <c r="AA11881" s="37"/>
      <c r="AB11881" s="37"/>
    </row>
    <row r="11882" spans="24:28" x14ac:dyDescent="0.25">
      <c r="X11882" s="37"/>
      <c r="Y11882" s="37"/>
      <c r="Z11882" s="37"/>
      <c r="AA11882" s="37"/>
      <c r="AB11882" s="37"/>
    </row>
    <row r="11883" spans="24:28" x14ac:dyDescent="0.25">
      <c r="X11883" s="37"/>
      <c r="Y11883" s="37"/>
      <c r="Z11883" s="37"/>
      <c r="AA11883" s="37"/>
      <c r="AB11883" s="37"/>
    </row>
    <row r="11884" spans="24:28" x14ac:dyDescent="0.25">
      <c r="X11884" s="37"/>
      <c r="Y11884" s="37"/>
      <c r="Z11884" s="37"/>
      <c r="AA11884" s="37"/>
      <c r="AB11884" s="37"/>
    </row>
    <row r="11885" spans="24:28" x14ac:dyDescent="0.25">
      <c r="X11885" s="37"/>
      <c r="Y11885" s="37"/>
      <c r="Z11885" s="37"/>
      <c r="AA11885" s="37"/>
      <c r="AB11885" s="37"/>
    </row>
    <row r="11886" spans="24:28" x14ac:dyDescent="0.25">
      <c r="X11886" s="37"/>
      <c r="Y11886" s="37"/>
      <c r="Z11886" s="37"/>
      <c r="AA11886" s="37"/>
      <c r="AB11886" s="37"/>
    </row>
    <row r="11887" spans="24:28" x14ac:dyDescent="0.25">
      <c r="X11887" s="37"/>
      <c r="Y11887" s="37"/>
      <c r="Z11887" s="37"/>
      <c r="AA11887" s="37"/>
      <c r="AB11887" s="37"/>
    </row>
    <row r="11888" spans="24:28" x14ac:dyDescent="0.25">
      <c r="X11888" s="37"/>
      <c r="Y11888" s="37"/>
      <c r="Z11888" s="37"/>
      <c r="AA11888" s="37"/>
      <c r="AB11888" s="37"/>
    </row>
    <row r="11889" spans="24:28" x14ac:dyDescent="0.25">
      <c r="X11889" s="37"/>
      <c r="Y11889" s="37"/>
      <c r="Z11889" s="37"/>
      <c r="AA11889" s="37"/>
      <c r="AB11889" s="37"/>
    </row>
    <row r="11890" spans="24:28" x14ac:dyDescent="0.25">
      <c r="X11890" s="37"/>
      <c r="Y11890" s="37"/>
      <c r="Z11890" s="37"/>
      <c r="AA11890" s="37"/>
      <c r="AB11890" s="37"/>
    </row>
    <row r="11891" spans="24:28" x14ac:dyDescent="0.25">
      <c r="X11891" s="37"/>
      <c r="Y11891" s="37"/>
      <c r="Z11891" s="37"/>
      <c r="AA11891" s="37"/>
      <c r="AB11891" s="37"/>
    </row>
    <row r="11892" spans="24:28" x14ac:dyDescent="0.25">
      <c r="X11892" s="37"/>
      <c r="Y11892" s="37"/>
      <c r="Z11892" s="37"/>
      <c r="AA11892" s="37"/>
      <c r="AB11892" s="37"/>
    </row>
    <row r="11893" spans="24:28" x14ac:dyDescent="0.25">
      <c r="X11893" s="37"/>
      <c r="Y11893" s="37"/>
      <c r="Z11893" s="37"/>
      <c r="AA11893" s="37"/>
      <c r="AB11893" s="37"/>
    </row>
    <row r="11894" spans="24:28" x14ac:dyDescent="0.25">
      <c r="X11894" s="37"/>
      <c r="Y11894" s="37"/>
      <c r="Z11894" s="37"/>
      <c r="AA11894" s="37"/>
      <c r="AB11894" s="37"/>
    </row>
    <row r="11895" spans="24:28" x14ac:dyDescent="0.25">
      <c r="X11895" s="37"/>
      <c r="Y11895" s="37"/>
      <c r="Z11895" s="37"/>
      <c r="AA11895" s="37"/>
      <c r="AB11895" s="37"/>
    </row>
    <row r="11896" spans="24:28" x14ac:dyDescent="0.25">
      <c r="X11896" s="37"/>
      <c r="Y11896" s="37"/>
      <c r="Z11896" s="37"/>
      <c r="AA11896" s="37"/>
      <c r="AB11896" s="37"/>
    </row>
    <row r="11897" spans="24:28" x14ac:dyDescent="0.25">
      <c r="X11897" s="37"/>
      <c r="Y11897" s="37"/>
      <c r="Z11897" s="37"/>
      <c r="AA11897" s="37"/>
      <c r="AB11897" s="37"/>
    </row>
    <row r="11898" spans="24:28" x14ac:dyDescent="0.25">
      <c r="X11898" s="37"/>
      <c r="Y11898" s="37"/>
      <c r="Z11898" s="37"/>
      <c r="AA11898" s="37"/>
      <c r="AB11898" s="37"/>
    </row>
    <row r="11899" spans="24:28" x14ac:dyDescent="0.25">
      <c r="X11899" s="37"/>
      <c r="Y11899" s="37"/>
      <c r="Z11899" s="37"/>
      <c r="AA11899" s="37"/>
      <c r="AB11899" s="37"/>
    </row>
    <row r="11900" spans="24:28" x14ac:dyDescent="0.25">
      <c r="X11900" s="37"/>
      <c r="Y11900" s="37"/>
      <c r="Z11900" s="37"/>
      <c r="AA11900" s="37"/>
      <c r="AB11900" s="37"/>
    </row>
    <row r="11901" spans="24:28" x14ac:dyDescent="0.25">
      <c r="X11901" s="37"/>
      <c r="Y11901" s="37"/>
      <c r="Z11901" s="37"/>
      <c r="AA11901" s="37"/>
      <c r="AB11901" s="37"/>
    </row>
    <row r="11902" spans="24:28" x14ac:dyDescent="0.25">
      <c r="X11902" s="37"/>
      <c r="Y11902" s="37"/>
      <c r="Z11902" s="37"/>
      <c r="AA11902" s="37"/>
      <c r="AB11902" s="37"/>
    </row>
    <row r="11903" spans="24:28" x14ac:dyDescent="0.25">
      <c r="X11903" s="37"/>
      <c r="Y11903" s="37"/>
      <c r="Z11903" s="37"/>
      <c r="AA11903" s="37"/>
      <c r="AB11903" s="37"/>
    </row>
    <row r="11904" spans="24:28" x14ac:dyDescent="0.25">
      <c r="X11904" s="37"/>
      <c r="Y11904" s="37"/>
      <c r="Z11904" s="37"/>
      <c r="AA11904" s="37"/>
      <c r="AB11904" s="37"/>
    </row>
    <row r="11905" spans="24:28" x14ac:dyDescent="0.25">
      <c r="X11905" s="37"/>
      <c r="Y11905" s="37"/>
      <c r="Z11905" s="37"/>
      <c r="AA11905" s="37"/>
      <c r="AB11905" s="37"/>
    </row>
    <row r="11906" spans="24:28" x14ac:dyDescent="0.25">
      <c r="X11906" s="37"/>
      <c r="Y11906" s="37"/>
      <c r="Z11906" s="37"/>
      <c r="AA11906" s="37"/>
      <c r="AB11906" s="37"/>
    </row>
    <row r="11907" spans="24:28" x14ac:dyDescent="0.25">
      <c r="X11907" s="37"/>
      <c r="Y11907" s="37"/>
      <c r="Z11907" s="37"/>
      <c r="AA11907" s="37"/>
      <c r="AB11907" s="37"/>
    </row>
    <row r="11908" spans="24:28" x14ac:dyDescent="0.25">
      <c r="X11908" s="37"/>
      <c r="Y11908" s="37"/>
      <c r="Z11908" s="37"/>
      <c r="AA11908" s="37"/>
      <c r="AB11908" s="37"/>
    </row>
    <row r="11909" spans="24:28" x14ac:dyDescent="0.25">
      <c r="X11909" s="37"/>
      <c r="Y11909" s="37"/>
      <c r="Z11909" s="37"/>
      <c r="AA11909" s="37"/>
      <c r="AB11909" s="37"/>
    </row>
    <row r="11910" spans="24:28" x14ac:dyDescent="0.25">
      <c r="X11910" s="37"/>
      <c r="Y11910" s="37"/>
      <c r="Z11910" s="37"/>
      <c r="AA11910" s="37"/>
      <c r="AB11910" s="37"/>
    </row>
    <row r="11911" spans="24:28" x14ac:dyDescent="0.25">
      <c r="X11911" s="37"/>
      <c r="Y11911" s="37"/>
      <c r="Z11911" s="37"/>
      <c r="AA11911" s="37"/>
      <c r="AB11911" s="37"/>
    </row>
    <row r="11912" spans="24:28" x14ac:dyDescent="0.25">
      <c r="X11912" s="37"/>
      <c r="Y11912" s="37"/>
      <c r="Z11912" s="37"/>
      <c r="AA11912" s="37"/>
      <c r="AB11912" s="37"/>
    </row>
    <row r="11913" spans="24:28" x14ac:dyDescent="0.25">
      <c r="X11913" s="37"/>
      <c r="Y11913" s="37"/>
      <c r="Z11913" s="37"/>
      <c r="AA11913" s="37"/>
      <c r="AB11913" s="37"/>
    </row>
    <row r="11914" spans="24:28" x14ac:dyDescent="0.25">
      <c r="X11914" s="37"/>
      <c r="Y11914" s="37"/>
      <c r="Z11914" s="37"/>
      <c r="AA11914" s="37"/>
      <c r="AB11914" s="37"/>
    </row>
    <row r="11915" spans="24:28" x14ac:dyDescent="0.25">
      <c r="X11915" s="37"/>
      <c r="Y11915" s="37"/>
      <c r="Z11915" s="37"/>
      <c r="AA11915" s="37"/>
      <c r="AB11915" s="37"/>
    </row>
    <row r="11916" spans="24:28" x14ac:dyDescent="0.25">
      <c r="X11916" s="37"/>
      <c r="Y11916" s="37"/>
      <c r="Z11916" s="37"/>
      <c r="AA11916" s="37"/>
      <c r="AB11916" s="37"/>
    </row>
    <row r="11917" spans="24:28" x14ac:dyDescent="0.25">
      <c r="X11917" s="37"/>
      <c r="Y11917" s="37"/>
      <c r="Z11917" s="37"/>
      <c r="AA11917" s="37"/>
      <c r="AB11917" s="37"/>
    </row>
    <row r="11918" spans="24:28" x14ac:dyDescent="0.25">
      <c r="X11918" s="37"/>
      <c r="Y11918" s="37"/>
      <c r="Z11918" s="37"/>
      <c r="AA11918" s="37"/>
      <c r="AB11918" s="37"/>
    </row>
    <row r="11919" spans="24:28" x14ac:dyDescent="0.25">
      <c r="X11919" s="37"/>
      <c r="Y11919" s="37"/>
      <c r="Z11919" s="37"/>
      <c r="AA11919" s="37"/>
      <c r="AB11919" s="37"/>
    </row>
    <row r="11920" spans="24:28" x14ac:dyDescent="0.25">
      <c r="X11920" s="37"/>
      <c r="Y11920" s="37"/>
      <c r="Z11920" s="37"/>
      <c r="AA11920" s="37"/>
      <c r="AB11920" s="37"/>
    </row>
    <row r="11921" spans="24:28" x14ac:dyDescent="0.25">
      <c r="X11921" s="37"/>
      <c r="Y11921" s="37"/>
      <c r="Z11921" s="37"/>
      <c r="AA11921" s="37"/>
      <c r="AB11921" s="37"/>
    </row>
    <row r="11922" spans="24:28" x14ac:dyDescent="0.25">
      <c r="X11922" s="37"/>
      <c r="Y11922" s="37"/>
      <c r="Z11922" s="37"/>
      <c r="AA11922" s="37"/>
      <c r="AB11922" s="37"/>
    </row>
    <row r="11923" spans="24:28" x14ac:dyDescent="0.25">
      <c r="X11923" s="37"/>
      <c r="Y11923" s="37"/>
      <c r="Z11923" s="37"/>
      <c r="AA11923" s="37"/>
      <c r="AB11923" s="37"/>
    </row>
    <row r="11924" spans="24:28" x14ac:dyDescent="0.25">
      <c r="X11924" s="37"/>
      <c r="Y11924" s="37"/>
      <c r="Z11924" s="37"/>
      <c r="AA11924" s="37"/>
      <c r="AB11924" s="37"/>
    </row>
    <row r="11925" spans="24:28" x14ac:dyDescent="0.25">
      <c r="X11925" s="37"/>
      <c r="Y11925" s="37"/>
      <c r="Z11925" s="37"/>
      <c r="AA11925" s="37"/>
      <c r="AB11925" s="37"/>
    </row>
    <row r="11926" spans="24:28" x14ac:dyDescent="0.25">
      <c r="X11926" s="37"/>
      <c r="Y11926" s="37"/>
      <c r="Z11926" s="37"/>
      <c r="AA11926" s="37"/>
      <c r="AB11926" s="37"/>
    </row>
    <row r="11927" spans="24:28" x14ac:dyDescent="0.25">
      <c r="X11927" s="37"/>
      <c r="Y11927" s="37"/>
      <c r="Z11927" s="37"/>
      <c r="AA11927" s="37"/>
      <c r="AB11927" s="37"/>
    </row>
    <row r="11928" spans="24:28" x14ac:dyDescent="0.25">
      <c r="X11928" s="37"/>
      <c r="Y11928" s="37"/>
      <c r="Z11928" s="37"/>
      <c r="AA11928" s="37"/>
      <c r="AB11928" s="37"/>
    </row>
    <row r="11929" spans="24:28" x14ac:dyDescent="0.25">
      <c r="X11929" s="37"/>
      <c r="Y11929" s="37"/>
      <c r="Z11929" s="37"/>
      <c r="AA11929" s="37"/>
      <c r="AB11929" s="37"/>
    </row>
    <row r="11930" spans="24:28" x14ac:dyDescent="0.25">
      <c r="X11930" s="37"/>
      <c r="Y11930" s="37"/>
      <c r="Z11930" s="37"/>
      <c r="AA11930" s="37"/>
      <c r="AB11930" s="37"/>
    </row>
    <row r="11931" spans="24:28" x14ac:dyDescent="0.25">
      <c r="X11931" s="37"/>
      <c r="Y11931" s="37"/>
      <c r="Z11931" s="37"/>
      <c r="AA11931" s="37"/>
      <c r="AB11931" s="37"/>
    </row>
    <row r="11932" spans="24:28" x14ac:dyDescent="0.25">
      <c r="X11932" s="37"/>
      <c r="Y11932" s="37"/>
      <c r="Z11932" s="37"/>
      <c r="AA11932" s="37"/>
      <c r="AB11932" s="37"/>
    </row>
    <row r="11933" spans="24:28" x14ac:dyDescent="0.25">
      <c r="X11933" s="37"/>
      <c r="Y11933" s="37"/>
      <c r="Z11933" s="37"/>
      <c r="AA11933" s="37"/>
      <c r="AB11933" s="37"/>
    </row>
    <row r="11934" spans="24:28" x14ac:dyDescent="0.25">
      <c r="X11934" s="37"/>
      <c r="Y11934" s="37"/>
      <c r="Z11934" s="37"/>
      <c r="AA11934" s="37"/>
      <c r="AB11934" s="37"/>
    </row>
    <row r="11935" spans="24:28" x14ac:dyDescent="0.25">
      <c r="X11935" s="37"/>
      <c r="Y11935" s="37"/>
      <c r="Z11935" s="37"/>
      <c r="AA11935" s="37"/>
      <c r="AB11935" s="37"/>
    </row>
    <row r="11936" spans="24:28" x14ac:dyDescent="0.25">
      <c r="X11936" s="37"/>
      <c r="Y11936" s="37"/>
      <c r="Z11936" s="37"/>
      <c r="AA11936" s="37"/>
      <c r="AB11936" s="37"/>
    </row>
    <row r="11937" spans="24:28" x14ac:dyDescent="0.25">
      <c r="X11937" s="37"/>
      <c r="Y11937" s="37"/>
      <c r="Z11937" s="37"/>
      <c r="AA11937" s="37"/>
      <c r="AB11937" s="37"/>
    </row>
    <row r="11938" spans="24:28" x14ac:dyDescent="0.25">
      <c r="X11938" s="37"/>
      <c r="Y11938" s="37"/>
      <c r="Z11938" s="37"/>
      <c r="AA11938" s="37"/>
      <c r="AB11938" s="37"/>
    </row>
    <row r="11939" spans="24:28" x14ac:dyDescent="0.25">
      <c r="X11939" s="37"/>
      <c r="Y11939" s="37"/>
      <c r="Z11939" s="37"/>
      <c r="AA11939" s="37"/>
      <c r="AB11939" s="37"/>
    </row>
    <row r="11940" spans="24:28" x14ac:dyDescent="0.25">
      <c r="X11940" s="37"/>
      <c r="Y11940" s="37"/>
      <c r="Z11940" s="37"/>
      <c r="AA11940" s="37"/>
      <c r="AB11940" s="37"/>
    </row>
    <row r="11941" spans="24:28" x14ac:dyDescent="0.25">
      <c r="X11941" s="37"/>
      <c r="Y11941" s="37"/>
      <c r="Z11941" s="37"/>
      <c r="AA11941" s="37"/>
      <c r="AB11941" s="37"/>
    </row>
    <row r="11942" spans="24:28" x14ac:dyDescent="0.25">
      <c r="X11942" s="37"/>
      <c r="Y11942" s="37"/>
      <c r="Z11942" s="37"/>
      <c r="AA11942" s="37"/>
      <c r="AB11942" s="37"/>
    </row>
    <row r="11943" spans="24:28" x14ac:dyDescent="0.25">
      <c r="X11943" s="37"/>
      <c r="Y11943" s="37"/>
      <c r="Z11943" s="37"/>
      <c r="AA11943" s="37"/>
      <c r="AB11943" s="37"/>
    </row>
    <row r="11944" spans="24:28" x14ac:dyDescent="0.25">
      <c r="X11944" s="37"/>
      <c r="Y11944" s="37"/>
      <c r="Z11944" s="37"/>
      <c r="AA11944" s="37"/>
      <c r="AB11944" s="37"/>
    </row>
    <row r="11945" spans="24:28" x14ac:dyDescent="0.25">
      <c r="X11945" s="37"/>
      <c r="Y11945" s="37"/>
      <c r="Z11945" s="37"/>
      <c r="AA11945" s="37"/>
      <c r="AB11945" s="37"/>
    </row>
    <row r="11946" spans="24:28" x14ac:dyDescent="0.25">
      <c r="X11946" s="37"/>
      <c r="Y11946" s="37"/>
      <c r="Z11946" s="37"/>
      <c r="AA11946" s="37"/>
      <c r="AB11946" s="37"/>
    </row>
    <row r="11947" spans="24:28" x14ac:dyDescent="0.25">
      <c r="X11947" s="37"/>
      <c r="Y11947" s="37"/>
      <c r="Z11947" s="37"/>
      <c r="AA11947" s="37"/>
      <c r="AB11947" s="37"/>
    </row>
    <row r="11948" spans="24:28" x14ac:dyDescent="0.25">
      <c r="X11948" s="37"/>
      <c r="Y11948" s="37"/>
      <c r="Z11948" s="37"/>
      <c r="AA11948" s="37"/>
      <c r="AB11948" s="37"/>
    </row>
    <row r="11949" spans="24:28" x14ac:dyDescent="0.25">
      <c r="X11949" s="37"/>
      <c r="Y11949" s="37"/>
      <c r="Z11949" s="37"/>
      <c r="AA11949" s="37"/>
      <c r="AB11949" s="37"/>
    </row>
    <row r="11950" spans="24:28" x14ac:dyDescent="0.25">
      <c r="X11950" s="37"/>
      <c r="Y11950" s="37"/>
      <c r="Z11950" s="37"/>
      <c r="AA11950" s="37"/>
      <c r="AB11950" s="37"/>
    </row>
    <row r="11951" spans="24:28" x14ac:dyDescent="0.25">
      <c r="X11951" s="37"/>
      <c r="Y11951" s="37"/>
      <c r="Z11951" s="37"/>
      <c r="AA11951" s="37"/>
      <c r="AB11951" s="37"/>
    </row>
    <row r="11952" spans="24:28" x14ac:dyDescent="0.25">
      <c r="X11952" s="37"/>
      <c r="Y11952" s="37"/>
      <c r="Z11952" s="37"/>
      <c r="AA11952" s="37"/>
      <c r="AB11952" s="37"/>
    </row>
    <row r="11953" spans="24:28" x14ac:dyDescent="0.25">
      <c r="X11953" s="37"/>
      <c r="Y11953" s="37"/>
      <c r="Z11953" s="37"/>
      <c r="AA11953" s="37"/>
      <c r="AB11953" s="37"/>
    </row>
    <row r="11954" spans="24:28" x14ac:dyDescent="0.25">
      <c r="X11954" s="37"/>
      <c r="Y11954" s="37"/>
      <c r="Z11954" s="37"/>
      <c r="AA11954" s="37"/>
      <c r="AB11954" s="37"/>
    </row>
    <row r="11955" spans="24:28" x14ac:dyDescent="0.25">
      <c r="X11955" s="37"/>
      <c r="Y11955" s="37"/>
      <c r="Z11955" s="37"/>
      <c r="AA11955" s="37"/>
      <c r="AB11955" s="37"/>
    </row>
    <row r="11956" spans="24:28" x14ac:dyDescent="0.25">
      <c r="X11956" s="37"/>
      <c r="Y11956" s="37"/>
      <c r="Z11956" s="37"/>
      <c r="AA11956" s="37"/>
      <c r="AB11956" s="37"/>
    </row>
    <row r="11957" spans="24:28" x14ac:dyDescent="0.25">
      <c r="X11957" s="37"/>
      <c r="Y11957" s="37"/>
      <c r="Z11957" s="37"/>
      <c r="AA11957" s="37"/>
      <c r="AB11957" s="37"/>
    </row>
    <row r="11958" spans="24:28" x14ac:dyDescent="0.25">
      <c r="X11958" s="37"/>
      <c r="Y11958" s="37"/>
      <c r="Z11958" s="37"/>
      <c r="AA11958" s="37"/>
      <c r="AB11958" s="37"/>
    </row>
    <row r="11959" spans="24:28" x14ac:dyDescent="0.25">
      <c r="X11959" s="37"/>
      <c r="Y11959" s="37"/>
      <c r="Z11959" s="37"/>
      <c r="AA11959" s="37"/>
      <c r="AB11959" s="37"/>
    </row>
    <row r="11960" spans="24:28" x14ac:dyDescent="0.25">
      <c r="X11960" s="37"/>
      <c r="Y11960" s="37"/>
      <c r="Z11960" s="37"/>
      <c r="AA11960" s="37"/>
      <c r="AB11960" s="37"/>
    </row>
    <row r="11961" spans="24:28" x14ac:dyDescent="0.25">
      <c r="X11961" s="37"/>
      <c r="Y11961" s="37"/>
      <c r="Z11961" s="37"/>
      <c r="AA11961" s="37"/>
      <c r="AB11961" s="37"/>
    </row>
    <row r="11962" spans="24:28" x14ac:dyDescent="0.25">
      <c r="X11962" s="37"/>
      <c r="Y11962" s="37"/>
      <c r="Z11962" s="37"/>
      <c r="AA11962" s="37"/>
      <c r="AB11962" s="37"/>
    </row>
    <row r="11963" spans="24:28" x14ac:dyDescent="0.25">
      <c r="X11963" s="37"/>
      <c r="Y11963" s="37"/>
      <c r="Z11963" s="37"/>
      <c r="AA11963" s="37"/>
      <c r="AB11963" s="37"/>
    </row>
    <row r="11964" spans="24:28" x14ac:dyDescent="0.25">
      <c r="X11964" s="37"/>
      <c r="Y11964" s="37"/>
      <c r="Z11964" s="37"/>
      <c r="AA11964" s="37"/>
      <c r="AB11964" s="37"/>
    </row>
    <row r="11965" spans="24:28" x14ac:dyDescent="0.25">
      <c r="X11965" s="37"/>
      <c r="Y11965" s="37"/>
      <c r="Z11965" s="37"/>
      <c r="AA11965" s="37"/>
      <c r="AB11965" s="37"/>
    </row>
    <row r="11966" spans="24:28" x14ac:dyDescent="0.25">
      <c r="X11966" s="37"/>
      <c r="Y11966" s="37"/>
      <c r="Z11966" s="37"/>
      <c r="AA11966" s="37"/>
      <c r="AB11966" s="37"/>
    </row>
    <row r="11967" spans="24:28" x14ac:dyDescent="0.25">
      <c r="X11967" s="37"/>
      <c r="Y11967" s="37"/>
      <c r="Z11967" s="37"/>
      <c r="AA11967" s="37"/>
      <c r="AB11967" s="37"/>
    </row>
    <row r="11968" spans="24:28" x14ac:dyDescent="0.25">
      <c r="X11968" s="37"/>
      <c r="Y11968" s="37"/>
      <c r="Z11968" s="37"/>
      <c r="AA11968" s="37"/>
      <c r="AB11968" s="37"/>
    </row>
    <row r="11969" spans="24:28" x14ac:dyDescent="0.25">
      <c r="X11969" s="37"/>
      <c r="Y11969" s="37"/>
      <c r="Z11969" s="37"/>
      <c r="AA11969" s="37"/>
      <c r="AB11969" s="37"/>
    </row>
    <row r="11970" spans="24:28" x14ac:dyDescent="0.25">
      <c r="X11970" s="37"/>
      <c r="Y11970" s="37"/>
      <c r="Z11970" s="37"/>
      <c r="AA11970" s="37"/>
      <c r="AB11970" s="37"/>
    </row>
    <row r="11971" spans="24:28" x14ac:dyDescent="0.25">
      <c r="X11971" s="37"/>
      <c r="Y11971" s="37"/>
      <c r="Z11971" s="37"/>
      <c r="AA11971" s="37"/>
      <c r="AB11971" s="37"/>
    </row>
    <row r="11972" spans="24:28" x14ac:dyDescent="0.25">
      <c r="X11972" s="37"/>
      <c r="Y11972" s="37"/>
      <c r="Z11972" s="37"/>
      <c r="AA11972" s="37"/>
      <c r="AB11972" s="37"/>
    </row>
    <row r="11973" spans="24:28" x14ac:dyDescent="0.25">
      <c r="X11973" s="37"/>
      <c r="Y11973" s="37"/>
      <c r="Z11973" s="37"/>
      <c r="AA11973" s="37"/>
      <c r="AB11973" s="37"/>
    </row>
    <row r="11974" spans="24:28" x14ac:dyDescent="0.25">
      <c r="X11974" s="37"/>
      <c r="Y11974" s="37"/>
      <c r="Z11974" s="37"/>
      <c r="AA11974" s="37"/>
      <c r="AB11974" s="37"/>
    </row>
    <row r="11975" spans="24:28" x14ac:dyDescent="0.25">
      <c r="X11975" s="37"/>
      <c r="Y11975" s="37"/>
      <c r="Z11975" s="37"/>
      <c r="AA11975" s="37"/>
      <c r="AB11975" s="37"/>
    </row>
    <row r="11976" spans="24:28" x14ac:dyDescent="0.25">
      <c r="X11976" s="37"/>
      <c r="Y11976" s="37"/>
      <c r="Z11976" s="37"/>
      <c r="AA11976" s="37"/>
      <c r="AB11976" s="37"/>
    </row>
    <row r="11977" spans="24:28" x14ac:dyDescent="0.25">
      <c r="X11977" s="37"/>
      <c r="Y11977" s="37"/>
      <c r="Z11977" s="37"/>
      <c r="AA11977" s="37"/>
      <c r="AB11977" s="37"/>
    </row>
    <row r="11978" spans="24:28" x14ac:dyDescent="0.25">
      <c r="X11978" s="37"/>
      <c r="Y11978" s="37"/>
      <c r="Z11978" s="37"/>
      <c r="AA11978" s="37"/>
      <c r="AB11978" s="37"/>
    </row>
    <row r="11979" spans="24:28" x14ac:dyDescent="0.25">
      <c r="X11979" s="37"/>
      <c r="Y11979" s="37"/>
      <c r="Z11979" s="37"/>
      <c r="AA11979" s="37"/>
      <c r="AB11979" s="37"/>
    </row>
    <row r="11980" spans="24:28" x14ac:dyDescent="0.25">
      <c r="X11980" s="37"/>
      <c r="Y11980" s="37"/>
      <c r="Z11980" s="37"/>
      <c r="AA11980" s="37"/>
      <c r="AB11980" s="37"/>
    </row>
    <row r="11981" spans="24:28" x14ac:dyDescent="0.25">
      <c r="X11981" s="37"/>
      <c r="Y11981" s="37"/>
      <c r="Z11981" s="37"/>
      <c r="AA11981" s="37"/>
      <c r="AB11981" s="37"/>
    </row>
    <row r="11982" spans="24:28" x14ac:dyDescent="0.25">
      <c r="X11982" s="37"/>
      <c r="Y11982" s="37"/>
      <c r="Z11982" s="37"/>
      <c r="AA11982" s="37"/>
      <c r="AB11982" s="37"/>
    </row>
    <row r="11983" spans="24:28" x14ac:dyDescent="0.25">
      <c r="X11983" s="37"/>
      <c r="Y11983" s="37"/>
      <c r="Z11983" s="37"/>
      <c r="AA11983" s="37"/>
      <c r="AB11983" s="37"/>
    </row>
    <row r="11984" spans="24:28" x14ac:dyDescent="0.25">
      <c r="X11984" s="37"/>
      <c r="Y11984" s="37"/>
      <c r="Z11984" s="37"/>
      <c r="AA11984" s="37"/>
      <c r="AB11984" s="37"/>
    </row>
    <row r="11985" spans="24:28" x14ac:dyDescent="0.25">
      <c r="X11985" s="37"/>
      <c r="Y11985" s="37"/>
      <c r="Z11985" s="37"/>
      <c r="AA11985" s="37"/>
      <c r="AB11985" s="37"/>
    </row>
    <row r="11986" spans="24:28" x14ac:dyDescent="0.25">
      <c r="X11986" s="37"/>
      <c r="Y11986" s="37"/>
      <c r="Z11986" s="37"/>
      <c r="AA11986" s="37"/>
      <c r="AB11986" s="37"/>
    </row>
    <row r="11987" spans="24:28" x14ac:dyDescent="0.25">
      <c r="X11987" s="37"/>
      <c r="Y11987" s="37"/>
      <c r="Z11987" s="37"/>
      <c r="AA11987" s="37"/>
      <c r="AB11987" s="37"/>
    </row>
    <row r="11988" spans="24:28" x14ac:dyDescent="0.25">
      <c r="X11988" s="37"/>
      <c r="Y11988" s="37"/>
      <c r="Z11988" s="37"/>
      <c r="AA11988" s="37"/>
      <c r="AB11988" s="37"/>
    </row>
    <row r="11989" spans="24:28" x14ac:dyDescent="0.25">
      <c r="X11989" s="37"/>
      <c r="Y11989" s="37"/>
      <c r="Z11989" s="37"/>
      <c r="AA11989" s="37"/>
      <c r="AB11989" s="37"/>
    </row>
    <row r="11990" spans="24:28" x14ac:dyDescent="0.25">
      <c r="X11990" s="37"/>
      <c r="Y11990" s="37"/>
      <c r="Z11990" s="37"/>
      <c r="AA11990" s="37"/>
      <c r="AB11990" s="37"/>
    </row>
    <row r="11991" spans="24:28" x14ac:dyDescent="0.25">
      <c r="X11991" s="37"/>
      <c r="Y11991" s="37"/>
      <c r="Z11991" s="37"/>
      <c r="AA11991" s="37"/>
      <c r="AB11991" s="37"/>
    </row>
    <row r="11992" spans="24:28" x14ac:dyDescent="0.25">
      <c r="X11992" s="37"/>
      <c r="Y11992" s="37"/>
      <c r="Z11992" s="37"/>
      <c r="AA11992" s="37"/>
      <c r="AB11992" s="37"/>
    </row>
    <row r="11993" spans="24:28" x14ac:dyDescent="0.25">
      <c r="X11993" s="37"/>
      <c r="Y11993" s="37"/>
      <c r="Z11993" s="37"/>
      <c r="AA11993" s="37"/>
      <c r="AB11993" s="37"/>
    </row>
    <row r="11994" spans="24:28" x14ac:dyDescent="0.25">
      <c r="X11994" s="37"/>
      <c r="Y11994" s="37"/>
      <c r="Z11994" s="37"/>
      <c r="AA11994" s="37"/>
      <c r="AB11994" s="37"/>
    </row>
    <row r="11995" spans="24:28" x14ac:dyDescent="0.25">
      <c r="X11995" s="37"/>
      <c r="Y11995" s="37"/>
      <c r="Z11995" s="37"/>
      <c r="AA11995" s="37"/>
      <c r="AB11995" s="37"/>
    </row>
    <row r="11996" spans="24:28" x14ac:dyDescent="0.25">
      <c r="X11996" s="37"/>
      <c r="Y11996" s="37"/>
      <c r="Z11996" s="37"/>
      <c r="AA11996" s="37"/>
      <c r="AB11996" s="37"/>
    </row>
    <row r="11997" spans="24:28" x14ac:dyDescent="0.25">
      <c r="X11997" s="37"/>
      <c r="Y11997" s="37"/>
      <c r="Z11997" s="37"/>
      <c r="AA11997" s="37"/>
      <c r="AB11997" s="37"/>
    </row>
    <row r="11998" spans="24:28" x14ac:dyDescent="0.25">
      <c r="X11998" s="37"/>
      <c r="Y11998" s="37"/>
      <c r="Z11998" s="37"/>
      <c r="AA11998" s="37"/>
      <c r="AB11998" s="37"/>
    </row>
    <row r="11999" spans="24:28" x14ac:dyDescent="0.25">
      <c r="X11999" s="37"/>
      <c r="Y11999" s="37"/>
      <c r="Z11999" s="37"/>
      <c r="AA11999" s="37"/>
      <c r="AB11999" s="37"/>
    </row>
    <row r="12000" spans="24:28" x14ac:dyDescent="0.25">
      <c r="X12000" s="37"/>
      <c r="Y12000" s="37"/>
      <c r="Z12000" s="37"/>
      <c r="AA12000" s="37"/>
      <c r="AB12000" s="37"/>
    </row>
    <row r="12001" spans="24:28" x14ac:dyDescent="0.25">
      <c r="X12001" s="37"/>
      <c r="Y12001" s="37"/>
      <c r="Z12001" s="37"/>
      <c r="AA12001" s="37"/>
      <c r="AB12001" s="37"/>
    </row>
    <row r="12002" spans="24:28" x14ac:dyDescent="0.25">
      <c r="X12002" s="37"/>
      <c r="Y12002" s="37"/>
      <c r="Z12002" s="37"/>
      <c r="AA12002" s="37"/>
      <c r="AB12002" s="37"/>
    </row>
    <row r="12003" spans="24:28" x14ac:dyDescent="0.25">
      <c r="X12003" s="37"/>
      <c r="Y12003" s="37"/>
      <c r="Z12003" s="37"/>
      <c r="AA12003" s="37"/>
      <c r="AB12003" s="37"/>
    </row>
    <row r="12004" spans="24:28" x14ac:dyDescent="0.25">
      <c r="X12004" s="37"/>
      <c r="Y12004" s="37"/>
      <c r="Z12004" s="37"/>
      <c r="AA12004" s="37"/>
      <c r="AB12004" s="37"/>
    </row>
    <row r="12005" spans="24:28" x14ac:dyDescent="0.25">
      <c r="X12005" s="37"/>
      <c r="Y12005" s="37"/>
      <c r="Z12005" s="37"/>
      <c r="AA12005" s="37"/>
      <c r="AB12005" s="37"/>
    </row>
    <row r="12006" spans="24:28" x14ac:dyDescent="0.25">
      <c r="X12006" s="37"/>
      <c r="Y12006" s="37"/>
      <c r="Z12006" s="37"/>
      <c r="AA12006" s="37"/>
      <c r="AB12006" s="37"/>
    </row>
    <row r="12007" spans="24:28" x14ac:dyDescent="0.25">
      <c r="X12007" s="37"/>
      <c r="Y12007" s="37"/>
      <c r="Z12007" s="37"/>
      <c r="AA12007" s="37"/>
      <c r="AB12007" s="37"/>
    </row>
    <row r="12008" spans="24:28" x14ac:dyDescent="0.25">
      <c r="X12008" s="37"/>
      <c r="Y12008" s="37"/>
      <c r="Z12008" s="37"/>
      <c r="AA12008" s="37"/>
      <c r="AB12008" s="37"/>
    </row>
    <row r="12009" spans="24:28" x14ac:dyDescent="0.25">
      <c r="X12009" s="37"/>
      <c r="Y12009" s="37"/>
      <c r="Z12009" s="37"/>
      <c r="AA12009" s="37"/>
      <c r="AB12009" s="37"/>
    </row>
    <row r="12010" spans="24:28" x14ac:dyDescent="0.25">
      <c r="X12010" s="37"/>
      <c r="Y12010" s="37"/>
      <c r="Z12010" s="37"/>
      <c r="AA12010" s="37"/>
      <c r="AB12010" s="37"/>
    </row>
    <row r="12011" spans="24:28" x14ac:dyDescent="0.25">
      <c r="X12011" s="37"/>
      <c r="Y12011" s="37"/>
      <c r="Z12011" s="37"/>
      <c r="AA12011" s="37"/>
      <c r="AB12011" s="37"/>
    </row>
    <row r="12012" spans="24:28" x14ac:dyDescent="0.25">
      <c r="X12012" s="37"/>
      <c r="Y12012" s="37"/>
      <c r="Z12012" s="37"/>
      <c r="AA12012" s="37"/>
      <c r="AB12012" s="37"/>
    </row>
    <row r="12013" spans="24:28" x14ac:dyDescent="0.25">
      <c r="X12013" s="37"/>
      <c r="Y12013" s="37"/>
      <c r="Z12013" s="37"/>
      <c r="AA12013" s="37"/>
      <c r="AB12013" s="37"/>
    </row>
    <row r="12014" spans="24:28" x14ac:dyDescent="0.25">
      <c r="X12014" s="37"/>
      <c r="Y12014" s="37"/>
      <c r="Z12014" s="37"/>
      <c r="AA12014" s="37"/>
      <c r="AB12014" s="37"/>
    </row>
    <row r="12015" spans="24:28" x14ac:dyDescent="0.25">
      <c r="X12015" s="37"/>
      <c r="Y12015" s="37"/>
      <c r="Z12015" s="37"/>
      <c r="AA12015" s="37"/>
      <c r="AB12015" s="37"/>
    </row>
    <row r="12016" spans="24:28" x14ac:dyDescent="0.25">
      <c r="X12016" s="37"/>
      <c r="Y12016" s="37"/>
      <c r="Z12016" s="37"/>
      <c r="AA12016" s="37"/>
      <c r="AB12016" s="37"/>
    </row>
    <row r="12017" spans="24:28" x14ac:dyDescent="0.25">
      <c r="X12017" s="37"/>
      <c r="Y12017" s="37"/>
      <c r="Z12017" s="37"/>
      <c r="AA12017" s="37"/>
      <c r="AB12017" s="37"/>
    </row>
    <row r="12018" spans="24:28" x14ac:dyDescent="0.25">
      <c r="X12018" s="37"/>
      <c r="Y12018" s="37"/>
      <c r="Z12018" s="37"/>
      <c r="AA12018" s="37"/>
      <c r="AB12018" s="37"/>
    </row>
    <row r="12019" spans="24:28" x14ac:dyDescent="0.25">
      <c r="X12019" s="37"/>
      <c r="Y12019" s="37"/>
      <c r="Z12019" s="37"/>
      <c r="AA12019" s="37"/>
      <c r="AB12019" s="37"/>
    </row>
    <row r="12020" spans="24:28" x14ac:dyDescent="0.25">
      <c r="X12020" s="37"/>
      <c r="Y12020" s="37"/>
      <c r="Z12020" s="37"/>
      <c r="AA12020" s="37"/>
      <c r="AB12020" s="37"/>
    </row>
    <row r="12021" spans="24:28" x14ac:dyDescent="0.25">
      <c r="X12021" s="37"/>
      <c r="Y12021" s="37"/>
      <c r="Z12021" s="37"/>
      <c r="AA12021" s="37"/>
      <c r="AB12021" s="37"/>
    </row>
    <row r="12022" spans="24:28" x14ac:dyDescent="0.25">
      <c r="X12022" s="37"/>
      <c r="Y12022" s="37"/>
      <c r="Z12022" s="37"/>
      <c r="AA12022" s="37"/>
      <c r="AB12022" s="37"/>
    </row>
    <row r="12023" spans="24:28" x14ac:dyDescent="0.25">
      <c r="X12023" s="37"/>
      <c r="Y12023" s="37"/>
      <c r="Z12023" s="37"/>
      <c r="AA12023" s="37"/>
      <c r="AB12023" s="37"/>
    </row>
    <row r="12024" spans="24:28" x14ac:dyDescent="0.25">
      <c r="X12024" s="37"/>
      <c r="Y12024" s="37"/>
      <c r="Z12024" s="37"/>
      <c r="AA12024" s="37"/>
      <c r="AB12024" s="37"/>
    </row>
    <row r="12025" spans="24:28" x14ac:dyDescent="0.25">
      <c r="X12025" s="37"/>
      <c r="Y12025" s="37"/>
      <c r="Z12025" s="37"/>
      <c r="AA12025" s="37"/>
      <c r="AB12025" s="37"/>
    </row>
    <row r="12026" spans="24:28" x14ac:dyDescent="0.25">
      <c r="X12026" s="37"/>
      <c r="Y12026" s="37"/>
      <c r="Z12026" s="37"/>
      <c r="AA12026" s="37"/>
      <c r="AB12026" s="37"/>
    </row>
    <row r="12027" spans="24:28" x14ac:dyDescent="0.25">
      <c r="X12027" s="37"/>
      <c r="Y12027" s="37"/>
      <c r="Z12027" s="37"/>
      <c r="AA12027" s="37"/>
      <c r="AB12027" s="37"/>
    </row>
    <row r="12028" spans="24:28" x14ac:dyDescent="0.25">
      <c r="X12028" s="37"/>
      <c r="Y12028" s="37"/>
      <c r="Z12028" s="37"/>
      <c r="AA12028" s="37"/>
      <c r="AB12028" s="37"/>
    </row>
    <row r="12029" spans="24:28" x14ac:dyDescent="0.25">
      <c r="X12029" s="37"/>
      <c r="Y12029" s="37"/>
      <c r="Z12029" s="37"/>
      <c r="AA12029" s="37"/>
      <c r="AB12029" s="37"/>
    </row>
    <row r="12030" spans="24:28" x14ac:dyDescent="0.25">
      <c r="X12030" s="37"/>
      <c r="Y12030" s="37"/>
      <c r="Z12030" s="37"/>
      <c r="AA12030" s="37"/>
      <c r="AB12030" s="37"/>
    </row>
    <row r="12031" spans="24:28" x14ac:dyDescent="0.25">
      <c r="X12031" s="37"/>
      <c r="Y12031" s="37"/>
      <c r="Z12031" s="37"/>
      <c r="AA12031" s="37"/>
      <c r="AB12031" s="37"/>
    </row>
    <row r="12032" spans="24:28" x14ac:dyDescent="0.25">
      <c r="X12032" s="37"/>
      <c r="Y12032" s="37"/>
      <c r="Z12032" s="37"/>
      <c r="AA12032" s="37"/>
      <c r="AB12032" s="37"/>
    </row>
    <row r="12033" spans="24:28" x14ac:dyDescent="0.25">
      <c r="X12033" s="37"/>
      <c r="Y12033" s="37"/>
      <c r="Z12033" s="37"/>
      <c r="AA12033" s="37"/>
      <c r="AB12033" s="37"/>
    </row>
    <row r="12034" spans="24:28" x14ac:dyDescent="0.25">
      <c r="X12034" s="37"/>
      <c r="Y12034" s="37"/>
      <c r="Z12034" s="37"/>
      <c r="AA12034" s="37"/>
      <c r="AB12034" s="37"/>
    </row>
    <row r="12035" spans="24:28" x14ac:dyDescent="0.25">
      <c r="X12035" s="37"/>
      <c r="Y12035" s="37"/>
      <c r="Z12035" s="37"/>
      <c r="AA12035" s="37"/>
      <c r="AB12035" s="37"/>
    </row>
    <row r="12036" spans="24:28" x14ac:dyDescent="0.25">
      <c r="X12036" s="37"/>
      <c r="Y12036" s="37"/>
      <c r="Z12036" s="37"/>
      <c r="AA12036" s="37"/>
      <c r="AB12036" s="37"/>
    </row>
    <row r="12037" spans="24:28" x14ac:dyDescent="0.25">
      <c r="X12037" s="37"/>
      <c r="Y12037" s="37"/>
      <c r="Z12037" s="37"/>
      <c r="AA12037" s="37"/>
      <c r="AB12037" s="37"/>
    </row>
    <row r="12038" spans="24:28" x14ac:dyDescent="0.25">
      <c r="X12038" s="37"/>
      <c r="Y12038" s="37"/>
      <c r="Z12038" s="37"/>
      <c r="AA12038" s="37"/>
      <c r="AB12038" s="37"/>
    </row>
    <row r="12039" spans="24:28" x14ac:dyDescent="0.25">
      <c r="X12039" s="37"/>
      <c r="Y12039" s="37"/>
      <c r="Z12039" s="37"/>
      <c r="AA12039" s="37"/>
      <c r="AB12039" s="37"/>
    </row>
    <row r="12040" spans="24:28" x14ac:dyDescent="0.25">
      <c r="X12040" s="37"/>
      <c r="Y12040" s="37"/>
      <c r="Z12040" s="37"/>
      <c r="AA12040" s="37"/>
      <c r="AB12040" s="37"/>
    </row>
    <row r="12041" spans="24:28" x14ac:dyDescent="0.25">
      <c r="X12041" s="37"/>
      <c r="Y12041" s="37"/>
      <c r="Z12041" s="37"/>
      <c r="AA12041" s="37"/>
      <c r="AB12041" s="37"/>
    </row>
    <row r="12042" spans="24:28" x14ac:dyDescent="0.25">
      <c r="X12042" s="37"/>
      <c r="Y12042" s="37"/>
      <c r="Z12042" s="37"/>
      <c r="AA12042" s="37"/>
      <c r="AB12042" s="37"/>
    </row>
    <row r="12043" spans="24:28" x14ac:dyDescent="0.25">
      <c r="X12043" s="37"/>
      <c r="Y12043" s="37"/>
      <c r="Z12043" s="37"/>
      <c r="AA12043" s="37"/>
      <c r="AB12043" s="37"/>
    </row>
    <row r="12044" spans="24:28" x14ac:dyDescent="0.25">
      <c r="X12044" s="37"/>
      <c r="Y12044" s="37"/>
      <c r="Z12044" s="37"/>
      <c r="AA12044" s="37"/>
      <c r="AB12044" s="37"/>
    </row>
    <row r="12045" spans="24:28" x14ac:dyDescent="0.25">
      <c r="X12045" s="37"/>
      <c r="Y12045" s="37"/>
      <c r="Z12045" s="37"/>
      <c r="AA12045" s="37"/>
      <c r="AB12045" s="37"/>
    </row>
    <row r="12046" spans="24:28" x14ac:dyDescent="0.25">
      <c r="X12046" s="37"/>
      <c r="Y12046" s="37"/>
      <c r="Z12046" s="37"/>
      <c r="AA12046" s="37"/>
      <c r="AB12046" s="37"/>
    </row>
    <row r="12047" spans="24:28" x14ac:dyDescent="0.25">
      <c r="X12047" s="37"/>
      <c r="Y12047" s="37"/>
      <c r="Z12047" s="37"/>
      <c r="AA12047" s="37"/>
      <c r="AB12047" s="37"/>
    </row>
    <row r="12048" spans="24:28" x14ac:dyDescent="0.25">
      <c r="X12048" s="37"/>
      <c r="Y12048" s="37"/>
      <c r="Z12048" s="37"/>
      <c r="AA12048" s="37"/>
      <c r="AB12048" s="37"/>
    </row>
    <row r="12049" spans="24:28" x14ac:dyDescent="0.25">
      <c r="X12049" s="37"/>
      <c r="Y12049" s="37"/>
      <c r="Z12049" s="37"/>
      <c r="AA12049" s="37"/>
      <c r="AB12049" s="37"/>
    </row>
    <row r="12050" spans="24:28" x14ac:dyDescent="0.25">
      <c r="X12050" s="37"/>
      <c r="Y12050" s="37"/>
      <c r="Z12050" s="37"/>
      <c r="AA12050" s="37"/>
      <c r="AB12050" s="37"/>
    </row>
    <row r="12051" spans="24:28" x14ac:dyDescent="0.25">
      <c r="X12051" s="37"/>
      <c r="Y12051" s="37"/>
      <c r="Z12051" s="37"/>
      <c r="AA12051" s="37"/>
      <c r="AB12051" s="37"/>
    </row>
    <row r="12052" spans="24:28" x14ac:dyDescent="0.25">
      <c r="X12052" s="37"/>
      <c r="Y12052" s="37"/>
      <c r="Z12052" s="37"/>
      <c r="AA12052" s="37"/>
      <c r="AB12052" s="37"/>
    </row>
    <row r="12053" spans="24:28" x14ac:dyDescent="0.25">
      <c r="X12053" s="37"/>
      <c r="Y12053" s="37"/>
      <c r="Z12053" s="37"/>
      <c r="AA12053" s="37"/>
      <c r="AB12053" s="37"/>
    </row>
    <row r="12054" spans="24:28" x14ac:dyDescent="0.25">
      <c r="X12054" s="37"/>
      <c r="Y12054" s="37"/>
      <c r="Z12054" s="37"/>
      <c r="AA12054" s="37"/>
      <c r="AB12054" s="37"/>
    </row>
    <row r="12055" spans="24:28" x14ac:dyDescent="0.25">
      <c r="X12055" s="37"/>
      <c r="Y12055" s="37"/>
      <c r="Z12055" s="37"/>
      <c r="AA12055" s="37"/>
      <c r="AB12055" s="37"/>
    </row>
    <row r="12056" spans="24:28" x14ac:dyDescent="0.25">
      <c r="X12056" s="37"/>
      <c r="Y12056" s="37"/>
      <c r="Z12056" s="37"/>
      <c r="AA12056" s="37"/>
      <c r="AB12056" s="37"/>
    </row>
    <row r="12057" spans="24:28" x14ac:dyDescent="0.25">
      <c r="X12057" s="37"/>
      <c r="Y12057" s="37"/>
      <c r="Z12057" s="37"/>
      <c r="AA12057" s="37"/>
      <c r="AB12057" s="37"/>
    </row>
    <row r="12058" spans="24:28" x14ac:dyDescent="0.25">
      <c r="X12058" s="37"/>
      <c r="Y12058" s="37"/>
      <c r="Z12058" s="37"/>
      <c r="AA12058" s="37"/>
      <c r="AB12058" s="37"/>
    </row>
    <row r="12059" spans="24:28" x14ac:dyDescent="0.25">
      <c r="X12059" s="37"/>
      <c r="Y12059" s="37"/>
      <c r="Z12059" s="37"/>
      <c r="AA12059" s="37"/>
      <c r="AB12059" s="37"/>
    </row>
    <row r="12060" spans="24:28" x14ac:dyDescent="0.25">
      <c r="X12060" s="37"/>
      <c r="Y12060" s="37"/>
      <c r="Z12060" s="37"/>
      <c r="AA12060" s="37"/>
      <c r="AB12060" s="37"/>
    </row>
    <row r="12061" spans="24:28" x14ac:dyDescent="0.25">
      <c r="X12061" s="37"/>
      <c r="Y12061" s="37"/>
      <c r="Z12061" s="37"/>
      <c r="AA12061" s="37"/>
      <c r="AB12061" s="37"/>
    </row>
    <row r="12062" spans="24:28" x14ac:dyDescent="0.25">
      <c r="X12062" s="37"/>
      <c r="Y12062" s="37"/>
      <c r="Z12062" s="37"/>
      <c r="AA12062" s="37"/>
      <c r="AB12062" s="37"/>
    </row>
    <row r="12063" spans="24:28" x14ac:dyDescent="0.25">
      <c r="X12063" s="37"/>
      <c r="Y12063" s="37"/>
      <c r="Z12063" s="37"/>
      <c r="AA12063" s="37"/>
      <c r="AB12063" s="37"/>
    </row>
    <row r="12064" spans="24:28" x14ac:dyDescent="0.25">
      <c r="X12064" s="37"/>
      <c r="Y12064" s="37"/>
      <c r="Z12064" s="37"/>
      <c r="AA12064" s="37"/>
      <c r="AB12064" s="37"/>
    </row>
    <row r="12065" spans="24:28" x14ac:dyDescent="0.25">
      <c r="X12065" s="37"/>
      <c r="Y12065" s="37"/>
      <c r="Z12065" s="37"/>
      <c r="AA12065" s="37"/>
      <c r="AB12065" s="37"/>
    </row>
    <row r="12066" spans="24:28" x14ac:dyDescent="0.25">
      <c r="X12066" s="37"/>
      <c r="Y12066" s="37"/>
      <c r="Z12066" s="37"/>
      <c r="AA12066" s="37"/>
      <c r="AB12066" s="37"/>
    </row>
    <row r="12067" spans="24:28" x14ac:dyDescent="0.25">
      <c r="X12067" s="37"/>
      <c r="Y12067" s="37"/>
      <c r="Z12067" s="37"/>
      <c r="AA12067" s="37"/>
      <c r="AB12067" s="37"/>
    </row>
    <row r="12068" spans="24:28" x14ac:dyDescent="0.25">
      <c r="X12068" s="37"/>
      <c r="Y12068" s="37"/>
      <c r="Z12068" s="37"/>
      <c r="AA12068" s="37"/>
      <c r="AB12068" s="37"/>
    </row>
    <row r="12069" spans="24:28" x14ac:dyDescent="0.25">
      <c r="X12069" s="37"/>
      <c r="Y12069" s="37"/>
      <c r="Z12069" s="37"/>
      <c r="AA12069" s="37"/>
      <c r="AB12069" s="37"/>
    </row>
    <row r="12070" spans="24:28" x14ac:dyDescent="0.25">
      <c r="X12070" s="37"/>
      <c r="Y12070" s="37"/>
      <c r="Z12070" s="37"/>
      <c r="AA12070" s="37"/>
      <c r="AB12070" s="37"/>
    </row>
    <row r="12071" spans="24:28" x14ac:dyDescent="0.25">
      <c r="X12071" s="37"/>
      <c r="Y12071" s="37"/>
      <c r="Z12071" s="37"/>
      <c r="AA12071" s="37"/>
      <c r="AB12071" s="37"/>
    </row>
    <row r="12072" spans="24:28" x14ac:dyDescent="0.25">
      <c r="X12072" s="37"/>
      <c r="Y12072" s="37"/>
      <c r="Z12072" s="37"/>
      <c r="AA12072" s="37"/>
      <c r="AB12072" s="37"/>
    </row>
    <row r="12073" spans="24:28" x14ac:dyDescent="0.25">
      <c r="X12073" s="37"/>
      <c r="Y12073" s="37"/>
      <c r="Z12073" s="37"/>
      <c r="AA12073" s="37"/>
      <c r="AB12073" s="37"/>
    </row>
    <row r="12074" spans="24:28" x14ac:dyDescent="0.25">
      <c r="X12074" s="37"/>
      <c r="Y12074" s="37"/>
      <c r="Z12074" s="37"/>
      <c r="AA12074" s="37"/>
      <c r="AB12074" s="37"/>
    </row>
    <row r="12075" spans="24:28" x14ac:dyDescent="0.25">
      <c r="X12075" s="37"/>
      <c r="Y12075" s="37"/>
      <c r="Z12075" s="37"/>
      <c r="AA12075" s="37"/>
      <c r="AB12075" s="37"/>
    </row>
    <row r="12076" spans="24:28" x14ac:dyDescent="0.25">
      <c r="X12076" s="37"/>
      <c r="Y12076" s="37"/>
      <c r="Z12076" s="37"/>
      <c r="AA12076" s="37"/>
      <c r="AB12076" s="37"/>
    </row>
    <row r="12077" spans="24:28" x14ac:dyDescent="0.25">
      <c r="X12077" s="37"/>
      <c r="Y12077" s="37"/>
      <c r="Z12077" s="37"/>
      <c r="AA12077" s="37"/>
      <c r="AB12077" s="37"/>
    </row>
    <row r="12078" spans="24:28" x14ac:dyDescent="0.25">
      <c r="X12078" s="37"/>
      <c r="Y12078" s="37"/>
      <c r="Z12078" s="37"/>
      <c r="AA12078" s="37"/>
      <c r="AB12078" s="37"/>
    </row>
    <row r="12079" spans="24:28" x14ac:dyDescent="0.25">
      <c r="X12079" s="37"/>
      <c r="Y12079" s="37"/>
      <c r="Z12079" s="37"/>
      <c r="AA12079" s="37"/>
      <c r="AB12079" s="37"/>
    </row>
    <row r="12080" spans="24:28" x14ac:dyDescent="0.25">
      <c r="X12080" s="37"/>
      <c r="Y12080" s="37"/>
      <c r="Z12080" s="37"/>
      <c r="AA12080" s="37"/>
      <c r="AB12080" s="37"/>
    </row>
    <row r="12081" spans="24:28" x14ac:dyDescent="0.25">
      <c r="X12081" s="37"/>
      <c r="Y12081" s="37"/>
      <c r="Z12081" s="37"/>
      <c r="AA12081" s="37"/>
      <c r="AB12081" s="37"/>
    </row>
    <row r="12082" spans="24:28" x14ac:dyDescent="0.25">
      <c r="X12082" s="37"/>
      <c r="Y12082" s="37"/>
      <c r="Z12082" s="37"/>
      <c r="AA12082" s="37"/>
      <c r="AB12082" s="37"/>
    </row>
    <row r="12083" spans="24:28" x14ac:dyDescent="0.25">
      <c r="X12083" s="37"/>
      <c r="Y12083" s="37"/>
      <c r="Z12083" s="37"/>
      <c r="AA12083" s="37"/>
      <c r="AB12083" s="37"/>
    </row>
    <row r="12084" spans="24:28" x14ac:dyDescent="0.25">
      <c r="X12084" s="37"/>
      <c r="Y12084" s="37"/>
      <c r="Z12084" s="37"/>
      <c r="AA12084" s="37"/>
      <c r="AB12084" s="37"/>
    </row>
    <row r="12085" spans="24:28" x14ac:dyDescent="0.25">
      <c r="X12085" s="37"/>
      <c r="Y12085" s="37"/>
      <c r="Z12085" s="37"/>
      <c r="AA12085" s="37"/>
      <c r="AB12085" s="37"/>
    </row>
    <row r="12086" spans="24:28" x14ac:dyDescent="0.25">
      <c r="X12086" s="37"/>
      <c r="Y12086" s="37"/>
      <c r="Z12086" s="37"/>
      <c r="AA12086" s="37"/>
      <c r="AB12086" s="37"/>
    </row>
    <row r="12087" spans="24:28" x14ac:dyDescent="0.25">
      <c r="X12087" s="37"/>
      <c r="Y12087" s="37"/>
      <c r="Z12087" s="37"/>
      <c r="AA12087" s="37"/>
      <c r="AB12087" s="37"/>
    </row>
    <row r="12088" spans="24:28" x14ac:dyDescent="0.25">
      <c r="X12088" s="37"/>
      <c r="Y12088" s="37"/>
      <c r="Z12088" s="37"/>
      <c r="AA12088" s="37"/>
      <c r="AB12088" s="37"/>
    </row>
    <row r="12089" spans="24:28" x14ac:dyDescent="0.25">
      <c r="X12089" s="37"/>
      <c r="Y12089" s="37"/>
      <c r="Z12089" s="37"/>
      <c r="AA12089" s="37"/>
      <c r="AB12089" s="37"/>
    </row>
    <row r="12090" spans="24:28" x14ac:dyDescent="0.25">
      <c r="X12090" s="37"/>
      <c r="Y12090" s="37"/>
      <c r="Z12090" s="37"/>
      <c r="AA12090" s="37"/>
      <c r="AB12090" s="37"/>
    </row>
    <row r="12091" spans="24:28" x14ac:dyDescent="0.25">
      <c r="X12091" s="37"/>
      <c r="Y12091" s="37"/>
      <c r="Z12091" s="37"/>
      <c r="AA12091" s="37"/>
      <c r="AB12091" s="37"/>
    </row>
    <row r="12092" spans="24:28" x14ac:dyDescent="0.25">
      <c r="X12092" s="37"/>
      <c r="Y12092" s="37"/>
      <c r="Z12092" s="37"/>
      <c r="AA12092" s="37"/>
      <c r="AB12092" s="37"/>
    </row>
    <row r="12093" spans="24:28" x14ac:dyDescent="0.25">
      <c r="X12093" s="37"/>
      <c r="Y12093" s="37"/>
      <c r="Z12093" s="37"/>
      <c r="AA12093" s="37"/>
      <c r="AB12093" s="37"/>
    </row>
    <row r="12094" spans="24:28" x14ac:dyDescent="0.25">
      <c r="X12094" s="37"/>
      <c r="Y12094" s="37"/>
      <c r="Z12094" s="37"/>
      <c r="AA12094" s="37"/>
      <c r="AB12094" s="37"/>
    </row>
    <row r="12095" spans="24:28" x14ac:dyDescent="0.25">
      <c r="X12095" s="37"/>
      <c r="Y12095" s="37"/>
      <c r="Z12095" s="37"/>
      <c r="AA12095" s="37"/>
      <c r="AB12095" s="37"/>
    </row>
    <row r="12096" spans="24:28" x14ac:dyDescent="0.25">
      <c r="X12096" s="37"/>
      <c r="Y12096" s="37"/>
      <c r="Z12096" s="37"/>
      <c r="AA12096" s="37"/>
      <c r="AB12096" s="37"/>
    </row>
    <row r="12097" spans="24:28" x14ac:dyDescent="0.25">
      <c r="X12097" s="37"/>
      <c r="Y12097" s="37"/>
      <c r="Z12097" s="37"/>
      <c r="AA12097" s="37"/>
      <c r="AB12097" s="37"/>
    </row>
    <row r="12098" spans="24:28" x14ac:dyDescent="0.25">
      <c r="X12098" s="37"/>
      <c r="Y12098" s="37"/>
      <c r="Z12098" s="37"/>
      <c r="AA12098" s="37"/>
      <c r="AB12098" s="37"/>
    </row>
    <row r="12099" spans="24:28" x14ac:dyDescent="0.25">
      <c r="X12099" s="37"/>
      <c r="Y12099" s="37"/>
      <c r="Z12099" s="37"/>
      <c r="AA12099" s="37"/>
      <c r="AB12099" s="37"/>
    </row>
    <row r="12100" spans="24:28" x14ac:dyDescent="0.25">
      <c r="X12100" s="37"/>
      <c r="Y12100" s="37"/>
      <c r="Z12100" s="37"/>
      <c r="AA12100" s="37"/>
      <c r="AB12100" s="37"/>
    </row>
    <row r="12101" spans="24:28" x14ac:dyDescent="0.25">
      <c r="X12101" s="37"/>
      <c r="Y12101" s="37"/>
      <c r="Z12101" s="37"/>
      <c r="AA12101" s="37"/>
      <c r="AB12101" s="37"/>
    </row>
    <row r="12102" spans="24:28" x14ac:dyDescent="0.25">
      <c r="X12102" s="37"/>
      <c r="Y12102" s="37"/>
      <c r="Z12102" s="37"/>
      <c r="AA12102" s="37"/>
      <c r="AB12102" s="37"/>
    </row>
    <row r="12103" spans="24:28" x14ac:dyDescent="0.25">
      <c r="X12103" s="37"/>
      <c r="Y12103" s="37"/>
      <c r="Z12103" s="37"/>
      <c r="AA12103" s="37"/>
      <c r="AB12103" s="37"/>
    </row>
    <row r="12104" spans="24:28" x14ac:dyDescent="0.25">
      <c r="X12104" s="37"/>
      <c r="Y12104" s="37"/>
      <c r="Z12104" s="37"/>
      <c r="AA12104" s="37"/>
      <c r="AB12104" s="37"/>
    </row>
    <row r="12105" spans="24:28" x14ac:dyDescent="0.25">
      <c r="X12105" s="37"/>
      <c r="Y12105" s="37"/>
      <c r="Z12105" s="37"/>
      <c r="AA12105" s="37"/>
      <c r="AB12105" s="37"/>
    </row>
    <row r="12106" spans="24:28" x14ac:dyDescent="0.25">
      <c r="X12106" s="37"/>
      <c r="Y12106" s="37"/>
      <c r="Z12106" s="37"/>
      <c r="AA12106" s="37"/>
      <c r="AB12106" s="37"/>
    </row>
    <row r="12107" spans="24:28" x14ac:dyDescent="0.25">
      <c r="X12107" s="37"/>
      <c r="Y12107" s="37"/>
      <c r="Z12107" s="37"/>
      <c r="AA12107" s="37"/>
      <c r="AB12107" s="37"/>
    </row>
    <row r="12108" spans="24:28" x14ac:dyDescent="0.25">
      <c r="X12108" s="37"/>
      <c r="Y12108" s="37"/>
      <c r="Z12108" s="37"/>
      <c r="AA12108" s="37"/>
      <c r="AB12108" s="37"/>
    </row>
    <row r="12109" spans="24:28" x14ac:dyDescent="0.25">
      <c r="X12109" s="37"/>
      <c r="Y12109" s="37"/>
      <c r="Z12109" s="37"/>
      <c r="AA12109" s="37"/>
      <c r="AB12109" s="37"/>
    </row>
    <row r="12110" spans="24:28" x14ac:dyDescent="0.25">
      <c r="X12110" s="37"/>
      <c r="Y12110" s="37"/>
      <c r="Z12110" s="37"/>
      <c r="AA12110" s="37"/>
      <c r="AB12110" s="37"/>
    </row>
    <row r="12111" spans="24:28" x14ac:dyDescent="0.25">
      <c r="X12111" s="37"/>
      <c r="Y12111" s="37"/>
      <c r="Z12111" s="37"/>
      <c r="AA12111" s="37"/>
      <c r="AB12111" s="37"/>
    </row>
    <row r="12112" spans="24:28" x14ac:dyDescent="0.25">
      <c r="X12112" s="37"/>
      <c r="Y12112" s="37"/>
      <c r="Z12112" s="37"/>
      <c r="AA12112" s="37"/>
      <c r="AB12112" s="37"/>
    </row>
    <row r="12113" spans="24:28" x14ac:dyDescent="0.25">
      <c r="X12113" s="37"/>
      <c r="Y12113" s="37"/>
      <c r="Z12113" s="37"/>
      <c r="AA12113" s="37"/>
      <c r="AB12113" s="37"/>
    </row>
    <row r="12114" spans="24:28" x14ac:dyDescent="0.25">
      <c r="X12114" s="37"/>
      <c r="Y12114" s="37"/>
      <c r="Z12114" s="37"/>
      <c r="AA12114" s="37"/>
      <c r="AB12114" s="37"/>
    </row>
    <row r="12115" spans="24:28" x14ac:dyDescent="0.25">
      <c r="X12115" s="37"/>
      <c r="Y12115" s="37"/>
      <c r="Z12115" s="37"/>
      <c r="AA12115" s="37"/>
      <c r="AB12115" s="37"/>
    </row>
    <row r="12116" spans="24:28" x14ac:dyDescent="0.25">
      <c r="X12116" s="37"/>
      <c r="Y12116" s="37"/>
      <c r="Z12116" s="37"/>
      <c r="AA12116" s="37"/>
      <c r="AB12116" s="37"/>
    </row>
    <row r="12117" spans="24:28" x14ac:dyDescent="0.25">
      <c r="X12117" s="37"/>
      <c r="Y12117" s="37"/>
      <c r="Z12117" s="37"/>
      <c r="AA12117" s="37"/>
      <c r="AB12117" s="37"/>
    </row>
    <row r="12118" spans="24:28" x14ac:dyDescent="0.25">
      <c r="X12118" s="37"/>
      <c r="Y12118" s="37"/>
      <c r="Z12118" s="37"/>
      <c r="AA12118" s="37"/>
      <c r="AB12118" s="37"/>
    </row>
    <row r="12119" spans="24:28" x14ac:dyDescent="0.25">
      <c r="X12119" s="37"/>
      <c r="Y12119" s="37"/>
      <c r="Z12119" s="37"/>
      <c r="AA12119" s="37"/>
      <c r="AB12119" s="37"/>
    </row>
    <row r="12120" spans="24:28" x14ac:dyDescent="0.25">
      <c r="X12120" s="37"/>
      <c r="Y12120" s="37"/>
      <c r="Z12120" s="37"/>
      <c r="AA12120" s="37"/>
      <c r="AB12120" s="37"/>
    </row>
    <row r="12121" spans="24:28" x14ac:dyDescent="0.25">
      <c r="X12121" s="37"/>
      <c r="Y12121" s="37"/>
      <c r="Z12121" s="37"/>
      <c r="AA12121" s="37"/>
      <c r="AB12121" s="37"/>
    </row>
    <row r="12122" spans="24:28" x14ac:dyDescent="0.25">
      <c r="X12122" s="37"/>
      <c r="Y12122" s="37"/>
      <c r="Z12122" s="37"/>
      <c r="AA12122" s="37"/>
      <c r="AB12122" s="37"/>
    </row>
    <row r="12123" spans="24:28" x14ac:dyDescent="0.25">
      <c r="X12123" s="37"/>
      <c r="Y12123" s="37"/>
      <c r="Z12123" s="37"/>
      <c r="AA12123" s="37"/>
      <c r="AB12123" s="37"/>
    </row>
    <row r="12124" spans="24:28" x14ac:dyDescent="0.25">
      <c r="X12124" s="37"/>
      <c r="Y12124" s="37"/>
      <c r="Z12124" s="37"/>
      <c r="AA12124" s="37"/>
      <c r="AB12124" s="37"/>
    </row>
    <row r="12125" spans="24:28" x14ac:dyDescent="0.25">
      <c r="X12125" s="37"/>
      <c r="Y12125" s="37"/>
      <c r="Z12125" s="37"/>
      <c r="AA12125" s="37"/>
      <c r="AB12125" s="37"/>
    </row>
    <row r="12126" spans="24:28" x14ac:dyDescent="0.25">
      <c r="X12126" s="37"/>
      <c r="Y12126" s="37"/>
      <c r="Z12126" s="37"/>
      <c r="AA12126" s="37"/>
      <c r="AB12126" s="37"/>
    </row>
    <row r="12127" spans="24:28" x14ac:dyDescent="0.25">
      <c r="X12127" s="37"/>
      <c r="Y12127" s="37"/>
      <c r="Z12127" s="37"/>
      <c r="AA12127" s="37"/>
      <c r="AB12127" s="37"/>
    </row>
    <row r="12128" spans="24:28" x14ac:dyDescent="0.25">
      <c r="X12128" s="37"/>
      <c r="Y12128" s="37"/>
      <c r="Z12128" s="37"/>
      <c r="AA12128" s="37"/>
      <c r="AB12128" s="37"/>
    </row>
    <row r="12129" spans="24:28" x14ac:dyDescent="0.25">
      <c r="X12129" s="37"/>
      <c r="Y12129" s="37"/>
      <c r="Z12129" s="37"/>
      <c r="AA12129" s="37"/>
      <c r="AB12129" s="37"/>
    </row>
    <row r="12130" spans="24:28" x14ac:dyDescent="0.25">
      <c r="X12130" s="37"/>
      <c r="Y12130" s="37"/>
      <c r="Z12130" s="37"/>
      <c r="AA12130" s="37"/>
      <c r="AB12130" s="37"/>
    </row>
    <row r="12131" spans="24:28" x14ac:dyDescent="0.25">
      <c r="X12131" s="37"/>
      <c r="Y12131" s="37"/>
      <c r="Z12131" s="37"/>
      <c r="AA12131" s="37"/>
      <c r="AB12131" s="37"/>
    </row>
    <row r="12132" spans="24:28" x14ac:dyDescent="0.25">
      <c r="X12132" s="37"/>
      <c r="Y12132" s="37"/>
      <c r="Z12132" s="37"/>
      <c r="AA12132" s="37"/>
      <c r="AB12132" s="37"/>
    </row>
    <row r="12133" spans="24:28" x14ac:dyDescent="0.25">
      <c r="X12133" s="37"/>
      <c r="Y12133" s="37"/>
      <c r="Z12133" s="37"/>
      <c r="AA12133" s="37"/>
      <c r="AB12133" s="37"/>
    </row>
    <row r="12134" spans="24:28" x14ac:dyDescent="0.25">
      <c r="X12134" s="37"/>
      <c r="Y12134" s="37"/>
      <c r="Z12134" s="37"/>
      <c r="AA12134" s="37"/>
      <c r="AB12134" s="37"/>
    </row>
    <row r="12135" spans="24:28" x14ac:dyDescent="0.25">
      <c r="X12135" s="37"/>
      <c r="Y12135" s="37"/>
      <c r="Z12135" s="37"/>
      <c r="AA12135" s="37"/>
      <c r="AB12135" s="37"/>
    </row>
    <row r="12136" spans="24:28" x14ac:dyDescent="0.25">
      <c r="X12136" s="37"/>
      <c r="Y12136" s="37"/>
      <c r="Z12136" s="37"/>
      <c r="AA12136" s="37"/>
      <c r="AB12136" s="37"/>
    </row>
    <row r="12137" spans="24:28" x14ac:dyDescent="0.25">
      <c r="X12137" s="37"/>
      <c r="Y12137" s="37"/>
      <c r="Z12137" s="37"/>
      <c r="AA12137" s="37"/>
      <c r="AB12137" s="37"/>
    </row>
    <row r="12138" spans="24:28" x14ac:dyDescent="0.25">
      <c r="X12138" s="37"/>
      <c r="Y12138" s="37"/>
      <c r="Z12138" s="37"/>
      <c r="AA12138" s="37"/>
      <c r="AB12138" s="37"/>
    </row>
    <row r="12139" spans="24:28" x14ac:dyDescent="0.25">
      <c r="X12139" s="37"/>
      <c r="Y12139" s="37"/>
      <c r="Z12139" s="37"/>
      <c r="AA12139" s="37"/>
      <c r="AB12139" s="37"/>
    </row>
    <row r="12140" spans="24:28" x14ac:dyDescent="0.25">
      <c r="X12140" s="37"/>
      <c r="Y12140" s="37"/>
      <c r="Z12140" s="37"/>
      <c r="AA12140" s="37"/>
      <c r="AB12140" s="37"/>
    </row>
    <row r="12141" spans="24:28" x14ac:dyDescent="0.25">
      <c r="X12141" s="37"/>
      <c r="Y12141" s="37"/>
      <c r="Z12141" s="37"/>
      <c r="AA12141" s="37"/>
      <c r="AB12141" s="37"/>
    </row>
    <row r="12142" spans="24:28" x14ac:dyDescent="0.25">
      <c r="X12142" s="37"/>
      <c r="Y12142" s="37"/>
      <c r="Z12142" s="37"/>
      <c r="AA12142" s="37"/>
      <c r="AB12142" s="37"/>
    </row>
    <row r="12143" spans="24:28" x14ac:dyDescent="0.25">
      <c r="X12143" s="37"/>
      <c r="Y12143" s="37"/>
      <c r="Z12143" s="37"/>
      <c r="AA12143" s="37"/>
      <c r="AB12143" s="37"/>
    </row>
    <row r="12144" spans="24:28" x14ac:dyDescent="0.25">
      <c r="X12144" s="37"/>
      <c r="Y12144" s="37"/>
      <c r="Z12144" s="37"/>
      <c r="AA12144" s="37"/>
      <c r="AB12144" s="37"/>
    </row>
    <row r="12145" spans="24:28" x14ac:dyDescent="0.25">
      <c r="X12145" s="37"/>
      <c r="Y12145" s="37"/>
      <c r="Z12145" s="37"/>
      <c r="AA12145" s="37"/>
      <c r="AB12145" s="37"/>
    </row>
    <row r="12146" spans="24:28" x14ac:dyDescent="0.25">
      <c r="X12146" s="37"/>
      <c r="Y12146" s="37"/>
      <c r="Z12146" s="37"/>
      <c r="AA12146" s="37"/>
      <c r="AB12146" s="37"/>
    </row>
    <row r="12147" spans="24:28" x14ac:dyDescent="0.25">
      <c r="X12147" s="37"/>
      <c r="Y12147" s="37"/>
      <c r="Z12147" s="37"/>
      <c r="AA12147" s="37"/>
      <c r="AB12147" s="37"/>
    </row>
    <row r="12148" spans="24:28" x14ac:dyDescent="0.25">
      <c r="X12148" s="37"/>
      <c r="Y12148" s="37"/>
      <c r="Z12148" s="37"/>
      <c r="AA12148" s="37"/>
      <c r="AB12148" s="37"/>
    </row>
    <row r="12149" spans="24:28" x14ac:dyDescent="0.25">
      <c r="X12149" s="37"/>
      <c r="Y12149" s="37"/>
      <c r="Z12149" s="37"/>
      <c r="AA12149" s="37"/>
      <c r="AB12149" s="37"/>
    </row>
    <row r="12150" spans="24:28" x14ac:dyDescent="0.25">
      <c r="X12150" s="37"/>
      <c r="Y12150" s="37"/>
      <c r="Z12150" s="37"/>
      <c r="AA12150" s="37"/>
      <c r="AB12150" s="37"/>
    </row>
    <row r="12151" spans="24:28" x14ac:dyDescent="0.25">
      <c r="X12151" s="37"/>
      <c r="Y12151" s="37"/>
      <c r="Z12151" s="37"/>
      <c r="AA12151" s="37"/>
      <c r="AB12151" s="37"/>
    </row>
    <row r="12152" spans="24:28" x14ac:dyDescent="0.25">
      <c r="X12152" s="37"/>
      <c r="Y12152" s="37"/>
      <c r="Z12152" s="37"/>
      <c r="AA12152" s="37"/>
      <c r="AB12152" s="37"/>
    </row>
    <row r="12153" spans="24:28" x14ac:dyDescent="0.25">
      <c r="X12153" s="37"/>
      <c r="Y12153" s="37"/>
      <c r="Z12153" s="37"/>
      <c r="AA12153" s="37"/>
      <c r="AB12153" s="37"/>
    </row>
    <row r="12154" spans="24:28" x14ac:dyDescent="0.25">
      <c r="X12154" s="37"/>
      <c r="Y12154" s="37"/>
      <c r="Z12154" s="37"/>
      <c r="AA12154" s="37"/>
      <c r="AB12154" s="37"/>
    </row>
    <row r="12155" spans="24:28" x14ac:dyDescent="0.25">
      <c r="X12155" s="37"/>
      <c r="Y12155" s="37"/>
      <c r="Z12155" s="37"/>
      <c r="AA12155" s="37"/>
      <c r="AB12155" s="37"/>
    </row>
    <row r="12156" spans="24:28" x14ac:dyDescent="0.25">
      <c r="X12156" s="37"/>
      <c r="Y12156" s="37"/>
      <c r="Z12156" s="37"/>
      <c r="AA12156" s="37"/>
      <c r="AB12156" s="37"/>
    </row>
    <row r="12157" spans="24:28" x14ac:dyDescent="0.25">
      <c r="X12157" s="37"/>
      <c r="Y12157" s="37"/>
      <c r="Z12157" s="37"/>
      <c r="AA12157" s="37"/>
      <c r="AB12157" s="37"/>
    </row>
    <row r="12158" spans="24:28" x14ac:dyDescent="0.25">
      <c r="X12158" s="37"/>
      <c r="Y12158" s="37"/>
      <c r="Z12158" s="37"/>
      <c r="AA12158" s="37"/>
      <c r="AB12158" s="37"/>
    </row>
    <row r="12159" spans="24:28" x14ac:dyDescent="0.25">
      <c r="X12159" s="37"/>
      <c r="Y12159" s="37"/>
      <c r="Z12159" s="37"/>
      <c r="AA12159" s="37"/>
      <c r="AB12159" s="37"/>
    </row>
    <row r="12160" spans="24:28" x14ac:dyDescent="0.25">
      <c r="X12160" s="37"/>
      <c r="Y12160" s="37"/>
      <c r="Z12160" s="37"/>
      <c r="AA12160" s="37"/>
      <c r="AB12160" s="37"/>
    </row>
    <row r="12161" spans="24:28" x14ac:dyDescent="0.25">
      <c r="X12161" s="37"/>
      <c r="Y12161" s="37"/>
      <c r="Z12161" s="37"/>
      <c r="AA12161" s="37"/>
      <c r="AB12161" s="37"/>
    </row>
    <row r="12162" spans="24:28" x14ac:dyDescent="0.25">
      <c r="X12162" s="37"/>
      <c r="Y12162" s="37"/>
      <c r="Z12162" s="37"/>
      <c r="AA12162" s="37"/>
      <c r="AB12162" s="37"/>
    </row>
    <row r="12163" spans="24:28" x14ac:dyDescent="0.25">
      <c r="X12163" s="37"/>
      <c r="Y12163" s="37"/>
      <c r="Z12163" s="37"/>
      <c r="AA12163" s="37"/>
      <c r="AB12163" s="37"/>
    </row>
    <row r="12164" spans="24:28" x14ac:dyDescent="0.25">
      <c r="X12164" s="37"/>
      <c r="Y12164" s="37"/>
      <c r="Z12164" s="37"/>
      <c r="AA12164" s="37"/>
      <c r="AB12164" s="37"/>
    </row>
    <row r="12165" spans="24:28" x14ac:dyDescent="0.25">
      <c r="X12165" s="37"/>
      <c r="Y12165" s="37"/>
      <c r="Z12165" s="37"/>
      <c r="AA12165" s="37"/>
      <c r="AB12165" s="37"/>
    </row>
    <row r="12166" spans="24:28" x14ac:dyDescent="0.25">
      <c r="X12166" s="37"/>
      <c r="Y12166" s="37"/>
      <c r="Z12166" s="37"/>
      <c r="AA12166" s="37"/>
      <c r="AB12166" s="37"/>
    </row>
    <row r="12167" spans="24:28" x14ac:dyDescent="0.25">
      <c r="X12167" s="37"/>
      <c r="Y12167" s="37"/>
      <c r="Z12167" s="37"/>
      <c r="AA12167" s="37"/>
      <c r="AB12167" s="37"/>
    </row>
    <row r="12168" spans="24:28" x14ac:dyDescent="0.25">
      <c r="X12168" s="37"/>
      <c r="Y12168" s="37"/>
      <c r="Z12168" s="37"/>
      <c r="AA12168" s="37"/>
      <c r="AB12168" s="37"/>
    </row>
    <row r="12169" spans="24:28" x14ac:dyDescent="0.25">
      <c r="X12169" s="37"/>
      <c r="Y12169" s="37"/>
      <c r="Z12169" s="37"/>
      <c r="AA12169" s="37"/>
      <c r="AB12169" s="37"/>
    </row>
    <row r="12170" spans="24:28" x14ac:dyDescent="0.25">
      <c r="X12170" s="37"/>
      <c r="Y12170" s="37"/>
      <c r="Z12170" s="37"/>
      <c r="AA12170" s="37"/>
      <c r="AB12170" s="37"/>
    </row>
    <row r="12171" spans="24:28" x14ac:dyDescent="0.25">
      <c r="X12171" s="37"/>
      <c r="Y12171" s="37"/>
      <c r="Z12171" s="37"/>
      <c r="AA12171" s="37"/>
      <c r="AB12171" s="37"/>
    </row>
    <row r="12172" spans="24:28" x14ac:dyDescent="0.25">
      <c r="X12172" s="37"/>
      <c r="Y12172" s="37"/>
      <c r="Z12172" s="37"/>
      <c r="AA12172" s="37"/>
      <c r="AB12172" s="37"/>
    </row>
    <row r="12173" spans="24:28" x14ac:dyDescent="0.25">
      <c r="X12173" s="37"/>
      <c r="Y12173" s="37"/>
      <c r="Z12173" s="37"/>
      <c r="AA12173" s="37"/>
      <c r="AB12173" s="37"/>
    </row>
    <row r="12174" spans="24:28" x14ac:dyDescent="0.25">
      <c r="X12174" s="37"/>
      <c r="Y12174" s="37"/>
      <c r="Z12174" s="37"/>
      <c r="AA12174" s="37"/>
      <c r="AB12174" s="37"/>
    </row>
    <row r="12175" spans="24:28" x14ac:dyDescent="0.25">
      <c r="X12175" s="37"/>
      <c r="Y12175" s="37"/>
      <c r="Z12175" s="37"/>
      <c r="AA12175" s="37"/>
      <c r="AB12175" s="37"/>
    </row>
    <row r="12176" spans="24:28" x14ac:dyDescent="0.25">
      <c r="X12176" s="37"/>
      <c r="Y12176" s="37"/>
      <c r="Z12176" s="37"/>
      <c r="AA12176" s="37"/>
      <c r="AB12176" s="37"/>
    </row>
    <row r="12177" spans="24:28" x14ac:dyDescent="0.25">
      <c r="X12177" s="37"/>
      <c r="Y12177" s="37"/>
      <c r="Z12177" s="37"/>
      <c r="AA12177" s="37"/>
      <c r="AB12177" s="37"/>
    </row>
    <row r="12178" spans="24:28" x14ac:dyDescent="0.25">
      <c r="X12178" s="37"/>
      <c r="Y12178" s="37"/>
      <c r="Z12178" s="37"/>
      <c r="AA12178" s="37"/>
      <c r="AB12178" s="37"/>
    </row>
    <row r="12179" spans="24:28" x14ac:dyDescent="0.25">
      <c r="X12179" s="37"/>
      <c r="Y12179" s="37"/>
      <c r="Z12179" s="37"/>
      <c r="AA12179" s="37"/>
      <c r="AB12179" s="37"/>
    </row>
    <row r="12180" spans="24:28" x14ac:dyDescent="0.25">
      <c r="X12180" s="37"/>
      <c r="Y12180" s="37"/>
      <c r="Z12180" s="37"/>
      <c r="AA12180" s="37"/>
      <c r="AB12180" s="37"/>
    </row>
    <row r="12181" spans="24:28" x14ac:dyDescent="0.25">
      <c r="X12181" s="37"/>
      <c r="Y12181" s="37"/>
      <c r="Z12181" s="37"/>
      <c r="AA12181" s="37"/>
      <c r="AB12181" s="37"/>
    </row>
    <row r="12182" spans="24:28" x14ac:dyDescent="0.25">
      <c r="X12182" s="37"/>
      <c r="Y12182" s="37"/>
      <c r="Z12182" s="37"/>
      <c r="AA12182" s="37"/>
      <c r="AB12182" s="37"/>
    </row>
    <row r="12183" spans="24:28" x14ac:dyDescent="0.25">
      <c r="X12183" s="37"/>
      <c r="Y12183" s="37"/>
      <c r="Z12183" s="37"/>
      <c r="AA12183" s="37"/>
      <c r="AB12183" s="37"/>
    </row>
    <row r="12184" spans="24:28" x14ac:dyDescent="0.25">
      <c r="X12184" s="37"/>
      <c r="Y12184" s="37"/>
      <c r="Z12184" s="37"/>
      <c r="AA12184" s="37"/>
      <c r="AB12184" s="37"/>
    </row>
    <row r="12185" spans="24:28" x14ac:dyDescent="0.25">
      <c r="X12185" s="37"/>
      <c r="Y12185" s="37"/>
      <c r="Z12185" s="37"/>
      <c r="AA12185" s="37"/>
      <c r="AB12185" s="37"/>
    </row>
    <row r="12186" spans="24:28" x14ac:dyDescent="0.25">
      <c r="X12186" s="37"/>
      <c r="Y12186" s="37"/>
      <c r="Z12186" s="37"/>
      <c r="AA12186" s="37"/>
      <c r="AB12186" s="37"/>
    </row>
    <row r="12187" spans="24:28" x14ac:dyDescent="0.25">
      <c r="X12187" s="37"/>
      <c r="Y12187" s="37"/>
      <c r="Z12187" s="37"/>
      <c r="AA12187" s="37"/>
      <c r="AB12187" s="37"/>
    </row>
    <row r="12188" spans="24:28" x14ac:dyDescent="0.25">
      <c r="X12188" s="37"/>
      <c r="Y12188" s="37"/>
      <c r="Z12188" s="37"/>
      <c r="AA12188" s="37"/>
      <c r="AB12188" s="37"/>
    </row>
    <row r="12189" spans="24:28" x14ac:dyDescent="0.25">
      <c r="X12189" s="37"/>
      <c r="Y12189" s="37"/>
      <c r="Z12189" s="37"/>
      <c r="AA12189" s="37"/>
      <c r="AB12189" s="37"/>
    </row>
    <row r="12190" spans="24:28" x14ac:dyDescent="0.25">
      <c r="X12190" s="37"/>
      <c r="Y12190" s="37"/>
      <c r="Z12190" s="37"/>
      <c r="AA12190" s="37"/>
      <c r="AB12190" s="37"/>
    </row>
    <row r="12191" spans="24:28" x14ac:dyDescent="0.25">
      <c r="X12191" s="37"/>
      <c r="Y12191" s="37"/>
      <c r="Z12191" s="37"/>
      <c r="AA12191" s="37"/>
      <c r="AB12191" s="37"/>
    </row>
    <row r="12192" spans="24:28" x14ac:dyDescent="0.25">
      <c r="X12192" s="37"/>
      <c r="Y12192" s="37"/>
      <c r="Z12192" s="37"/>
      <c r="AA12192" s="37"/>
      <c r="AB12192" s="37"/>
    </row>
    <row r="12193" spans="24:28" x14ac:dyDescent="0.25">
      <c r="X12193" s="37"/>
      <c r="Y12193" s="37"/>
      <c r="Z12193" s="37"/>
      <c r="AA12193" s="37"/>
      <c r="AB12193" s="37"/>
    </row>
    <row r="12194" spans="24:28" x14ac:dyDescent="0.25">
      <c r="X12194" s="37"/>
      <c r="Y12194" s="37"/>
      <c r="Z12194" s="37"/>
      <c r="AA12194" s="37"/>
      <c r="AB12194" s="37"/>
    </row>
    <row r="12195" spans="24:28" x14ac:dyDescent="0.25">
      <c r="X12195" s="37"/>
      <c r="Y12195" s="37"/>
      <c r="Z12195" s="37"/>
      <c r="AA12195" s="37"/>
      <c r="AB12195" s="37"/>
    </row>
    <row r="12196" spans="24:28" x14ac:dyDescent="0.25">
      <c r="X12196" s="37"/>
      <c r="Y12196" s="37"/>
      <c r="Z12196" s="37"/>
      <c r="AA12196" s="37"/>
      <c r="AB12196" s="37"/>
    </row>
    <row r="12197" spans="24:28" x14ac:dyDescent="0.25">
      <c r="X12197" s="37"/>
      <c r="Y12197" s="37"/>
      <c r="Z12197" s="37"/>
      <c r="AA12197" s="37"/>
      <c r="AB12197" s="37"/>
    </row>
    <row r="12198" spans="24:28" x14ac:dyDescent="0.25">
      <c r="X12198" s="37"/>
      <c r="Y12198" s="37"/>
      <c r="Z12198" s="37"/>
      <c r="AA12198" s="37"/>
      <c r="AB12198" s="37"/>
    </row>
    <row r="12199" spans="24:28" x14ac:dyDescent="0.25">
      <c r="X12199" s="37"/>
      <c r="Y12199" s="37"/>
      <c r="Z12199" s="37"/>
      <c r="AA12199" s="37"/>
      <c r="AB12199" s="37"/>
    </row>
    <row r="12200" spans="24:28" x14ac:dyDescent="0.25">
      <c r="X12200" s="37"/>
      <c r="Y12200" s="37"/>
      <c r="Z12200" s="37"/>
      <c r="AA12200" s="37"/>
      <c r="AB12200" s="37"/>
    </row>
    <row r="12201" spans="24:28" x14ac:dyDescent="0.25">
      <c r="X12201" s="37"/>
      <c r="Y12201" s="37"/>
      <c r="Z12201" s="37"/>
      <c r="AA12201" s="37"/>
      <c r="AB12201" s="37"/>
    </row>
    <row r="12202" spans="24:28" x14ac:dyDescent="0.25">
      <c r="X12202" s="37"/>
      <c r="Y12202" s="37"/>
      <c r="Z12202" s="37"/>
      <c r="AA12202" s="37"/>
      <c r="AB12202" s="37"/>
    </row>
    <row r="12203" spans="24:28" x14ac:dyDescent="0.25">
      <c r="X12203" s="37"/>
      <c r="Y12203" s="37"/>
      <c r="Z12203" s="37"/>
      <c r="AA12203" s="37"/>
      <c r="AB12203" s="37"/>
    </row>
    <row r="12204" spans="24:28" x14ac:dyDescent="0.25">
      <c r="X12204" s="37"/>
      <c r="Y12204" s="37"/>
      <c r="Z12204" s="37"/>
      <c r="AA12204" s="37"/>
      <c r="AB12204" s="37"/>
    </row>
    <row r="12205" spans="24:28" x14ac:dyDescent="0.25">
      <c r="X12205" s="37"/>
      <c r="Y12205" s="37"/>
      <c r="Z12205" s="37"/>
      <c r="AA12205" s="37"/>
      <c r="AB12205" s="37"/>
    </row>
    <row r="12206" spans="24:28" x14ac:dyDescent="0.25">
      <c r="X12206" s="37"/>
      <c r="Y12206" s="37"/>
      <c r="Z12206" s="37"/>
      <c r="AA12206" s="37"/>
      <c r="AB12206" s="37"/>
    </row>
    <row r="12207" spans="24:28" x14ac:dyDescent="0.25">
      <c r="X12207" s="37"/>
      <c r="Y12207" s="37"/>
      <c r="Z12207" s="37"/>
      <c r="AA12207" s="37"/>
      <c r="AB12207" s="37"/>
    </row>
    <row r="12208" spans="24:28" x14ac:dyDescent="0.25">
      <c r="X12208" s="37"/>
      <c r="Y12208" s="37"/>
      <c r="Z12208" s="37"/>
      <c r="AA12208" s="37"/>
      <c r="AB12208" s="37"/>
    </row>
    <row r="12209" spans="24:28" x14ac:dyDescent="0.25">
      <c r="X12209" s="37"/>
      <c r="Y12209" s="37"/>
      <c r="Z12209" s="37"/>
      <c r="AA12209" s="37"/>
      <c r="AB12209" s="37"/>
    </row>
    <row r="12210" spans="24:28" x14ac:dyDescent="0.25">
      <c r="X12210" s="37"/>
      <c r="Y12210" s="37"/>
      <c r="Z12210" s="37"/>
      <c r="AA12210" s="37"/>
      <c r="AB12210" s="37"/>
    </row>
    <row r="12211" spans="24:28" x14ac:dyDescent="0.25">
      <c r="X12211" s="37"/>
      <c r="Y12211" s="37"/>
      <c r="Z12211" s="37"/>
      <c r="AA12211" s="37"/>
      <c r="AB12211" s="37"/>
    </row>
    <row r="12212" spans="24:28" x14ac:dyDescent="0.25">
      <c r="X12212" s="37"/>
      <c r="Y12212" s="37"/>
      <c r="Z12212" s="37"/>
      <c r="AA12212" s="37"/>
      <c r="AB12212" s="37"/>
    </row>
    <row r="12213" spans="24:28" x14ac:dyDescent="0.25">
      <c r="X12213" s="37"/>
      <c r="Y12213" s="37"/>
      <c r="Z12213" s="37"/>
      <c r="AA12213" s="37"/>
      <c r="AB12213" s="37"/>
    </row>
    <row r="12214" spans="24:28" x14ac:dyDescent="0.25">
      <c r="X12214" s="37"/>
      <c r="Y12214" s="37"/>
      <c r="Z12214" s="37"/>
      <c r="AA12214" s="37"/>
      <c r="AB12214" s="37"/>
    </row>
    <row r="12215" spans="24:28" x14ac:dyDescent="0.25">
      <c r="X12215" s="37"/>
      <c r="Y12215" s="37"/>
      <c r="Z12215" s="37"/>
      <c r="AA12215" s="37"/>
      <c r="AB12215" s="37"/>
    </row>
    <row r="12216" spans="24:28" x14ac:dyDescent="0.25">
      <c r="X12216" s="37"/>
      <c r="Y12216" s="37"/>
      <c r="Z12216" s="37"/>
      <c r="AA12216" s="37"/>
      <c r="AB12216" s="37"/>
    </row>
    <row r="12217" spans="24:28" x14ac:dyDescent="0.25">
      <c r="X12217" s="37"/>
      <c r="Y12217" s="37"/>
      <c r="Z12217" s="37"/>
      <c r="AA12217" s="37"/>
      <c r="AB12217" s="37"/>
    </row>
    <row r="12218" spans="24:28" x14ac:dyDescent="0.25">
      <c r="X12218" s="37"/>
      <c r="Y12218" s="37"/>
      <c r="Z12218" s="37"/>
      <c r="AA12218" s="37"/>
      <c r="AB12218" s="37"/>
    </row>
    <row r="12219" spans="24:28" x14ac:dyDescent="0.25">
      <c r="X12219" s="37"/>
      <c r="Y12219" s="37"/>
      <c r="Z12219" s="37"/>
      <c r="AA12219" s="37"/>
      <c r="AB12219" s="37"/>
    </row>
    <row r="12220" spans="24:28" x14ac:dyDescent="0.25">
      <c r="X12220" s="37"/>
      <c r="Y12220" s="37"/>
      <c r="Z12220" s="37"/>
      <c r="AA12220" s="37"/>
      <c r="AB12220" s="37"/>
    </row>
    <row r="12221" spans="24:28" x14ac:dyDescent="0.25">
      <c r="X12221" s="37"/>
      <c r="Y12221" s="37"/>
      <c r="Z12221" s="37"/>
      <c r="AA12221" s="37"/>
      <c r="AB12221" s="37"/>
    </row>
    <row r="12222" spans="24:28" x14ac:dyDescent="0.25">
      <c r="X12222" s="37"/>
      <c r="Y12222" s="37"/>
      <c r="Z12222" s="37"/>
      <c r="AA12222" s="37"/>
      <c r="AB12222" s="37"/>
    </row>
    <row r="12223" spans="24:28" x14ac:dyDescent="0.25">
      <c r="X12223" s="37"/>
      <c r="Y12223" s="37"/>
      <c r="Z12223" s="37"/>
      <c r="AA12223" s="37"/>
      <c r="AB12223" s="37"/>
    </row>
    <row r="12224" spans="24:28" x14ac:dyDescent="0.25">
      <c r="X12224" s="37"/>
      <c r="Y12224" s="37"/>
      <c r="Z12224" s="37"/>
      <c r="AA12224" s="37"/>
      <c r="AB12224" s="37"/>
    </row>
    <row r="12225" spans="24:28" x14ac:dyDescent="0.25">
      <c r="X12225" s="37"/>
      <c r="Y12225" s="37"/>
      <c r="Z12225" s="37"/>
      <c r="AA12225" s="37"/>
      <c r="AB12225" s="37"/>
    </row>
    <row r="12226" spans="24:28" x14ac:dyDescent="0.25">
      <c r="X12226" s="37"/>
      <c r="Y12226" s="37"/>
      <c r="Z12226" s="37"/>
      <c r="AA12226" s="37"/>
      <c r="AB12226" s="37"/>
    </row>
    <row r="12227" spans="24:28" x14ac:dyDescent="0.25">
      <c r="X12227" s="37"/>
      <c r="Y12227" s="37"/>
      <c r="Z12227" s="37"/>
      <c r="AA12227" s="37"/>
      <c r="AB12227" s="37"/>
    </row>
    <row r="12228" spans="24:28" x14ac:dyDescent="0.25">
      <c r="X12228" s="37"/>
      <c r="Y12228" s="37"/>
      <c r="Z12228" s="37"/>
      <c r="AA12228" s="37"/>
      <c r="AB12228" s="37"/>
    </row>
    <row r="12229" spans="24:28" x14ac:dyDescent="0.25">
      <c r="X12229" s="37"/>
      <c r="Y12229" s="37"/>
      <c r="Z12229" s="37"/>
      <c r="AA12229" s="37"/>
      <c r="AB12229" s="37"/>
    </row>
    <row r="12230" spans="24:28" x14ac:dyDescent="0.25">
      <c r="X12230" s="37"/>
      <c r="Y12230" s="37"/>
      <c r="Z12230" s="37"/>
      <c r="AA12230" s="37"/>
      <c r="AB12230" s="37"/>
    </row>
    <row r="12231" spans="24:28" x14ac:dyDescent="0.25">
      <c r="X12231" s="37"/>
      <c r="Y12231" s="37"/>
      <c r="Z12231" s="37"/>
      <c r="AA12231" s="37"/>
      <c r="AB12231" s="37"/>
    </row>
    <row r="12232" spans="24:28" x14ac:dyDescent="0.25">
      <c r="X12232" s="37"/>
      <c r="Y12232" s="37"/>
      <c r="Z12232" s="37"/>
      <c r="AA12232" s="37"/>
      <c r="AB12232" s="37"/>
    </row>
    <row r="12233" spans="24:28" x14ac:dyDescent="0.25">
      <c r="X12233" s="37"/>
      <c r="Y12233" s="37"/>
      <c r="Z12233" s="37"/>
      <c r="AA12233" s="37"/>
      <c r="AB12233" s="37"/>
    </row>
    <row r="12234" spans="24:28" x14ac:dyDescent="0.25">
      <c r="X12234" s="37"/>
      <c r="Y12234" s="37"/>
      <c r="Z12234" s="37"/>
      <c r="AA12234" s="37"/>
      <c r="AB12234" s="37"/>
    </row>
    <row r="12235" spans="24:28" x14ac:dyDescent="0.25">
      <c r="X12235" s="37"/>
      <c r="Y12235" s="37"/>
      <c r="Z12235" s="37"/>
      <c r="AA12235" s="37"/>
      <c r="AB12235" s="37"/>
    </row>
    <row r="12236" spans="24:28" x14ac:dyDescent="0.25">
      <c r="X12236" s="37"/>
      <c r="Y12236" s="37"/>
      <c r="Z12236" s="37"/>
      <c r="AA12236" s="37"/>
      <c r="AB12236" s="37"/>
    </row>
    <row r="12237" spans="24:28" x14ac:dyDescent="0.25">
      <c r="X12237" s="37"/>
      <c r="Y12237" s="37"/>
      <c r="Z12237" s="37"/>
      <c r="AA12237" s="37"/>
      <c r="AB12237" s="37"/>
    </row>
    <row r="12238" spans="24:28" x14ac:dyDescent="0.25">
      <c r="X12238" s="37"/>
      <c r="Y12238" s="37"/>
      <c r="Z12238" s="37"/>
      <c r="AA12238" s="37"/>
      <c r="AB12238" s="37"/>
    </row>
    <row r="12239" spans="24:28" x14ac:dyDescent="0.25">
      <c r="X12239" s="37"/>
      <c r="Y12239" s="37"/>
      <c r="Z12239" s="37"/>
      <c r="AA12239" s="37"/>
      <c r="AB12239" s="37"/>
    </row>
    <row r="12240" spans="24:28" x14ac:dyDescent="0.25">
      <c r="X12240" s="37"/>
      <c r="Y12240" s="37"/>
      <c r="Z12240" s="37"/>
      <c r="AA12240" s="37"/>
      <c r="AB12240" s="37"/>
    </row>
    <row r="12241" spans="24:28" x14ac:dyDescent="0.25">
      <c r="X12241" s="37"/>
      <c r="Y12241" s="37"/>
      <c r="Z12241" s="37"/>
      <c r="AA12241" s="37"/>
      <c r="AB12241" s="37"/>
    </row>
    <row r="12242" spans="24:28" x14ac:dyDescent="0.25">
      <c r="X12242" s="37"/>
      <c r="Y12242" s="37"/>
      <c r="Z12242" s="37"/>
      <c r="AA12242" s="37"/>
      <c r="AB12242" s="37"/>
    </row>
    <row r="12243" spans="24:28" x14ac:dyDescent="0.25">
      <c r="X12243" s="37"/>
      <c r="Y12243" s="37"/>
      <c r="Z12243" s="37"/>
      <c r="AA12243" s="37"/>
      <c r="AB12243" s="37"/>
    </row>
    <row r="12244" spans="24:28" x14ac:dyDescent="0.25">
      <c r="X12244" s="37"/>
      <c r="Y12244" s="37"/>
      <c r="Z12244" s="37"/>
      <c r="AA12244" s="37"/>
      <c r="AB12244" s="37"/>
    </row>
    <row r="12245" spans="24:28" x14ac:dyDescent="0.25">
      <c r="X12245" s="37"/>
      <c r="Y12245" s="37"/>
      <c r="Z12245" s="37"/>
      <c r="AA12245" s="37"/>
      <c r="AB12245" s="37"/>
    </row>
    <row r="12246" spans="24:28" x14ac:dyDescent="0.25">
      <c r="X12246" s="37"/>
      <c r="Y12246" s="37"/>
      <c r="Z12246" s="37"/>
      <c r="AA12246" s="37"/>
      <c r="AB12246" s="37"/>
    </row>
    <row r="12247" spans="24:28" x14ac:dyDescent="0.25">
      <c r="X12247" s="37"/>
      <c r="Y12247" s="37"/>
      <c r="Z12247" s="37"/>
      <c r="AA12247" s="37"/>
      <c r="AB12247" s="37"/>
    </row>
    <row r="12248" spans="24:28" x14ac:dyDescent="0.25">
      <c r="X12248" s="37"/>
      <c r="Y12248" s="37"/>
      <c r="Z12248" s="37"/>
      <c r="AA12248" s="37"/>
      <c r="AB12248" s="37"/>
    </row>
    <row r="12249" spans="24:28" x14ac:dyDescent="0.25">
      <c r="X12249" s="37"/>
      <c r="Y12249" s="37"/>
      <c r="Z12249" s="37"/>
      <c r="AA12249" s="37"/>
      <c r="AB12249" s="37"/>
    </row>
    <row r="12250" spans="24:28" x14ac:dyDescent="0.25">
      <c r="X12250" s="37"/>
      <c r="Y12250" s="37"/>
      <c r="Z12250" s="37"/>
      <c r="AA12250" s="37"/>
      <c r="AB12250" s="37"/>
    </row>
    <row r="12251" spans="24:28" x14ac:dyDescent="0.25">
      <c r="X12251" s="37"/>
      <c r="Y12251" s="37"/>
      <c r="Z12251" s="37"/>
      <c r="AA12251" s="37"/>
      <c r="AB12251" s="37"/>
    </row>
    <row r="12252" spans="24:28" x14ac:dyDescent="0.25">
      <c r="X12252" s="37"/>
      <c r="Y12252" s="37"/>
      <c r="Z12252" s="37"/>
      <c r="AA12252" s="37"/>
      <c r="AB12252" s="37"/>
    </row>
    <row r="12253" spans="24:28" x14ac:dyDescent="0.25">
      <c r="X12253" s="37"/>
      <c r="Y12253" s="37"/>
      <c r="Z12253" s="37"/>
      <c r="AA12253" s="37"/>
      <c r="AB12253" s="37"/>
    </row>
    <row r="12254" spans="24:28" x14ac:dyDescent="0.25">
      <c r="X12254" s="37"/>
      <c r="Y12254" s="37"/>
      <c r="Z12254" s="37"/>
      <c r="AA12254" s="37"/>
      <c r="AB12254" s="37"/>
    </row>
    <row r="12255" spans="24:28" x14ac:dyDescent="0.25">
      <c r="X12255" s="37"/>
      <c r="Y12255" s="37"/>
      <c r="Z12255" s="37"/>
      <c r="AA12255" s="37"/>
      <c r="AB12255" s="37"/>
    </row>
    <row r="12256" spans="24:28" x14ac:dyDescent="0.25">
      <c r="X12256" s="37"/>
      <c r="Y12256" s="37"/>
      <c r="Z12256" s="37"/>
      <c r="AA12256" s="37"/>
      <c r="AB12256" s="37"/>
    </row>
    <row r="12257" spans="24:28" x14ac:dyDescent="0.25">
      <c r="X12257" s="37"/>
      <c r="Y12257" s="37"/>
      <c r="Z12257" s="37"/>
      <c r="AA12257" s="37"/>
      <c r="AB12257" s="37"/>
    </row>
    <row r="12258" spans="24:28" x14ac:dyDescent="0.25">
      <c r="X12258" s="37"/>
      <c r="Y12258" s="37"/>
      <c r="Z12258" s="37"/>
      <c r="AA12258" s="37"/>
      <c r="AB12258" s="37"/>
    </row>
    <row r="12259" spans="24:28" x14ac:dyDescent="0.25">
      <c r="X12259" s="37"/>
      <c r="Y12259" s="37"/>
      <c r="Z12259" s="37"/>
      <c r="AA12259" s="37"/>
      <c r="AB12259" s="37"/>
    </row>
    <row r="12260" spans="24:28" x14ac:dyDescent="0.25">
      <c r="X12260" s="37"/>
      <c r="Y12260" s="37"/>
      <c r="Z12260" s="37"/>
      <c r="AA12260" s="37"/>
      <c r="AB12260" s="37"/>
    </row>
    <row r="12261" spans="24:28" x14ac:dyDescent="0.25">
      <c r="X12261" s="37"/>
      <c r="Y12261" s="37"/>
      <c r="Z12261" s="37"/>
      <c r="AA12261" s="37"/>
      <c r="AB12261" s="37"/>
    </row>
    <row r="12262" spans="24:28" x14ac:dyDescent="0.25">
      <c r="X12262" s="37"/>
      <c r="Y12262" s="37"/>
      <c r="Z12262" s="37"/>
      <c r="AA12262" s="37"/>
      <c r="AB12262" s="37"/>
    </row>
    <row r="12263" spans="24:28" x14ac:dyDescent="0.25">
      <c r="X12263" s="37"/>
      <c r="Y12263" s="37"/>
      <c r="Z12263" s="37"/>
      <c r="AA12263" s="37"/>
      <c r="AB12263" s="37"/>
    </row>
    <row r="12264" spans="24:28" x14ac:dyDescent="0.25">
      <c r="X12264" s="37"/>
      <c r="Y12264" s="37"/>
      <c r="Z12264" s="37"/>
      <c r="AA12264" s="37"/>
      <c r="AB12264" s="37"/>
    </row>
    <row r="12265" spans="24:28" x14ac:dyDescent="0.25">
      <c r="X12265" s="37"/>
      <c r="Y12265" s="37"/>
      <c r="Z12265" s="37"/>
      <c r="AA12265" s="37"/>
      <c r="AB12265" s="37"/>
    </row>
    <row r="12266" spans="24:28" x14ac:dyDescent="0.25">
      <c r="X12266" s="37"/>
      <c r="Y12266" s="37"/>
      <c r="Z12266" s="37"/>
      <c r="AA12266" s="37"/>
      <c r="AB12266" s="37"/>
    </row>
    <row r="12267" spans="24:28" x14ac:dyDescent="0.25">
      <c r="X12267" s="37"/>
      <c r="Y12267" s="37"/>
      <c r="Z12267" s="37"/>
      <c r="AA12267" s="37"/>
      <c r="AB12267" s="37"/>
    </row>
    <row r="12268" spans="24:28" x14ac:dyDescent="0.25">
      <c r="X12268" s="37"/>
      <c r="Y12268" s="37"/>
      <c r="Z12268" s="37"/>
      <c r="AA12268" s="37"/>
      <c r="AB12268" s="37"/>
    </row>
    <row r="12269" spans="24:28" x14ac:dyDescent="0.25">
      <c r="X12269" s="37"/>
      <c r="Y12269" s="37"/>
      <c r="Z12269" s="37"/>
      <c r="AA12269" s="37"/>
      <c r="AB12269" s="37"/>
    </row>
    <row r="12270" spans="24:28" x14ac:dyDescent="0.25">
      <c r="X12270" s="37"/>
      <c r="Y12270" s="37"/>
      <c r="Z12270" s="37"/>
      <c r="AA12270" s="37"/>
      <c r="AB12270" s="37"/>
    </row>
    <row r="12271" spans="24:28" x14ac:dyDescent="0.25">
      <c r="X12271" s="37"/>
      <c r="Y12271" s="37"/>
      <c r="Z12271" s="37"/>
      <c r="AA12271" s="37"/>
      <c r="AB12271" s="37"/>
    </row>
    <row r="12272" spans="24:28" x14ac:dyDescent="0.25">
      <c r="X12272" s="37"/>
      <c r="Y12272" s="37"/>
      <c r="Z12272" s="37"/>
      <c r="AA12272" s="37"/>
      <c r="AB12272" s="37"/>
    </row>
    <row r="12273" spans="24:28" x14ac:dyDescent="0.25">
      <c r="X12273" s="37"/>
      <c r="Y12273" s="37"/>
      <c r="Z12273" s="37"/>
      <c r="AA12273" s="37"/>
      <c r="AB12273" s="37"/>
    </row>
    <row r="12274" spans="24:28" x14ac:dyDescent="0.25">
      <c r="X12274" s="37"/>
      <c r="Y12274" s="37"/>
      <c r="Z12274" s="37"/>
      <c r="AA12274" s="37"/>
      <c r="AB12274" s="37"/>
    </row>
    <row r="12275" spans="24:28" x14ac:dyDescent="0.25">
      <c r="X12275" s="37"/>
      <c r="Y12275" s="37"/>
      <c r="Z12275" s="37"/>
      <c r="AA12275" s="37"/>
      <c r="AB12275" s="37"/>
    </row>
    <row r="12276" spans="24:28" x14ac:dyDescent="0.25">
      <c r="X12276" s="37"/>
      <c r="Y12276" s="37"/>
      <c r="Z12276" s="37"/>
      <c r="AA12276" s="37"/>
      <c r="AB12276" s="37"/>
    </row>
    <row r="12277" spans="24:28" x14ac:dyDescent="0.25">
      <c r="X12277" s="37"/>
      <c r="Y12277" s="37"/>
      <c r="Z12277" s="37"/>
      <c r="AA12277" s="37"/>
      <c r="AB12277" s="37"/>
    </row>
    <row r="12278" spans="24:28" x14ac:dyDescent="0.25">
      <c r="X12278" s="37"/>
      <c r="Y12278" s="37"/>
      <c r="Z12278" s="37"/>
      <c r="AA12278" s="37"/>
      <c r="AB12278" s="37"/>
    </row>
    <row r="12279" spans="24:28" x14ac:dyDescent="0.25">
      <c r="X12279" s="37"/>
      <c r="Y12279" s="37"/>
      <c r="Z12279" s="37"/>
      <c r="AA12279" s="37"/>
      <c r="AB12279" s="37"/>
    </row>
    <row r="12280" spans="24:28" x14ac:dyDescent="0.25">
      <c r="X12280" s="37"/>
      <c r="Y12280" s="37"/>
      <c r="Z12280" s="37"/>
      <c r="AA12280" s="37"/>
      <c r="AB12280" s="37"/>
    </row>
    <row r="12281" spans="24:28" x14ac:dyDescent="0.25">
      <c r="X12281" s="37"/>
      <c r="Y12281" s="37"/>
      <c r="Z12281" s="37"/>
      <c r="AA12281" s="37"/>
      <c r="AB12281" s="37"/>
    </row>
    <row r="12282" spans="24:28" x14ac:dyDescent="0.25">
      <c r="X12282" s="37"/>
      <c r="Y12282" s="37"/>
      <c r="Z12282" s="37"/>
      <c r="AA12282" s="37"/>
      <c r="AB12282" s="37"/>
    </row>
    <row r="12283" spans="24:28" x14ac:dyDescent="0.25">
      <c r="X12283" s="37"/>
      <c r="Y12283" s="37"/>
      <c r="Z12283" s="37"/>
      <c r="AA12283" s="37"/>
      <c r="AB12283" s="37"/>
    </row>
    <row r="12284" spans="24:28" x14ac:dyDescent="0.25">
      <c r="X12284" s="37"/>
      <c r="Y12284" s="37"/>
      <c r="Z12284" s="37"/>
      <c r="AA12284" s="37"/>
      <c r="AB12284" s="37"/>
    </row>
    <row r="12285" spans="24:28" x14ac:dyDescent="0.25">
      <c r="X12285" s="37"/>
      <c r="Y12285" s="37"/>
      <c r="Z12285" s="37"/>
      <c r="AA12285" s="37"/>
      <c r="AB12285" s="37"/>
    </row>
    <row r="12286" spans="24:28" x14ac:dyDescent="0.25">
      <c r="X12286" s="37"/>
      <c r="Y12286" s="37"/>
      <c r="Z12286" s="37"/>
      <c r="AA12286" s="37"/>
      <c r="AB12286" s="37"/>
    </row>
    <row r="12287" spans="24:28" x14ac:dyDescent="0.25">
      <c r="X12287" s="37"/>
      <c r="Y12287" s="37"/>
      <c r="Z12287" s="37"/>
      <c r="AA12287" s="37"/>
      <c r="AB12287" s="37"/>
    </row>
    <row r="12288" spans="24:28" x14ac:dyDescent="0.25">
      <c r="X12288" s="37"/>
      <c r="Y12288" s="37"/>
      <c r="Z12288" s="37"/>
      <c r="AA12288" s="37"/>
      <c r="AB12288" s="37"/>
    </row>
    <row r="12289" spans="24:28" x14ac:dyDescent="0.25">
      <c r="X12289" s="37"/>
      <c r="Y12289" s="37"/>
      <c r="Z12289" s="37"/>
      <c r="AA12289" s="37"/>
      <c r="AB12289" s="37"/>
    </row>
    <row r="12290" spans="24:28" x14ac:dyDescent="0.25">
      <c r="X12290" s="37"/>
      <c r="Y12290" s="37"/>
      <c r="Z12290" s="37"/>
      <c r="AA12290" s="37"/>
      <c r="AB12290" s="37"/>
    </row>
    <row r="12291" spans="24:28" x14ac:dyDescent="0.25">
      <c r="X12291" s="37"/>
      <c r="Y12291" s="37"/>
      <c r="Z12291" s="37"/>
      <c r="AA12291" s="37"/>
      <c r="AB12291" s="37"/>
    </row>
    <row r="12292" spans="24:28" x14ac:dyDescent="0.25">
      <c r="X12292" s="37"/>
      <c r="Y12292" s="37"/>
      <c r="Z12292" s="37"/>
      <c r="AA12292" s="37"/>
      <c r="AB12292" s="37"/>
    </row>
    <row r="12293" spans="24:28" x14ac:dyDescent="0.25">
      <c r="X12293" s="37"/>
      <c r="Y12293" s="37"/>
      <c r="Z12293" s="37"/>
      <c r="AA12293" s="37"/>
      <c r="AB12293" s="37"/>
    </row>
    <row r="12294" spans="24:28" x14ac:dyDescent="0.25">
      <c r="X12294" s="37"/>
      <c r="Y12294" s="37"/>
      <c r="Z12294" s="37"/>
      <c r="AA12294" s="37"/>
      <c r="AB12294" s="37"/>
    </row>
    <row r="12295" spans="24:28" x14ac:dyDescent="0.25">
      <c r="X12295" s="37"/>
      <c r="Y12295" s="37"/>
      <c r="Z12295" s="37"/>
      <c r="AA12295" s="37"/>
      <c r="AB12295" s="37"/>
    </row>
    <row r="12296" spans="24:28" x14ac:dyDescent="0.25">
      <c r="X12296" s="37"/>
      <c r="Y12296" s="37"/>
      <c r="Z12296" s="37"/>
      <c r="AA12296" s="37"/>
      <c r="AB12296" s="37"/>
    </row>
    <row r="12297" spans="24:28" x14ac:dyDescent="0.25">
      <c r="X12297" s="37"/>
      <c r="Y12297" s="37"/>
      <c r="Z12297" s="37"/>
      <c r="AA12297" s="37"/>
      <c r="AB12297" s="37"/>
    </row>
    <row r="12298" spans="24:28" x14ac:dyDescent="0.25">
      <c r="X12298" s="37"/>
      <c r="Y12298" s="37"/>
      <c r="Z12298" s="37"/>
      <c r="AA12298" s="37"/>
      <c r="AB12298" s="37"/>
    </row>
    <row r="12299" spans="24:28" x14ac:dyDescent="0.25">
      <c r="X12299" s="37"/>
      <c r="Y12299" s="37"/>
      <c r="Z12299" s="37"/>
      <c r="AA12299" s="37"/>
      <c r="AB12299" s="37"/>
    </row>
    <row r="12300" spans="24:28" x14ac:dyDescent="0.25">
      <c r="X12300" s="37"/>
      <c r="Y12300" s="37"/>
      <c r="Z12300" s="37"/>
      <c r="AA12300" s="37"/>
      <c r="AB12300" s="37"/>
    </row>
    <row r="12301" spans="24:28" x14ac:dyDescent="0.25">
      <c r="X12301" s="37"/>
      <c r="Y12301" s="37"/>
      <c r="Z12301" s="37"/>
      <c r="AA12301" s="37"/>
      <c r="AB12301" s="37"/>
    </row>
    <row r="12302" spans="24:28" x14ac:dyDescent="0.25">
      <c r="X12302" s="37"/>
      <c r="Y12302" s="37"/>
      <c r="Z12302" s="37"/>
      <c r="AA12302" s="37"/>
      <c r="AB12302" s="37"/>
    </row>
    <row r="12303" spans="24:28" x14ac:dyDescent="0.25">
      <c r="X12303" s="37"/>
      <c r="Y12303" s="37"/>
      <c r="Z12303" s="37"/>
      <c r="AA12303" s="37"/>
      <c r="AB12303" s="37"/>
    </row>
    <row r="12304" spans="24:28" x14ac:dyDescent="0.25">
      <c r="X12304" s="37"/>
      <c r="Y12304" s="37"/>
      <c r="Z12304" s="37"/>
      <c r="AA12304" s="37"/>
      <c r="AB12304" s="37"/>
    </row>
    <row r="12305" spans="24:28" x14ac:dyDescent="0.25">
      <c r="X12305" s="37"/>
      <c r="Y12305" s="37"/>
      <c r="Z12305" s="37"/>
      <c r="AA12305" s="37"/>
      <c r="AB12305" s="37"/>
    </row>
    <row r="12306" spans="24:28" x14ac:dyDescent="0.25">
      <c r="X12306" s="37"/>
      <c r="Y12306" s="37"/>
      <c r="Z12306" s="37"/>
      <c r="AA12306" s="37"/>
      <c r="AB12306" s="37"/>
    </row>
    <row r="12307" spans="24:28" x14ac:dyDescent="0.25">
      <c r="X12307" s="37"/>
      <c r="Y12307" s="37"/>
      <c r="Z12307" s="37"/>
      <c r="AA12307" s="37"/>
      <c r="AB12307" s="37"/>
    </row>
    <row r="12308" spans="24:28" x14ac:dyDescent="0.25">
      <c r="X12308" s="37"/>
      <c r="Y12308" s="37"/>
      <c r="Z12308" s="37"/>
      <c r="AA12308" s="37"/>
      <c r="AB12308" s="37"/>
    </row>
    <row r="12309" spans="24:28" x14ac:dyDescent="0.25">
      <c r="X12309" s="37"/>
      <c r="Y12309" s="37"/>
      <c r="Z12309" s="37"/>
      <c r="AA12309" s="37"/>
      <c r="AB12309" s="37"/>
    </row>
    <row r="12310" spans="24:28" x14ac:dyDescent="0.25">
      <c r="X12310" s="37"/>
      <c r="Y12310" s="37"/>
      <c r="Z12310" s="37"/>
      <c r="AA12310" s="37"/>
      <c r="AB12310" s="37"/>
    </row>
    <row r="12311" spans="24:28" x14ac:dyDescent="0.25">
      <c r="X12311" s="37"/>
      <c r="Y12311" s="37"/>
      <c r="Z12311" s="37"/>
      <c r="AA12311" s="37"/>
      <c r="AB12311" s="37"/>
    </row>
    <row r="12312" spans="24:28" x14ac:dyDescent="0.25">
      <c r="X12312" s="37"/>
      <c r="Y12312" s="37"/>
      <c r="Z12312" s="37"/>
      <c r="AA12312" s="37"/>
      <c r="AB12312" s="37"/>
    </row>
    <row r="12313" spans="24:28" x14ac:dyDescent="0.25">
      <c r="X12313" s="37"/>
      <c r="Y12313" s="37"/>
      <c r="Z12313" s="37"/>
      <c r="AA12313" s="37"/>
      <c r="AB12313" s="37"/>
    </row>
    <row r="12314" spans="24:28" x14ac:dyDescent="0.25">
      <c r="X12314" s="37"/>
      <c r="Y12314" s="37"/>
      <c r="Z12314" s="37"/>
      <c r="AA12314" s="37"/>
      <c r="AB12314" s="37"/>
    </row>
    <row r="12315" spans="24:28" x14ac:dyDescent="0.25">
      <c r="X12315" s="37"/>
      <c r="Y12315" s="37"/>
      <c r="Z12315" s="37"/>
      <c r="AA12315" s="37"/>
      <c r="AB12315" s="37"/>
    </row>
    <row r="12316" spans="24:28" x14ac:dyDescent="0.25">
      <c r="X12316" s="37"/>
      <c r="Y12316" s="37"/>
      <c r="Z12316" s="37"/>
      <c r="AA12316" s="37"/>
      <c r="AB12316" s="37"/>
    </row>
    <row r="12317" spans="24:28" x14ac:dyDescent="0.25">
      <c r="X12317" s="37"/>
      <c r="Y12317" s="37"/>
      <c r="Z12317" s="37"/>
      <c r="AA12317" s="37"/>
      <c r="AB12317" s="37"/>
    </row>
    <row r="12318" spans="24:28" x14ac:dyDescent="0.25">
      <c r="X12318" s="37"/>
      <c r="Y12318" s="37"/>
      <c r="Z12318" s="37"/>
      <c r="AA12318" s="37"/>
      <c r="AB12318" s="37"/>
    </row>
    <row r="12319" spans="24:28" x14ac:dyDescent="0.25">
      <c r="X12319" s="37"/>
      <c r="Y12319" s="37"/>
      <c r="Z12319" s="37"/>
      <c r="AA12319" s="37"/>
      <c r="AB12319" s="37"/>
    </row>
    <row r="12320" spans="24:28" x14ac:dyDescent="0.25">
      <c r="X12320" s="37"/>
      <c r="Y12320" s="37"/>
      <c r="Z12320" s="37"/>
      <c r="AA12320" s="37"/>
      <c r="AB12320" s="37"/>
    </row>
    <row r="12321" spans="24:28" x14ac:dyDescent="0.25">
      <c r="X12321" s="37"/>
      <c r="Y12321" s="37"/>
      <c r="Z12321" s="37"/>
      <c r="AA12321" s="37"/>
      <c r="AB12321" s="37"/>
    </row>
    <row r="12322" spans="24:28" x14ac:dyDescent="0.25">
      <c r="X12322" s="37"/>
      <c r="Y12322" s="37"/>
      <c r="Z12322" s="37"/>
      <c r="AA12322" s="37"/>
      <c r="AB12322" s="37"/>
    </row>
    <row r="12323" spans="24:28" x14ac:dyDescent="0.25">
      <c r="X12323" s="37"/>
      <c r="Y12323" s="37"/>
      <c r="Z12323" s="37"/>
      <c r="AA12323" s="37"/>
      <c r="AB12323" s="37"/>
    </row>
    <row r="12324" spans="24:28" x14ac:dyDescent="0.25">
      <c r="X12324" s="37"/>
      <c r="Y12324" s="37"/>
      <c r="Z12324" s="37"/>
      <c r="AA12324" s="37"/>
      <c r="AB12324" s="37"/>
    </row>
    <row r="12325" spans="24:28" x14ac:dyDescent="0.25">
      <c r="X12325" s="37"/>
      <c r="Y12325" s="37"/>
      <c r="Z12325" s="37"/>
      <c r="AA12325" s="37"/>
      <c r="AB12325" s="37"/>
    </row>
    <row r="12326" spans="24:28" x14ac:dyDescent="0.25">
      <c r="X12326" s="37"/>
      <c r="Y12326" s="37"/>
      <c r="Z12326" s="37"/>
      <c r="AA12326" s="37"/>
      <c r="AB12326" s="37"/>
    </row>
    <row r="12327" spans="24:28" x14ac:dyDescent="0.25">
      <c r="X12327" s="37"/>
      <c r="Y12327" s="37"/>
      <c r="Z12327" s="37"/>
      <c r="AA12327" s="37"/>
      <c r="AB12327" s="37"/>
    </row>
    <row r="12328" spans="24:28" x14ac:dyDescent="0.25">
      <c r="X12328" s="37"/>
      <c r="Y12328" s="37"/>
      <c r="Z12328" s="37"/>
      <c r="AA12328" s="37"/>
      <c r="AB12328" s="37"/>
    </row>
    <row r="12329" spans="24:28" x14ac:dyDescent="0.25">
      <c r="X12329" s="37"/>
      <c r="Y12329" s="37"/>
      <c r="Z12329" s="37"/>
      <c r="AA12329" s="37"/>
      <c r="AB12329" s="37"/>
    </row>
    <row r="12330" spans="24:28" x14ac:dyDescent="0.25">
      <c r="X12330" s="37"/>
      <c r="Y12330" s="37"/>
      <c r="Z12330" s="37"/>
      <c r="AA12330" s="37"/>
      <c r="AB12330" s="37"/>
    </row>
    <row r="12331" spans="24:28" x14ac:dyDescent="0.25">
      <c r="X12331" s="37"/>
      <c r="Y12331" s="37"/>
      <c r="Z12331" s="37"/>
      <c r="AA12331" s="37"/>
      <c r="AB12331" s="37"/>
    </row>
    <row r="12332" spans="24:28" x14ac:dyDescent="0.25">
      <c r="X12332" s="37"/>
      <c r="Y12332" s="37"/>
      <c r="Z12332" s="37"/>
      <c r="AA12332" s="37"/>
      <c r="AB12332" s="37"/>
    </row>
    <row r="12333" spans="24:28" x14ac:dyDescent="0.25">
      <c r="X12333" s="37"/>
      <c r="Y12333" s="37"/>
      <c r="Z12333" s="37"/>
      <c r="AA12333" s="37"/>
      <c r="AB12333" s="37"/>
    </row>
    <row r="12334" spans="24:28" x14ac:dyDescent="0.25">
      <c r="X12334" s="37"/>
      <c r="Y12334" s="37"/>
      <c r="Z12334" s="37"/>
      <c r="AA12334" s="37"/>
      <c r="AB12334" s="37"/>
    </row>
    <row r="12335" spans="24:28" x14ac:dyDescent="0.25">
      <c r="X12335" s="37"/>
      <c r="Y12335" s="37"/>
      <c r="Z12335" s="37"/>
      <c r="AA12335" s="37"/>
      <c r="AB12335" s="37"/>
    </row>
    <row r="12336" spans="24:28" x14ac:dyDescent="0.25">
      <c r="X12336" s="37"/>
      <c r="Y12336" s="37"/>
      <c r="Z12336" s="37"/>
      <c r="AA12336" s="37"/>
      <c r="AB12336" s="37"/>
    </row>
    <row r="12337" spans="24:28" x14ac:dyDescent="0.25">
      <c r="X12337" s="37"/>
      <c r="Y12337" s="37"/>
      <c r="Z12337" s="37"/>
      <c r="AA12337" s="37"/>
      <c r="AB12337" s="37"/>
    </row>
    <row r="12338" spans="24:28" x14ac:dyDescent="0.25">
      <c r="X12338" s="37"/>
      <c r="Y12338" s="37"/>
      <c r="Z12338" s="37"/>
      <c r="AA12338" s="37"/>
      <c r="AB12338" s="37"/>
    </row>
    <row r="12339" spans="24:28" x14ac:dyDescent="0.25">
      <c r="X12339" s="37"/>
      <c r="Y12339" s="37"/>
      <c r="Z12339" s="37"/>
      <c r="AA12339" s="37"/>
      <c r="AB12339" s="37"/>
    </row>
    <row r="12340" spans="24:28" x14ac:dyDescent="0.25">
      <c r="X12340" s="37"/>
      <c r="Y12340" s="37"/>
      <c r="Z12340" s="37"/>
      <c r="AA12340" s="37"/>
      <c r="AB12340" s="37"/>
    </row>
    <row r="12341" spans="24:28" x14ac:dyDescent="0.25">
      <c r="X12341" s="37"/>
      <c r="Y12341" s="37"/>
      <c r="Z12341" s="37"/>
      <c r="AA12341" s="37"/>
      <c r="AB12341" s="37"/>
    </row>
    <row r="12342" spans="24:28" x14ac:dyDescent="0.25">
      <c r="X12342" s="37"/>
      <c r="Y12342" s="37"/>
      <c r="Z12342" s="37"/>
      <c r="AA12342" s="37"/>
      <c r="AB12342" s="37"/>
    </row>
    <row r="12343" spans="24:28" x14ac:dyDescent="0.25">
      <c r="X12343" s="37"/>
      <c r="Y12343" s="37"/>
      <c r="Z12343" s="37"/>
      <c r="AA12343" s="37"/>
      <c r="AB12343" s="37"/>
    </row>
    <row r="12344" spans="24:28" x14ac:dyDescent="0.25">
      <c r="X12344" s="37"/>
      <c r="Y12344" s="37"/>
      <c r="Z12344" s="37"/>
      <c r="AA12344" s="37"/>
      <c r="AB12344" s="37"/>
    </row>
    <row r="12345" spans="24:28" x14ac:dyDescent="0.25">
      <c r="X12345" s="37"/>
      <c r="Y12345" s="37"/>
      <c r="Z12345" s="37"/>
      <c r="AA12345" s="37"/>
      <c r="AB12345" s="37"/>
    </row>
    <row r="12346" spans="24:28" x14ac:dyDescent="0.25">
      <c r="X12346" s="37"/>
      <c r="Y12346" s="37"/>
      <c r="Z12346" s="37"/>
      <c r="AA12346" s="37"/>
      <c r="AB12346" s="37"/>
    </row>
    <row r="12347" spans="24:28" x14ac:dyDescent="0.25">
      <c r="X12347" s="37"/>
      <c r="Y12347" s="37"/>
      <c r="Z12347" s="37"/>
      <c r="AA12347" s="37"/>
      <c r="AB12347" s="37"/>
    </row>
    <row r="12348" spans="24:28" x14ac:dyDescent="0.25">
      <c r="X12348" s="37"/>
      <c r="Y12348" s="37"/>
      <c r="Z12348" s="37"/>
      <c r="AA12348" s="37"/>
      <c r="AB12348" s="37"/>
    </row>
    <row r="12349" spans="24:28" x14ac:dyDescent="0.25">
      <c r="X12349" s="37"/>
      <c r="Y12349" s="37"/>
      <c r="Z12349" s="37"/>
      <c r="AA12349" s="37"/>
      <c r="AB12349" s="37"/>
    </row>
    <row r="12350" spans="24:28" x14ac:dyDescent="0.25">
      <c r="X12350" s="37"/>
      <c r="Y12350" s="37"/>
      <c r="Z12350" s="37"/>
      <c r="AA12350" s="37"/>
      <c r="AB12350" s="37"/>
    </row>
    <row r="12351" spans="24:28" x14ac:dyDescent="0.25">
      <c r="X12351" s="37"/>
      <c r="Y12351" s="37"/>
      <c r="Z12351" s="37"/>
      <c r="AA12351" s="37"/>
      <c r="AB12351" s="37"/>
    </row>
    <row r="12352" spans="24:28" x14ac:dyDescent="0.25">
      <c r="X12352" s="37"/>
      <c r="Y12352" s="37"/>
      <c r="Z12352" s="37"/>
      <c r="AA12352" s="37"/>
      <c r="AB12352" s="37"/>
    </row>
    <row r="12353" spans="24:28" x14ac:dyDescent="0.25">
      <c r="X12353" s="37"/>
      <c r="Y12353" s="37"/>
      <c r="Z12353" s="37"/>
      <c r="AA12353" s="37"/>
      <c r="AB12353" s="37"/>
    </row>
    <row r="12354" spans="24:28" x14ac:dyDescent="0.25">
      <c r="X12354" s="37"/>
      <c r="Y12354" s="37"/>
      <c r="Z12354" s="37"/>
      <c r="AA12354" s="37"/>
      <c r="AB12354" s="37"/>
    </row>
    <row r="12355" spans="24:28" x14ac:dyDescent="0.25">
      <c r="X12355" s="37"/>
      <c r="Y12355" s="37"/>
      <c r="Z12355" s="37"/>
      <c r="AA12355" s="37"/>
      <c r="AB12355" s="37"/>
    </row>
    <row r="12356" spans="24:28" x14ac:dyDescent="0.25">
      <c r="X12356" s="37"/>
      <c r="Y12356" s="37"/>
      <c r="Z12356" s="37"/>
      <c r="AA12356" s="37"/>
      <c r="AB12356" s="37"/>
    </row>
    <row r="12357" spans="24:28" x14ac:dyDescent="0.25">
      <c r="X12357" s="37"/>
      <c r="Y12357" s="37"/>
      <c r="Z12357" s="37"/>
      <c r="AA12357" s="37"/>
      <c r="AB12357" s="37"/>
    </row>
    <row r="12358" spans="24:28" x14ac:dyDescent="0.25">
      <c r="X12358" s="37"/>
      <c r="Y12358" s="37"/>
      <c r="Z12358" s="37"/>
      <c r="AA12358" s="37"/>
      <c r="AB12358" s="37"/>
    </row>
    <row r="12359" spans="24:28" x14ac:dyDescent="0.25">
      <c r="X12359" s="37"/>
      <c r="Y12359" s="37"/>
      <c r="Z12359" s="37"/>
      <c r="AA12359" s="37"/>
      <c r="AB12359" s="37"/>
    </row>
    <row r="12360" spans="24:28" x14ac:dyDescent="0.25">
      <c r="X12360" s="37"/>
      <c r="Y12360" s="37"/>
      <c r="Z12360" s="37"/>
      <c r="AA12360" s="37"/>
      <c r="AB12360" s="37"/>
    </row>
    <row r="12361" spans="24:28" x14ac:dyDescent="0.25">
      <c r="X12361" s="37"/>
      <c r="Y12361" s="37"/>
      <c r="Z12361" s="37"/>
      <c r="AA12361" s="37"/>
      <c r="AB12361" s="37"/>
    </row>
    <row r="12362" spans="24:28" x14ac:dyDescent="0.25">
      <c r="X12362" s="37"/>
      <c r="Y12362" s="37"/>
      <c r="Z12362" s="37"/>
      <c r="AA12362" s="37"/>
      <c r="AB12362" s="37"/>
    </row>
    <row r="12363" spans="24:28" x14ac:dyDescent="0.25">
      <c r="X12363" s="37"/>
      <c r="Y12363" s="37"/>
      <c r="Z12363" s="37"/>
      <c r="AA12363" s="37"/>
      <c r="AB12363" s="37"/>
    </row>
    <row r="12364" spans="24:28" x14ac:dyDescent="0.25">
      <c r="X12364" s="37"/>
      <c r="Y12364" s="37"/>
      <c r="Z12364" s="37"/>
      <c r="AA12364" s="37"/>
      <c r="AB12364" s="37"/>
    </row>
    <row r="12365" spans="24:28" x14ac:dyDescent="0.25">
      <c r="X12365" s="37"/>
      <c r="Y12365" s="37"/>
      <c r="Z12365" s="37"/>
      <c r="AA12365" s="37"/>
      <c r="AB12365" s="37"/>
    </row>
    <row r="12366" spans="24:28" x14ac:dyDescent="0.25">
      <c r="X12366" s="37"/>
      <c r="Y12366" s="37"/>
      <c r="Z12366" s="37"/>
      <c r="AA12366" s="37"/>
      <c r="AB12366" s="37"/>
    </row>
    <row r="12367" spans="24:28" x14ac:dyDescent="0.25">
      <c r="X12367" s="37"/>
      <c r="Y12367" s="37"/>
      <c r="Z12367" s="37"/>
      <c r="AA12367" s="37"/>
      <c r="AB12367" s="37"/>
    </row>
    <row r="12368" spans="24:28" x14ac:dyDescent="0.25">
      <c r="X12368" s="37"/>
      <c r="Y12368" s="37"/>
      <c r="Z12368" s="37"/>
      <c r="AA12368" s="37"/>
      <c r="AB12368" s="37"/>
    </row>
    <row r="12369" spans="24:28" x14ac:dyDescent="0.25">
      <c r="X12369" s="37"/>
      <c r="Y12369" s="37"/>
      <c r="Z12369" s="37"/>
      <c r="AA12369" s="37"/>
      <c r="AB12369" s="37"/>
    </row>
    <row r="12370" spans="24:28" x14ac:dyDescent="0.25">
      <c r="X12370" s="37"/>
      <c r="Y12370" s="37"/>
      <c r="Z12370" s="37"/>
      <c r="AA12370" s="37"/>
      <c r="AB12370" s="37"/>
    </row>
    <row r="12371" spans="24:28" x14ac:dyDescent="0.25">
      <c r="X12371" s="37"/>
      <c r="Y12371" s="37"/>
      <c r="Z12371" s="37"/>
      <c r="AA12371" s="37"/>
      <c r="AB12371" s="37"/>
    </row>
    <row r="12372" spans="24:28" x14ac:dyDescent="0.25">
      <c r="X12372" s="37"/>
      <c r="Y12372" s="37"/>
      <c r="Z12372" s="37"/>
      <c r="AA12372" s="37"/>
      <c r="AB12372" s="37"/>
    </row>
    <row r="12373" spans="24:28" x14ac:dyDescent="0.25">
      <c r="X12373" s="37"/>
      <c r="Y12373" s="37"/>
      <c r="Z12373" s="37"/>
      <c r="AA12373" s="37"/>
      <c r="AB12373" s="37"/>
    </row>
    <row r="12374" spans="24:28" x14ac:dyDescent="0.25">
      <c r="X12374" s="37"/>
      <c r="Y12374" s="37"/>
      <c r="Z12374" s="37"/>
      <c r="AA12374" s="37"/>
      <c r="AB12374" s="37"/>
    </row>
    <row r="12375" spans="24:28" x14ac:dyDescent="0.25">
      <c r="X12375" s="37"/>
      <c r="Y12375" s="37"/>
      <c r="Z12375" s="37"/>
      <c r="AA12375" s="37"/>
      <c r="AB12375" s="37"/>
    </row>
    <row r="12376" spans="24:28" x14ac:dyDescent="0.25">
      <c r="X12376" s="37"/>
      <c r="Y12376" s="37"/>
      <c r="Z12376" s="37"/>
      <c r="AA12376" s="37"/>
      <c r="AB12376" s="37"/>
    </row>
    <row r="12377" spans="24:28" x14ac:dyDescent="0.25">
      <c r="X12377" s="37"/>
      <c r="Y12377" s="37"/>
      <c r="Z12377" s="37"/>
      <c r="AA12377" s="37"/>
      <c r="AB12377" s="37"/>
    </row>
    <row r="12378" spans="24:28" x14ac:dyDescent="0.25">
      <c r="X12378" s="37"/>
      <c r="Y12378" s="37"/>
      <c r="Z12378" s="37"/>
      <c r="AA12378" s="37"/>
      <c r="AB12378" s="37"/>
    </row>
    <row r="12379" spans="24:28" x14ac:dyDescent="0.25">
      <c r="X12379" s="37"/>
      <c r="Y12379" s="37"/>
      <c r="Z12379" s="37"/>
      <c r="AA12379" s="37"/>
      <c r="AB12379" s="37"/>
    </row>
    <row r="12380" spans="24:28" x14ac:dyDescent="0.25">
      <c r="X12380" s="37"/>
      <c r="Y12380" s="37"/>
      <c r="Z12380" s="37"/>
      <c r="AA12380" s="37"/>
      <c r="AB12380" s="37"/>
    </row>
    <row r="12381" spans="24:28" x14ac:dyDescent="0.25">
      <c r="X12381" s="37"/>
      <c r="Y12381" s="37"/>
      <c r="Z12381" s="37"/>
      <c r="AA12381" s="37"/>
      <c r="AB12381" s="37"/>
    </row>
    <row r="12382" spans="24:28" x14ac:dyDescent="0.25">
      <c r="X12382" s="37"/>
      <c r="Y12382" s="37"/>
      <c r="Z12382" s="37"/>
      <c r="AA12382" s="37"/>
      <c r="AB12382" s="37"/>
    </row>
    <row r="12383" spans="24:28" x14ac:dyDescent="0.25">
      <c r="X12383" s="37"/>
      <c r="Y12383" s="37"/>
      <c r="Z12383" s="37"/>
      <c r="AA12383" s="37"/>
      <c r="AB12383" s="37"/>
    </row>
    <row r="12384" spans="24:28" x14ac:dyDescent="0.25">
      <c r="X12384" s="37"/>
      <c r="Y12384" s="37"/>
      <c r="Z12384" s="37"/>
      <c r="AA12384" s="37"/>
      <c r="AB12384" s="37"/>
    </row>
    <row r="12385" spans="24:28" x14ac:dyDescent="0.25">
      <c r="X12385" s="37"/>
      <c r="Y12385" s="37"/>
      <c r="Z12385" s="37"/>
      <c r="AA12385" s="37"/>
      <c r="AB12385" s="37"/>
    </row>
    <row r="12386" spans="24:28" x14ac:dyDescent="0.25">
      <c r="X12386" s="37"/>
      <c r="Y12386" s="37"/>
      <c r="Z12386" s="37"/>
      <c r="AA12386" s="37"/>
      <c r="AB12386" s="37"/>
    </row>
    <row r="12387" spans="24:28" x14ac:dyDescent="0.25">
      <c r="X12387" s="37"/>
      <c r="Y12387" s="37"/>
      <c r="Z12387" s="37"/>
      <c r="AA12387" s="37"/>
      <c r="AB12387" s="37"/>
    </row>
    <row r="12388" spans="24:28" x14ac:dyDescent="0.25">
      <c r="X12388" s="37"/>
      <c r="Y12388" s="37"/>
      <c r="Z12388" s="37"/>
      <c r="AA12388" s="37"/>
      <c r="AB12388" s="37"/>
    </row>
    <row r="12389" spans="24:28" x14ac:dyDescent="0.25">
      <c r="X12389" s="37"/>
      <c r="Y12389" s="37"/>
      <c r="Z12389" s="37"/>
      <c r="AA12389" s="37"/>
      <c r="AB12389" s="37"/>
    </row>
    <row r="12390" spans="24:28" x14ac:dyDescent="0.25">
      <c r="X12390" s="37"/>
      <c r="Y12390" s="37"/>
      <c r="Z12390" s="37"/>
      <c r="AA12390" s="37"/>
      <c r="AB12390" s="37"/>
    </row>
    <row r="12391" spans="24:28" x14ac:dyDescent="0.25">
      <c r="X12391" s="37"/>
      <c r="Y12391" s="37"/>
      <c r="Z12391" s="37"/>
      <c r="AA12391" s="37"/>
      <c r="AB12391" s="37"/>
    </row>
    <row r="12392" spans="24:28" x14ac:dyDescent="0.25">
      <c r="X12392" s="37"/>
      <c r="Y12392" s="37"/>
      <c r="Z12392" s="37"/>
      <c r="AA12392" s="37"/>
      <c r="AB12392" s="37"/>
    </row>
    <row r="12393" spans="24:28" x14ac:dyDescent="0.25">
      <c r="X12393" s="37"/>
      <c r="Y12393" s="37"/>
      <c r="Z12393" s="37"/>
      <c r="AA12393" s="37"/>
      <c r="AB12393" s="37"/>
    </row>
    <row r="12394" spans="24:28" x14ac:dyDescent="0.25">
      <c r="X12394" s="37"/>
      <c r="Y12394" s="37"/>
      <c r="Z12394" s="37"/>
      <c r="AA12394" s="37"/>
      <c r="AB12394" s="37"/>
    </row>
    <row r="12395" spans="24:28" x14ac:dyDescent="0.25">
      <c r="X12395" s="37"/>
      <c r="Y12395" s="37"/>
      <c r="Z12395" s="37"/>
      <c r="AA12395" s="37"/>
      <c r="AB12395" s="37"/>
    </row>
    <row r="12396" spans="24:28" x14ac:dyDescent="0.25">
      <c r="X12396" s="37"/>
      <c r="Y12396" s="37"/>
      <c r="Z12396" s="37"/>
      <c r="AA12396" s="37"/>
      <c r="AB12396" s="37"/>
    </row>
    <row r="12397" spans="24:28" x14ac:dyDescent="0.25">
      <c r="X12397" s="37"/>
      <c r="Y12397" s="37"/>
      <c r="Z12397" s="37"/>
      <c r="AA12397" s="37"/>
      <c r="AB12397" s="37"/>
    </row>
    <row r="12398" spans="24:28" x14ac:dyDescent="0.25">
      <c r="X12398" s="37"/>
      <c r="Y12398" s="37"/>
      <c r="Z12398" s="37"/>
      <c r="AA12398" s="37"/>
      <c r="AB12398" s="37"/>
    </row>
    <row r="12399" spans="24:28" x14ac:dyDescent="0.25">
      <c r="X12399" s="37"/>
      <c r="Y12399" s="37"/>
      <c r="Z12399" s="37"/>
      <c r="AA12399" s="37"/>
      <c r="AB12399" s="37"/>
    </row>
    <row r="12400" spans="24:28" x14ac:dyDescent="0.25">
      <c r="X12400" s="37"/>
      <c r="Y12400" s="37"/>
      <c r="Z12400" s="37"/>
      <c r="AA12400" s="37"/>
      <c r="AB12400" s="37"/>
    </row>
    <row r="12401" spans="24:28" x14ac:dyDescent="0.25">
      <c r="X12401" s="37"/>
      <c r="Y12401" s="37"/>
      <c r="Z12401" s="37"/>
      <c r="AA12401" s="37"/>
      <c r="AB12401" s="37"/>
    </row>
    <row r="12402" spans="24:28" x14ac:dyDescent="0.25">
      <c r="X12402" s="37"/>
      <c r="Y12402" s="37"/>
      <c r="Z12402" s="37"/>
      <c r="AA12402" s="37"/>
      <c r="AB12402" s="37"/>
    </row>
    <row r="12403" spans="24:28" x14ac:dyDescent="0.25">
      <c r="X12403" s="37"/>
      <c r="Y12403" s="37"/>
      <c r="Z12403" s="37"/>
      <c r="AA12403" s="37"/>
      <c r="AB12403" s="37"/>
    </row>
    <row r="12404" spans="24:28" x14ac:dyDescent="0.25">
      <c r="X12404" s="37"/>
      <c r="Y12404" s="37"/>
      <c r="Z12404" s="37"/>
      <c r="AA12404" s="37"/>
      <c r="AB12404" s="37"/>
    </row>
    <row r="12405" spans="24:28" x14ac:dyDescent="0.25">
      <c r="X12405" s="37"/>
      <c r="Y12405" s="37"/>
      <c r="Z12405" s="37"/>
      <c r="AA12405" s="37"/>
      <c r="AB12405" s="37"/>
    </row>
    <row r="12406" spans="24:28" x14ac:dyDescent="0.25">
      <c r="X12406" s="37"/>
      <c r="Y12406" s="37"/>
      <c r="Z12406" s="37"/>
      <c r="AA12406" s="37"/>
      <c r="AB12406" s="37"/>
    </row>
    <row r="12407" spans="24:28" x14ac:dyDescent="0.25">
      <c r="X12407" s="37"/>
      <c r="Y12407" s="37"/>
      <c r="Z12407" s="37"/>
      <c r="AA12407" s="37"/>
      <c r="AB12407" s="37"/>
    </row>
    <row r="12408" spans="24:28" x14ac:dyDescent="0.25">
      <c r="X12408" s="37"/>
      <c r="Y12408" s="37"/>
      <c r="Z12408" s="37"/>
      <c r="AA12408" s="37"/>
      <c r="AB12408" s="37"/>
    </row>
    <row r="12409" spans="24:28" x14ac:dyDescent="0.25">
      <c r="X12409" s="37"/>
      <c r="Y12409" s="37"/>
      <c r="Z12409" s="37"/>
      <c r="AA12409" s="37"/>
      <c r="AB12409" s="37"/>
    </row>
    <row r="12410" spans="24:28" x14ac:dyDescent="0.25">
      <c r="X12410" s="37"/>
      <c r="Y12410" s="37"/>
      <c r="Z12410" s="37"/>
      <c r="AA12410" s="37"/>
      <c r="AB12410" s="37"/>
    </row>
    <row r="12411" spans="24:28" x14ac:dyDescent="0.25">
      <c r="X12411" s="37"/>
      <c r="Y12411" s="37"/>
      <c r="Z12411" s="37"/>
      <c r="AA12411" s="37"/>
      <c r="AB12411" s="37"/>
    </row>
    <row r="12412" spans="24:28" x14ac:dyDescent="0.25">
      <c r="X12412" s="37"/>
      <c r="Y12412" s="37"/>
      <c r="Z12412" s="37"/>
      <c r="AA12412" s="37"/>
      <c r="AB12412" s="37"/>
    </row>
    <row r="12413" spans="24:28" x14ac:dyDescent="0.25">
      <c r="X12413" s="37"/>
      <c r="Y12413" s="37"/>
      <c r="Z12413" s="37"/>
      <c r="AA12413" s="37"/>
      <c r="AB12413" s="37"/>
    </row>
    <row r="12414" spans="24:28" x14ac:dyDescent="0.25">
      <c r="X12414" s="37"/>
      <c r="Y12414" s="37"/>
      <c r="Z12414" s="37"/>
      <c r="AA12414" s="37"/>
      <c r="AB12414" s="37"/>
    </row>
    <row r="12415" spans="24:28" x14ac:dyDescent="0.25">
      <c r="X12415" s="37"/>
      <c r="Y12415" s="37"/>
      <c r="Z12415" s="37"/>
      <c r="AA12415" s="37"/>
      <c r="AB12415" s="37"/>
    </row>
    <row r="12416" spans="24:28" x14ac:dyDescent="0.25">
      <c r="X12416" s="37"/>
      <c r="Y12416" s="37"/>
      <c r="Z12416" s="37"/>
      <c r="AA12416" s="37"/>
      <c r="AB12416" s="37"/>
    </row>
    <row r="12417" spans="24:28" x14ac:dyDescent="0.25">
      <c r="X12417" s="37"/>
      <c r="Y12417" s="37"/>
      <c r="Z12417" s="37"/>
      <c r="AA12417" s="37"/>
      <c r="AB12417" s="37"/>
    </row>
    <row r="12418" spans="24:28" x14ac:dyDescent="0.25">
      <c r="X12418" s="37"/>
      <c r="Y12418" s="37"/>
      <c r="Z12418" s="37"/>
      <c r="AA12418" s="37"/>
      <c r="AB12418" s="37"/>
    </row>
    <row r="12419" spans="24:28" x14ac:dyDescent="0.25">
      <c r="X12419" s="37"/>
      <c r="Y12419" s="37"/>
      <c r="Z12419" s="37"/>
      <c r="AA12419" s="37"/>
      <c r="AB12419" s="37"/>
    </row>
    <row r="12420" spans="24:28" x14ac:dyDescent="0.25">
      <c r="X12420" s="37"/>
      <c r="Y12420" s="37"/>
      <c r="Z12420" s="37"/>
      <c r="AA12420" s="37"/>
      <c r="AB12420" s="37"/>
    </row>
    <row r="12421" spans="24:28" x14ac:dyDescent="0.25">
      <c r="X12421" s="37"/>
      <c r="Y12421" s="37"/>
      <c r="Z12421" s="37"/>
      <c r="AA12421" s="37"/>
      <c r="AB12421" s="37"/>
    </row>
    <row r="12422" spans="24:28" x14ac:dyDescent="0.25">
      <c r="X12422" s="37"/>
      <c r="Y12422" s="37"/>
      <c r="Z12422" s="37"/>
      <c r="AA12422" s="37"/>
      <c r="AB12422" s="37"/>
    </row>
    <row r="12423" spans="24:28" x14ac:dyDescent="0.25">
      <c r="X12423" s="37"/>
      <c r="Y12423" s="37"/>
      <c r="Z12423" s="37"/>
      <c r="AA12423" s="37"/>
      <c r="AB12423" s="37"/>
    </row>
    <row r="12424" spans="24:28" x14ac:dyDescent="0.25">
      <c r="X12424" s="37"/>
      <c r="Y12424" s="37"/>
      <c r="Z12424" s="37"/>
      <c r="AA12424" s="37"/>
      <c r="AB12424" s="37"/>
    </row>
    <row r="12425" spans="24:28" x14ac:dyDescent="0.25">
      <c r="X12425" s="37"/>
      <c r="Y12425" s="37"/>
      <c r="Z12425" s="37"/>
      <c r="AA12425" s="37"/>
      <c r="AB12425" s="37"/>
    </row>
    <row r="12426" spans="24:28" x14ac:dyDescent="0.25">
      <c r="X12426" s="37"/>
      <c r="Y12426" s="37"/>
      <c r="Z12426" s="37"/>
      <c r="AA12426" s="37"/>
      <c r="AB12426" s="37"/>
    </row>
    <row r="12427" spans="24:28" x14ac:dyDescent="0.25">
      <c r="X12427" s="37"/>
      <c r="Y12427" s="37"/>
      <c r="Z12427" s="37"/>
      <c r="AA12427" s="37"/>
      <c r="AB12427" s="37"/>
    </row>
    <row r="12428" spans="24:28" x14ac:dyDescent="0.25">
      <c r="X12428" s="37"/>
      <c r="Y12428" s="37"/>
      <c r="Z12428" s="37"/>
      <c r="AA12428" s="37"/>
      <c r="AB12428" s="37"/>
    </row>
    <row r="12429" spans="24:28" x14ac:dyDescent="0.25">
      <c r="X12429" s="37"/>
      <c r="Y12429" s="37"/>
      <c r="Z12429" s="37"/>
      <c r="AA12429" s="37"/>
      <c r="AB12429" s="37"/>
    </row>
    <row r="12430" spans="24:28" x14ac:dyDescent="0.25">
      <c r="X12430" s="37"/>
      <c r="Y12430" s="37"/>
      <c r="Z12430" s="37"/>
      <c r="AA12430" s="37"/>
      <c r="AB12430" s="37"/>
    </row>
    <row r="12431" spans="24:28" x14ac:dyDescent="0.25">
      <c r="X12431" s="37"/>
      <c r="Y12431" s="37"/>
      <c r="Z12431" s="37"/>
      <c r="AA12431" s="37"/>
      <c r="AB12431" s="37"/>
    </row>
    <row r="12432" spans="24:28" x14ac:dyDescent="0.25">
      <c r="X12432" s="37"/>
      <c r="Y12432" s="37"/>
      <c r="Z12432" s="37"/>
      <c r="AA12432" s="37"/>
      <c r="AB12432" s="37"/>
    </row>
    <row r="12433" spans="24:28" x14ac:dyDescent="0.25">
      <c r="X12433" s="37"/>
      <c r="Y12433" s="37"/>
      <c r="Z12433" s="37"/>
      <c r="AA12433" s="37"/>
      <c r="AB12433" s="37"/>
    </row>
    <row r="12434" spans="24:28" x14ac:dyDescent="0.25">
      <c r="X12434" s="37"/>
      <c r="Y12434" s="37"/>
      <c r="Z12434" s="37"/>
      <c r="AA12434" s="37"/>
      <c r="AB12434" s="37"/>
    </row>
    <row r="12435" spans="24:28" x14ac:dyDescent="0.25">
      <c r="X12435" s="37"/>
      <c r="Y12435" s="37"/>
      <c r="Z12435" s="37"/>
      <c r="AA12435" s="37"/>
      <c r="AB12435" s="37"/>
    </row>
    <row r="12436" spans="24:28" x14ac:dyDescent="0.25">
      <c r="X12436" s="37"/>
      <c r="Y12436" s="37"/>
      <c r="Z12436" s="37"/>
      <c r="AA12436" s="37"/>
      <c r="AB12436" s="37"/>
    </row>
    <row r="12437" spans="24:28" x14ac:dyDescent="0.25">
      <c r="X12437" s="37"/>
      <c r="Y12437" s="37"/>
      <c r="Z12437" s="37"/>
      <c r="AA12437" s="37"/>
      <c r="AB12437" s="37"/>
    </row>
    <row r="12438" spans="24:28" x14ac:dyDescent="0.25">
      <c r="X12438" s="37"/>
      <c r="Y12438" s="37"/>
      <c r="Z12438" s="37"/>
      <c r="AA12438" s="37"/>
      <c r="AB12438" s="37"/>
    </row>
    <row r="12439" spans="24:28" x14ac:dyDescent="0.25">
      <c r="X12439" s="37"/>
      <c r="Y12439" s="37"/>
      <c r="Z12439" s="37"/>
      <c r="AA12439" s="37"/>
      <c r="AB12439" s="37"/>
    </row>
    <row r="12440" spans="24:28" x14ac:dyDescent="0.25">
      <c r="X12440" s="37"/>
      <c r="Y12440" s="37"/>
      <c r="Z12440" s="37"/>
      <c r="AA12440" s="37"/>
      <c r="AB12440" s="37"/>
    </row>
    <row r="12441" spans="24:28" x14ac:dyDescent="0.25">
      <c r="X12441" s="37"/>
      <c r="Y12441" s="37"/>
      <c r="Z12441" s="37"/>
      <c r="AA12441" s="37"/>
      <c r="AB12441" s="37"/>
    </row>
    <row r="12442" spans="24:28" x14ac:dyDescent="0.25">
      <c r="X12442" s="37"/>
      <c r="Y12442" s="37"/>
      <c r="Z12442" s="37"/>
      <c r="AA12442" s="37"/>
      <c r="AB12442" s="37"/>
    </row>
    <row r="12443" spans="24:28" x14ac:dyDescent="0.25">
      <c r="X12443" s="37"/>
      <c r="Y12443" s="37"/>
      <c r="Z12443" s="37"/>
      <c r="AA12443" s="37"/>
      <c r="AB12443" s="37"/>
    </row>
    <row r="12444" spans="24:28" x14ac:dyDescent="0.25">
      <c r="X12444" s="37"/>
      <c r="Y12444" s="37"/>
      <c r="Z12444" s="37"/>
      <c r="AA12444" s="37"/>
      <c r="AB12444" s="37"/>
    </row>
    <row r="12445" spans="24:28" x14ac:dyDescent="0.25">
      <c r="X12445" s="37"/>
      <c r="Y12445" s="37"/>
      <c r="Z12445" s="37"/>
      <c r="AA12445" s="37"/>
      <c r="AB12445" s="37"/>
    </row>
    <row r="12446" spans="24:28" x14ac:dyDescent="0.25">
      <c r="X12446" s="37"/>
      <c r="Y12446" s="37"/>
      <c r="Z12446" s="37"/>
      <c r="AA12446" s="37"/>
      <c r="AB12446" s="37"/>
    </row>
    <row r="12447" spans="24:28" x14ac:dyDescent="0.25">
      <c r="X12447" s="37"/>
      <c r="Y12447" s="37"/>
      <c r="Z12447" s="37"/>
      <c r="AA12447" s="37"/>
      <c r="AB12447" s="37"/>
    </row>
    <row r="12448" spans="24:28" x14ac:dyDescent="0.25">
      <c r="X12448" s="37"/>
      <c r="Y12448" s="37"/>
      <c r="Z12448" s="37"/>
      <c r="AA12448" s="37"/>
      <c r="AB12448" s="37"/>
    </row>
    <row r="12449" spans="24:28" x14ac:dyDescent="0.25">
      <c r="X12449" s="37"/>
      <c r="Y12449" s="37"/>
      <c r="Z12449" s="37"/>
      <c r="AA12449" s="37"/>
      <c r="AB12449" s="37"/>
    </row>
    <row r="12450" spans="24:28" x14ac:dyDescent="0.25">
      <c r="X12450" s="37"/>
      <c r="Y12450" s="37"/>
      <c r="Z12450" s="37"/>
      <c r="AA12450" s="37"/>
      <c r="AB12450" s="37"/>
    </row>
    <row r="12451" spans="24:28" x14ac:dyDescent="0.25">
      <c r="X12451" s="37"/>
      <c r="Y12451" s="37"/>
      <c r="Z12451" s="37"/>
      <c r="AA12451" s="37"/>
      <c r="AB12451" s="37"/>
    </row>
    <row r="12452" spans="24:28" x14ac:dyDescent="0.25">
      <c r="X12452" s="37"/>
      <c r="Y12452" s="37"/>
      <c r="Z12452" s="37"/>
      <c r="AA12452" s="37"/>
      <c r="AB12452" s="37"/>
    </row>
    <row r="12453" spans="24:28" x14ac:dyDescent="0.25">
      <c r="X12453" s="37"/>
      <c r="Y12453" s="37"/>
      <c r="Z12453" s="37"/>
      <c r="AA12453" s="37"/>
      <c r="AB12453" s="37"/>
    </row>
    <row r="12454" spans="24:28" x14ac:dyDescent="0.25">
      <c r="X12454" s="37"/>
      <c r="Y12454" s="37"/>
      <c r="Z12454" s="37"/>
      <c r="AA12454" s="37"/>
      <c r="AB12454" s="37"/>
    </row>
    <row r="12455" spans="24:28" x14ac:dyDescent="0.25">
      <c r="X12455" s="37"/>
      <c r="Y12455" s="37"/>
      <c r="Z12455" s="37"/>
      <c r="AA12455" s="37"/>
      <c r="AB12455" s="37"/>
    </row>
    <row r="12456" spans="24:28" x14ac:dyDescent="0.25">
      <c r="X12456" s="37"/>
      <c r="Y12456" s="37"/>
      <c r="Z12456" s="37"/>
      <c r="AA12456" s="37"/>
      <c r="AB12456" s="37"/>
    </row>
    <row r="12457" spans="24:28" x14ac:dyDescent="0.25">
      <c r="X12457" s="37"/>
      <c r="Y12457" s="37"/>
      <c r="Z12457" s="37"/>
      <c r="AA12457" s="37"/>
      <c r="AB12457" s="37"/>
    </row>
    <row r="12458" spans="24:28" x14ac:dyDescent="0.25">
      <c r="X12458" s="37"/>
      <c r="Y12458" s="37"/>
      <c r="Z12458" s="37"/>
      <c r="AA12458" s="37"/>
      <c r="AB12458" s="37"/>
    </row>
    <row r="12459" spans="24:28" x14ac:dyDescent="0.25">
      <c r="X12459" s="37"/>
      <c r="Y12459" s="37"/>
      <c r="Z12459" s="37"/>
      <c r="AA12459" s="37"/>
      <c r="AB12459" s="37"/>
    </row>
    <row r="12460" spans="24:28" x14ac:dyDescent="0.25">
      <c r="X12460" s="37"/>
      <c r="Y12460" s="37"/>
      <c r="Z12460" s="37"/>
      <c r="AA12460" s="37"/>
      <c r="AB12460" s="37"/>
    </row>
    <row r="12461" spans="24:28" x14ac:dyDescent="0.25">
      <c r="X12461" s="37"/>
      <c r="Y12461" s="37"/>
      <c r="Z12461" s="37"/>
      <c r="AA12461" s="37"/>
      <c r="AB12461" s="37"/>
    </row>
    <row r="12462" spans="24:28" x14ac:dyDescent="0.25">
      <c r="X12462" s="37"/>
      <c r="Y12462" s="37"/>
      <c r="Z12462" s="37"/>
      <c r="AA12462" s="37"/>
      <c r="AB12462" s="37"/>
    </row>
    <row r="12463" spans="24:28" x14ac:dyDescent="0.25">
      <c r="X12463" s="37"/>
      <c r="Y12463" s="37"/>
      <c r="Z12463" s="37"/>
      <c r="AA12463" s="37"/>
      <c r="AB12463" s="37"/>
    </row>
    <row r="12464" spans="24:28" x14ac:dyDescent="0.25">
      <c r="X12464" s="37"/>
      <c r="Y12464" s="37"/>
      <c r="Z12464" s="37"/>
      <c r="AA12464" s="37"/>
      <c r="AB12464" s="37"/>
    </row>
    <row r="12465" spans="24:28" x14ac:dyDescent="0.25">
      <c r="X12465" s="37"/>
      <c r="Y12465" s="37"/>
      <c r="Z12465" s="37"/>
      <c r="AA12465" s="37"/>
      <c r="AB12465" s="37"/>
    </row>
    <row r="12466" spans="24:28" x14ac:dyDescent="0.25">
      <c r="X12466" s="37"/>
      <c r="Y12466" s="37"/>
      <c r="Z12466" s="37"/>
      <c r="AA12466" s="37"/>
      <c r="AB12466" s="37"/>
    </row>
    <row r="12467" spans="24:28" x14ac:dyDescent="0.25">
      <c r="X12467" s="37"/>
      <c r="Y12467" s="37"/>
      <c r="Z12467" s="37"/>
      <c r="AA12467" s="37"/>
      <c r="AB12467" s="37"/>
    </row>
    <row r="12468" spans="24:28" x14ac:dyDescent="0.25">
      <c r="X12468" s="37"/>
      <c r="Y12468" s="37"/>
      <c r="Z12468" s="37"/>
      <c r="AA12468" s="37"/>
      <c r="AB12468" s="37"/>
    </row>
    <row r="12469" spans="24:28" x14ac:dyDescent="0.25">
      <c r="X12469" s="37"/>
      <c r="Y12469" s="37"/>
      <c r="Z12469" s="37"/>
      <c r="AA12469" s="37"/>
      <c r="AB12469" s="37"/>
    </row>
    <row r="12470" spans="24:28" x14ac:dyDescent="0.25">
      <c r="X12470" s="37"/>
      <c r="Y12470" s="37"/>
      <c r="Z12470" s="37"/>
      <c r="AA12470" s="37"/>
      <c r="AB12470" s="37"/>
    </row>
    <row r="12471" spans="24:28" x14ac:dyDescent="0.25">
      <c r="X12471" s="37"/>
      <c r="Y12471" s="37"/>
      <c r="Z12471" s="37"/>
      <c r="AA12471" s="37"/>
      <c r="AB12471" s="37"/>
    </row>
    <row r="12472" spans="24:28" x14ac:dyDescent="0.25">
      <c r="X12472" s="37"/>
      <c r="Y12472" s="37"/>
      <c r="Z12472" s="37"/>
      <c r="AA12472" s="37"/>
      <c r="AB12472" s="37"/>
    </row>
    <row r="12473" spans="24:28" x14ac:dyDescent="0.25">
      <c r="X12473" s="37"/>
      <c r="Y12473" s="37"/>
      <c r="Z12473" s="37"/>
      <c r="AA12473" s="37"/>
      <c r="AB12473" s="37"/>
    </row>
    <row r="12474" spans="24:28" x14ac:dyDescent="0.25">
      <c r="X12474" s="37"/>
      <c r="Y12474" s="37"/>
      <c r="Z12474" s="37"/>
      <c r="AA12474" s="37"/>
      <c r="AB12474" s="37"/>
    </row>
    <row r="12475" spans="24:28" x14ac:dyDescent="0.25">
      <c r="X12475" s="37"/>
      <c r="Y12475" s="37"/>
      <c r="Z12475" s="37"/>
      <c r="AA12475" s="37"/>
      <c r="AB12475" s="37"/>
    </row>
    <row r="12476" spans="24:28" x14ac:dyDescent="0.25">
      <c r="X12476" s="37"/>
      <c r="Y12476" s="37"/>
      <c r="Z12476" s="37"/>
      <c r="AA12476" s="37"/>
      <c r="AB12476" s="37"/>
    </row>
    <row r="12477" spans="24:28" x14ac:dyDescent="0.25">
      <c r="X12477" s="37"/>
      <c r="Y12477" s="37"/>
      <c r="Z12477" s="37"/>
      <c r="AA12477" s="37"/>
      <c r="AB12477" s="37"/>
    </row>
    <row r="12478" spans="24:28" x14ac:dyDescent="0.25">
      <c r="X12478" s="37"/>
      <c r="Y12478" s="37"/>
      <c r="Z12478" s="37"/>
      <c r="AA12478" s="37"/>
      <c r="AB12478" s="37"/>
    </row>
    <row r="12479" spans="24:28" x14ac:dyDescent="0.25">
      <c r="X12479" s="37"/>
      <c r="Y12479" s="37"/>
      <c r="Z12479" s="37"/>
      <c r="AA12479" s="37"/>
      <c r="AB12479" s="37"/>
    </row>
    <row r="12480" spans="24:28" x14ac:dyDescent="0.25">
      <c r="X12480" s="37"/>
      <c r="Y12480" s="37"/>
      <c r="Z12480" s="37"/>
      <c r="AA12480" s="37"/>
      <c r="AB12480" s="37"/>
    </row>
    <row r="12481" spans="24:28" x14ac:dyDescent="0.25">
      <c r="X12481" s="37"/>
      <c r="Y12481" s="37"/>
      <c r="Z12481" s="37"/>
      <c r="AA12481" s="37"/>
      <c r="AB12481" s="37"/>
    </row>
    <row r="12482" spans="24:28" x14ac:dyDescent="0.25">
      <c r="X12482" s="37"/>
      <c r="Y12482" s="37"/>
      <c r="Z12482" s="37"/>
      <c r="AA12482" s="37"/>
      <c r="AB12482" s="37"/>
    </row>
    <row r="12483" spans="24:28" x14ac:dyDescent="0.25">
      <c r="X12483" s="37"/>
      <c r="Y12483" s="37"/>
      <c r="Z12483" s="37"/>
      <c r="AA12483" s="37"/>
      <c r="AB12483" s="37"/>
    </row>
    <row r="12484" spans="24:28" x14ac:dyDescent="0.25">
      <c r="X12484" s="37"/>
      <c r="Y12484" s="37"/>
      <c r="Z12484" s="37"/>
      <c r="AA12484" s="37"/>
      <c r="AB12484" s="37"/>
    </row>
    <row r="12485" spans="24:28" x14ac:dyDescent="0.25">
      <c r="X12485" s="37"/>
      <c r="Y12485" s="37"/>
      <c r="Z12485" s="37"/>
      <c r="AA12485" s="37"/>
      <c r="AB12485" s="37"/>
    </row>
    <row r="12486" spans="24:28" x14ac:dyDescent="0.25">
      <c r="X12486" s="37"/>
      <c r="Y12486" s="37"/>
      <c r="Z12486" s="37"/>
      <c r="AA12486" s="37"/>
      <c r="AB12486" s="37"/>
    </row>
    <row r="12487" spans="24:28" x14ac:dyDescent="0.25">
      <c r="X12487" s="37"/>
      <c r="Y12487" s="37"/>
      <c r="Z12487" s="37"/>
      <c r="AA12487" s="37"/>
      <c r="AB12487" s="37"/>
    </row>
    <row r="12488" spans="24:28" x14ac:dyDescent="0.25">
      <c r="X12488" s="37"/>
      <c r="Y12488" s="37"/>
      <c r="Z12488" s="37"/>
      <c r="AA12488" s="37"/>
      <c r="AB12488" s="37"/>
    </row>
    <row r="12489" spans="24:28" x14ac:dyDescent="0.25">
      <c r="X12489" s="37"/>
      <c r="Y12489" s="37"/>
      <c r="Z12489" s="37"/>
      <c r="AA12489" s="37"/>
      <c r="AB12489" s="37"/>
    </row>
    <row r="12490" spans="24:28" x14ac:dyDescent="0.25">
      <c r="X12490" s="37"/>
      <c r="Y12490" s="37"/>
      <c r="Z12490" s="37"/>
      <c r="AA12490" s="37"/>
      <c r="AB12490" s="37"/>
    </row>
    <row r="12491" spans="24:28" x14ac:dyDescent="0.25">
      <c r="X12491" s="37"/>
      <c r="Y12491" s="37"/>
      <c r="Z12491" s="37"/>
      <c r="AA12491" s="37"/>
      <c r="AB12491" s="37"/>
    </row>
    <row r="12492" spans="24:28" x14ac:dyDescent="0.25">
      <c r="X12492" s="37"/>
      <c r="Y12492" s="37"/>
      <c r="Z12492" s="37"/>
      <c r="AA12492" s="37"/>
      <c r="AB12492" s="37"/>
    </row>
    <row r="12493" spans="24:28" x14ac:dyDescent="0.25">
      <c r="X12493" s="37"/>
      <c r="Y12493" s="37"/>
      <c r="Z12493" s="37"/>
      <c r="AA12493" s="37"/>
      <c r="AB12493" s="37"/>
    </row>
    <row r="12494" spans="24:28" x14ac:dyDescent="0.25">
      <c r="X12494" s="37"/>
      <c r="Y12494" s="37"/>
      <c r="Z12494" s="37"/>
      <c r="AA12494" s="37"/>
      <c r="AB12494" s="37"/>
    </row>
    <row r="12495" spans="24:28" x14ac:dyDescent="0.25">
      <c r="X12495" s="37"/>
      <c r="Y12495" s="37"/>
      <c r="Z12495" s="37"/>
      <c r="AA12495" s="37"/>
      <c r="AB12495" s="37"/>
    </row>
    <row r="12496" spans="24:28" x14ac:dyDescent="0.25">
      <c r="X12496" s="37"/>
      <c r="Y12496" s="37"/>
      <c r="Z12496" s="37"/>
      <c r="AA12496" s="37"/>
      <c r="AB12496" s="37"/>
    </row>
    <row r="12497" spans="24:28" x14ac:dyDescent="0.25">
      <c r="X12497" s="37"/>
      <c r="Y12497" s="37"/>
      <c r="Z12497" s="37"/>
      <c r="AA12497" s="37"/>
      <c r="AB12497" s="37"/>
    </row>
    <row r="12498" spans="24:28" x14ac:dyDescent="0.25">
      <c r="X12498" s="37"/>
      <c r="Y12498" s="37"/>
      <c r="Z12498" s="37"/>
      <c r="AA12498" s="37"/>
      <c r="AB12498" s="37"/>
    </row>
    <row r="12499" spans="24:28" x14ac:dyDescent="0.25">
      <c r="X12499" s="37"/>
      <c r="Y12499" s="37"/>
      <c r="Z12499" s="37"/>
      <c r="AA12499" s="37"/>
      <c r="AB12499" s="37"/>
    </row>
    <row r="12500" spans="24:28" x14ac:dyDescent="0.25">
      <c r="X12500" s="37"/>
      <c r="Y12500" s="37"/>
      <c r="Z12500" s="37"/>
      <c r="AA12500" s="37"/>
      <c r="AB12500" s="37"/>
    </row>
    <row r="12501" spans="24:28" x14ac:dyDescent="0.25">
      <c r="X12501" s="37"/>
      <c r="Y12501" s="37"/>
      <c r="Z12501" s="37"/>
      <c r="AA12501" s="37"/>
      <c r="AB12501" s="37"/>
    </row>
    <row r="12502" spans="24:28" x14ac:dyDescent="0.25">
      <c r="X12502" s="37"/>
      <c r="Y12502" s="37"/>
      <c r="Z12502" s="37"/>
      <c r="AA12502" s="37"/>
      <c r="AB12502" s="37"/>
    </row>
    <row r="12503" spans="24:28" x14ac:dyDescent="0.25">
      <c r="X12503" s="37"/>
      <c r="Y12503" s="37"/>
      <c r="Z12503" s="37"/>
      <c r="AA12503" s="37"/>
      <c r="AB12503" s="37"/>
    </row>
    <row r="12504" spans="24:28" x14ac:dyDescent="0.25">
      <c r="X12504" s="37"/>
      <c r="Y12504" s="37"/>
      <c r="Z12504" s="37"/>
      <c r="AA12504" s="37"/>
      <c r="AB12504" s="37"/>
    </row>
    <row r="12505" spans="24:28" x14ac:dyDescent="0.25">
      <c r="X12505" s="37"/>
      <c r="Y12505" s="37"/>
      <c r="Z12505" s="37"/>
      <c r="AA12505" s="37"/>
      <c r="AB12505" s="37"/>
    </row>
    <row r="12506" spans="24:28" x14ac:dyDescent="0.25">
      <c r="X12506" s="37"/>
      <c r="Y12506" s="37"/>
      <c r="Z12506" s="37"/>
      <c r="AA12506" s="37"/>
      <c r="AB12506" s="37"/>
    </row>
    <row r="12507" spans="24:28" x14ac:dyDescent="0.25">
      <c r="X12507" s="37"/>
      <c r="Y12507" s="37"/>
      <c r="Z12507" s="37"/>
      <c r="AA12507" s="37"/>
      <c r="AB12507" s="37"/>
    </row>
    <row r="12508" spans="24:28" x14ac:dyDescent="0.25">
      <c r="X12508" s="37"/>
      <c r="Y12508" s="37"/>
      <c r="Z12508" s="37"/>
      <c r="AA12508" s="37"/>
      <c r="AB12508" s="37"/>
    </row>
    <row r="12509" spans="24:28" x14ac:dyDescent="0.25">
      <c r="X12509" s="37"/>
      <c r="Y12509" s="37"/>
      <c r="Z12509" s="37"/>
      <c r="AA12509" s="37"/>
      <c r="AB12509" s="37"/>
    </row>
    <row r="12510" spans="24:28" x14ac:dyDescent="0.25">
      <c r="X12510" s="37"/>
      <c r="Y12510" s="37"/>
      <c r="Z12510" s="37"/>
      <c r="AA12510" s="37"/>
      <c r="AB12510" s="37"/>
    </row>
    <row r="12511" spans="24:28" x14ac:dyDescent="0.25">
      <c r="X12511" s="37"/>
      <c r="Y12511" s="37"/>
      <c r="Z12511" s="37"/>
      <c r="AA12511" s="37"/>
      <c r="AB12511" s="37"/>
    </row>
    <row r="12512" spans="24:28" x14ac:dyDescent="0.25">
      <c r="X12512" s="37"/>
      <c r="Y12512" s="37"/>
      <c r="Z12512" s="37"/>
      <c r="AA12512" s="37"/>
      <c r="AB12512" s="37"/>
    </row>
    <row r="12513" spans="24:28" x14ac:dyDescent="0.25">
      <c r="X12513" s="37"/>
      <c r="Y12513" s="37"/>
      <c r="Z12513" s="37"/>
      <c r="AA12513" s="37"/>
      <c r="AB12513" s="37"/>
    </row>
    <row r="12514" spans="24:28" x14ac:dyDescent="0.25">
      <c r="X12514" s="37"/>
      <c r="Y12514" s="37"/>
      <c r="Z12514" s="37"/>
      <c r="AA12514" s="37"/>
      <c r="AB12514" s="37"/>
    </row>
    <row r="12515" spans="24:28" x14ac:dyDescent="0.25">
      <c r="X12515" s="37"/>
      <c r="Y12515" s="37"/>
      <c r="Z12515" s="37"/>
      <c r="AA12515" s="37"/>
      <c r="AB12515" s="37"/>
    </row>
    <row r="12516" spans="24:28" x14ac:dyDescent="0.25">
      <c r="X12516" s="37"/>
      <c r="Y12516" s="37"/>
      <c r="Z12516" s="37"/>
      <c r="AA12516" s="37"/>
      <c r="AB12516" s="37"/>
    </row>
    <row r="12517" spans="24:28" x14ac:dyDescent="0.25">
      <c r="X12517" s="37"/>
      <c r="Y12517" s="37"/>
      <c r="Z12517" s="37"/>
      <c r="AA12517" s="37"/>
      <c r="AB12517" s="37"/>
    </row>
    <row r="12518" spans="24:28" x14ac:dyDescent="0.25">
      <c r="X12518" s="37"/>
      <c r="Y12518" s="37"/>
      <c r="Z12518" s="37"/>
      <c r="AA12518" s="37"/>
      <c r="AB12518" s="37"/>
    </row>
    <row r="12519" spans="24:28" x14ac:dyDescent="0.25">
      <c r="X12519" s="37"/>
      <c r="Y12519" s="37"/>
      <c r="Z12519" s="37"/>
      <c r="AA12519" s="37"/>
      <c r="AB12519" s="37"/>
    </row>
    <row r="12520" spans="24:28" x14ac:dyDescent="0.25">
      <c r="X12520" s="37"/>
      <c r="Y12520" s="37"/>
      <c r="Z12520" s="37"/>
      <c r="AA12520" s="37"/>
      <c r="AB12520" s="37"/>
    </row>
    <row r="12521" spans="24:28" x14ac:dyDescent="0.25">
      <c r="X12521" s="37"/>
      <c r="Y12521" s="37"/>
      <c r="Z12521" s="37"/>
      <c r="AA12521" s="37"/>
      <c r="AB12521" s="37"/>
    </row>
    <row r="12522" spans="24:28" x14ac:dyDescent="0.25">
      <c r="X12522" s="37"/>
      <c r="Y12522" s="37"/>
      <c r="Z12522" s="37"/>
      <c r="AA12522" s="37"/>
      <c r="AB12522" s="37"/>
    </row>
    <row r="12523" spans="24:28" x14ac:dyDescent="0.25">
      <c r="X12523" s="37"/>
      <c r="Y12523" s="37"/>
      <c r="Z12523" s="37"/>
      <c r="AA12523" s="37"/>
      <c r="AB12523" s="37"/>
    </row>
    <row r="12524" spans="24:28" x14ac:dyDescent="0.25">
      <c r="X12524" s="37"/>
      <c r="Y12524" s="37"/>
      <c r="Z12524" s="37"/>
      <c r="AA12524" s="37"/>
      <c r="AB12524" s="37"/>
    </row>
    <row r="12525" spans="24:28" x14ac:dyDescent="0.25">
      <c r="X12525" s="37"/>
      <c r="Y12525" s="37"/>
      <c r="Z12525" s="37"/>
      <c r="AA12525" s="37"/>
      <c r="AB12525" s="37"/>
    </row>
    <row r="12526" spans="24:28" x14ac:dyDescent="0.25">
      <c r="X12526" s="37"/>
      <c r="Y12526" s="37"/>
      <c r="Z12526" s="37"/>
      <c r="AA12526" s="37"/>
      <c r="AB12526" s="37"/>
    </row>
    <row r="12527" spans="24:28" x14ac:dyDescent="0.25">
      <c r="X12527" s="37"/>
      <c r="Y12527" s="37"/>
      <c r="Z12527" s="37"/>
      <c r="AA12527" s="37"/>
      <c r="AB12527" s="37"/>
    </row>
    <row r="12528" spans="24:28" x14ac:dyDescent="0.25">
      <c r="X12528" s="37"/>
      <c r="Y12528" s="37"/>
      <c r="Z12528" s="37"/>
      <c r="AA12528" s="37"/>
      <c r="AB12528" s="37"/>
    </row>
    <row r="12529" spans="24:28" x14ac:dyDescent="0.25">
      <c r="X12529" s="37"/>
      <c r="Y12529" s="37"/>
      <c r="Z12529" s="37"/>
      <c r="AA12529" s="37"/>
      <c r="AB12529" s="37"/>
    </row>
    <row r="12530" spans="24:28" x14ac:dyDescent="0.25">
      <c r="X12530" s="37"/>
      <c r="Y12530" s="37"/>
      <c r="Z12530" s="37"/>
      <c r="AA12530" s="37"/>
      <c r="AB12530" s="37"/>
    </row>
    <row r="12531" spans="24:28" x14ac:dyDescent="0.25">
      <c r="X12531" s="37"/>
      <c r="Y12531" s="37"/>
      <c r="Z12531" s="37"/>
      <c r="AA12531" s="37"/>
      <c r="AB12531" s="37"/>
    </row>
    <row r="12532" spans="24:28" x14ac:dyDescent="0.25">
      <c r="X12532" s="37"/>
      <c r="Y12532" s="37"/>
      <c r="Z12532" s="37"/>
      <c r="AA12532" s="37"/>
      <c r="AB12532" s="37"/>
    </row>
    <row r="12533" spans="24:28" x14ac:dyDescent="0.25">
      <c r="X12533" s="37"/>
      <c r="Y12533" s="37"/>
      <c r="Z12533" s="37"/>
      <c r="AA12533" s="37"/>
      <c r="AB12533" s="37"/>
    </row>
    <row r="12534" spans="24:28" x14ac:dyDescent="0.25">
      <c r="X12534" s="37"/>
      <c r="Y12534" s="37"/>
      <c r="Z12534" s="37"/>
      <c r="AA12534" s="37"/>
      <c r="AB12534" s="37"/>
    </row>
    <row r="12535" spans="24:28" x14ac:dyDescent="0.25">
      <c r="X12535" s="37"/>
      <c r="Y12535" s="37"/>
      <c r="Z12535" s="37"/>
      <c r="AA12535" s="37"/>
      <c r="AB12535" s="37"/>
    </row>
    <row r="12536" spans="24:28" x14ac:dyDescent="0.25">
      <c r="X12536" s="37"/>
      <c r="Y12536" s="37"/>
      <c r="Z12536" s="37"/>
      <c r="AA12536" s="37"/>
      <c r="AB12536" s="37"/>
    </row>
    <row r="12537" spans="24:28" x14ac:dyDescent="0.25">
      <c r="X12537" s="37"/>
      <c r="Y12537" s="37"/>
      <c r="Z12537" s="37"/>
      <c r="AA12537" s="37"/>
      <c r="AB12537" s="37"/>
    </row>
    <row r="12538" spans="24:28" x14ac:dyDescent="0.25">
      <c r="X12538" s="37"/>
      <c r="Y12538" s="37"/>
      <c r="Z12538" s="37"/>
      <c r="AA12538" s="37"/>
      <c r="AB12538" s="37"/>
    </row>
    <row r="12539" spans="24:28" x14ac:dyDescent="0.25">
      <c r="X12539" s="37"/>
      <c r="Y12539" s="37"/>
      <c r="Z12539" s="37"/>
      <c r="AA12539" s="37"/>
      <c r="AB12539" s="37"/>
    </row>
    <row r="12540" spans="24:28" x14ac:dyDescent="0.25">
      <c r="X12540" s="37"/>
      <c r="Y12540" s="37"/>
      <c r="Z12540" s="37"/>
      <c r="AA12540" s="37"/>
      <c r="AB12540" s="37"/>
    </row>
    <row r="12541" spans="24:28" x14ac:dyDescent="0.25">
      <c r="X12541" s="37"/>
      <c r="Y12541" s="37"/>
      <c r="Z12541" s="37"/>
      <c r="AA12541" s="37"/>
      <c r="AB12541" s="37"/>
    </row>
    <row r="12542" spans="24:28" x14ac:dyDescent="0.25">
      <c r="X12542" s="37"/>
      <c r="Y12542" s="37"/>
      <c r="Z12542" s="37"/>
      <c r="AA12542" s="37"/>
      <c r="AB12542" s="37"/>
    </row>
    <row r="12543" spans="24:28" x14ac:dyDescent="0.25">
      <c r="X12543" s="37"/>
      <c r="Y12543" s="37"/>
      <c r="Z12543" s="37"/>
      <c r="AA12543" s="37"/>
      <c r="AB12543" s="37"/>
    </row>
    <row r="12544" spans="24:28" x14ac:dyDescent="0.25">
      <c r="X12544" s="37"/>
      <c r="Y12544" s="37"/>
      <c r="Z12544" s="37"/>
      <c r="AA12544" s="37"/>
      <c r="AB12544" s="37"/>
    </row>
    <row r="12545" spans="24:28" x14ac:dyDescent="0.25">
      <c r="X12545" s="37"/>
      <c r="Y12545" s="37"/>
      <c r="Z12545" s="37"/>
      <c r="AA12545" s="37"/>
      <c r="AB12545" s="37"/>
    </row>
    <row r="12546" spans="24:28" x14ac:dyDescent="0.25">
      <c r="X12546" s="37"/>
      <c r="Y12546" s="37"/>
      <c r="Z12546" s="37"/>
      <c r="AA12546" s="37"/>
      <c r="AB12546" s="37"/>
    </row>
    <row r="12547" spans="24:28" x14ac:dyDescent="0.25">
      <c r="X12547" s="37"/>
      <c r="Y12547" s="37"/>
      <c r="Z12547" s="37"/>
      <c r="AA12547" s="37"/>
      <c r="AB12547" s="37"/>
    </row>
    <row r="12548" spans="24:28" x14ac:dyDescent="0.25">
      <c r="X12548" s="37"/>
      <c r="Y12548" s="37"/>
      <c r="Z12548" s="37"/>
      <c r="AA12548" s="37"/>
      <c r="AB12548" s="37"/>
    </row>
    <row r="12549" spans="24:28" x14ac:dyDescent="0.25">
      <c r="X12549" s="37"/>
      <c r="Y12549" s="37"/>
      <c r="Z12549" s="37"/>
      <c r="AA12549" s="37"/>
      <c r="AB12549" s="37"/>
    </row>
    <row r="12550" spans="24:28" x14ac:dyDescent="0.25">
      <c r="X12550" s="37"/>
      <c r="Y12550" s="37"/>
      <c r="Z12550" s="37"/>
      <c r="AA12550" s="37"/>
      <c r="AB12550" s="37"/>
    </row>
    <row r="12551" spans="24:28" x14ac:dyDescent="0.25">
      <c r="X12551" s="37"/>
      <c r="Y12551" s="37"/>
      <c r="Z12551" s="37"/>
      <c r="AA12551" s="37"/>
      <c r="AB12551" s="37"/>
    </row>
    <row r="12552" spans="24:28" x14ac:dyDescent="0.25">
      <c r="X12552" s="37"/>
      <c r="Y12552" s="37"/>
      <c r="Z12552" s="37"/>
      <c r="AA12552" s="37"/>
      <c r="AB12552" s="37"/>
    </row>
    <row r="12553" spans="24:28" x14ac:dyDescent="0.25">
      <c r="X12553" s="37"/>
      <c r="Y12553" s="37"/>
      <c r="Z12553" s="37"/>
      <c r="AA12553" s="37"/>
      <c r="AB12553" s="37"/>
    </row>
    <row r="12554" spans="24:28" x14ac:dyDescent="0.25">
      <c r="X12554" s="37"/>
      <c r="Y12554" s="37"/>
      <c r="Z12554" s="37"/>
      <c r="AA12554" s="37"/>
      <c r="AB12554" s="37"/>
    </row>
    <row r="12555" spans="24:28" x14ac:dyDescent="0.25">
      <c r="X12555" s="37"/>
      <c r="Y12555" s="37"/>
      <c r="Z12555" s="37"/>
      <c r="AA12555" s="37"/>
      <c r="AB12555" s="37"/>
    </row>
    <row r="12556" spans="24:28" x14ac:dyDescent="0.25">
      <c r="X12556" s="37"/>
      <c r="Y12556" s="37"/>
      <c r="Z12556" s="37"/>
      <c r="AA12556" s="37"/>
      <c r="AB12556" s="37"/>
    </row>
    <row r="12557" spans="24:28" x14ac:dyDescent="0.25">
      <c r="X12557" s="37"/>
      <c r="Y12557" s="37"/>
      <c r="Z12557" s="37"/>
      <c r="AA12557" s="37"/>
      <c r="AB12557" s="37"/>
    </row>
    <row r="12558" spans="24:28" x14ac:dyDescent="0.25">
      <c r="X12558" s="37"/>
      <c r="Y12558" s="37"/>
      <c r="Z12558" s="37"/>
      <c r="AA12558" s="37"/>
      <c r="AB12558" s="37"/>
    </row>
    <row r="12559" spans="24:28" x14ac:dyDescent="0.25">
      <c r="X12559" s="37"/>
      <c r="Y12559" s="37"/>
      <c r="Z12559" s="37"/>
      <c r="AA12559" s="37"/>
      <c r="AB12559" s="37"/>
    </row>
    <row r="12560" spans="24:28" x14ac:dyDescent="0.25">
      <c r="X12560" s="37"/>
      <c r="Y12560" s="37"/>
      <c r="Z12560" s="37"/>
      <c r="AA12560" s="37"/>
      <c r="AB12560" s="37"/>
    </row>
    <row r="12561" spans="24:28" x14ac:dyDescent="0.25">
      <c r="X12561" s="37"/>
      <c r="Y12561" s="37"/>
      <c r="Z12561" s="37"/>
      <c r="AA12561" s="37"/>
      <c r="AB12561" s="37"/>
    </row>
    <row r="12562" spans="24:28" x14ac:dyDescent="0.25">
      <c r="X12562" s="37"/>
      <c r="Y12562" s="37"/>
      <c r="Z12562" s="37"/>
      <c r="AA12562" s="37"/>
      <c r="AB12562" s="37"/>
    </row>
    <row r="12563" spans="24:28" x14ac:dyDescent="0.25">
      <c r="X12563" s="37"/>
      <c r="Y12563" s="37"/>
      <c r="Z12563" s="37"/>
      <c r="AA12563" s="37"/>
      <c r="AB12563" s="37"/>
    </row>
    <row r="12564" spans="24:28" x14ac:dyDescent="0.25">
      <c r="X12564" s="37"/>
      <c r="Y12564" s="37"/>
      <c r="Z12564" s="37"/>
      <c r="AA12564" s="37"/>
      <c r="AB12564" s="37"/>
    </row>
    <row r="12565" spans="24:28" x14ac:dyDescent="0.25">
      <c r="X12565" s="37"/>
      <c r="Y12565" s="37"/>
      <c r="Z12565" s="37"/>
      <c r="AA12565" s="37"/>
      <c r="AB12565" s="37"/>
    </row>
    <row r="12566" spans="24:28" x14ac:dyDescent="0.25">
      <c r="X12566" s="37"/>
      <c r="Y12566" s="37"/>
      <c r="Z12566" s="37"/>
      <c r="AA12566" s="37"/>
      <c r="AB12566" s="37"/>
    </row>
    <row r="12567" spans="24:28" x14ac:dyDescent="0.25">
      <c r="X12567" s="37"/>
      <c r="Y12567" s="37"/>
      <c r="Z12567" s="37"/>
      <c r="AA12567" s="37"/>
      <c r="AB12567" s="37"/>
    </row>
    <row r="12568" spans="24:28" x14ac:dyDescent="0.25">
      <c r="X12568" s="37"/>
      <c r="Y12568" s="37"/>
      <c r="Z12568" s="37"/>
      <c r="AA12568" s="37"/>
      <c r="AB12568" s="37"/>
    </row>
    <row r="12569" spans="24:28" x14ac:dyDescent="0.25">
      <c r="X12569" s="37"/>
      <c r="Y12569" s="37"/>
      <c r="Z12569" s="37"/>
      <c r="AA12569" s="37"/>
      <c r="AB12569" s="37"/>
    </row>
    <row r="12570" spans="24:28" x14ac:dyDescent="0.25">
      <c r="X12570" s="37"/>
      <c r="Y12570" s="37"/>
      <c r="Z12570" s="37"/>
      <c r="AA12570" s="37"/>
      <c r="AB12570" s="37"/>
    </row>
    <row r="12571" spans="24:28" x14ac:dyDescent="0.25">
      <c r="X12571" s="37"/>
      <c r="Y12571" s="37"/>
      <c r="Z12571" s="37"/>
      <c r="AA12571" s="37"/>
      <c r="AB12571" s="37"/>
    </row>
    <row r="12572" spans="24:28" x14ac:dyDescent="0.25">
      <c r="X12572" s="37"/>
      <c r="Y12572" s="37"/>
      <c r="Z12572" s="37"/>
      <c r="AA12572" s="37"/>
      <c r="AB12572" s="37"/>
    </row>
    <row r="12573" spans="24:28" x14ac:dyDescent="0.25">
      <c r="X12573" s="37"/>
      <c r="Y12573" s="37"/>
      <c r="Z12573" s="37"/>
      <c r="AA12573" s="37"/>
      <c r="AB12573" s="37"/>
    </row>
    <row r="12574" spans="24:28" x14ac:dyDescent="0.25">
      <c r="X12574" s="37"/>
      <c r="Y12574" s="37"/>
      <c r="Z12574" s="37"/>
      <c r="AA12574" s="37"/>
      <c r="AB12574" s="37"/>
    </row>
    <row r="12575" spans="24:28" x14ac:dyDescent="0.25">
      <c r="X12575" s="37"/>
      <c r="Y12575" s="37"/>
      <c r="Z12575" s="37"/>
      <c r="AA12575" s="37"/>
      <c r="AB12575" s="37"/>
    </row>
    <row r="12576" spans="24:28" x14ac:dyDescent="0.25">
      <c r="X12576" s="37"/>
      <c r="Y12576" s="37"/>
      <c r="Z12576" s="37"/>
      <c r="AA12576" s="37"/>
      <c r="AB12576" s="37"/>
    </row>
    <row r="12577" spans="24:28" x14ac:dyDescent="0.25">
      <c r="X12577" s="37"/>
      <c r="Y12577" s="37"/>
      <c r="Z12577" s="37"/>
      <c r="AA12577" s="37"/>
      <c r="AB12577" s="37"/>
    </row>
    <row r="12578" spans="24:28" x14ac:dyDescent="0.25">
      <c r="X12578" s="37"/>
      <c r="Y12578" s="37"/>
      <c r="Z12578" s="37"/>
      <c r="AA12578" s="37"/>
      <c r="AB12578" s="37"/>
    </row>
    <row r="12579" spans="24:28" x14ac:dyDescent="0.25">
      <c r="X12579" s="37"/>
      <c r="Y12579" s="37"/>
      <c r="Z12579" s="37"/>
      <c r="AA12579" s="37"/>
      <c r="AB12579" s="37"/>
    </row>
    <row r="12580" spans="24:28" x14ac:dyDescent="0.25">
      <c r="X12580" s="37"/>
      <c r="Y12580" s="37"/>
      <c r="Z12580" s="37"/>
      <c r="AA12580" s="37"/>
      <c r="AB12580" s="37"/>
    </row>
    <row r="12581" spans="24:28" x14ac:dyDescent="0.25">
      <c r="X12581" s="37"/>
      <c r="Y12581" s="37"/>
      <c r="Z12581" s="37"/>
      <c r="AA12581" s="37"/>
      <c r="AB12581" s="37"/>
    </row>
    <row r="12582" spans="24:28" x14ac:dyDescent="0.25">
      <c r="X12582" s="37"/>
      <c r="Y12582" s="37"/>
      <c r="Z12582" s="37"/>
      <c r="AA12582" s="37"/>
      <c r="AB12582" s="37"/>
    </row>
    <row r="12583" spans="24:28" x14ac:dyDescent="0.25">
      <c r="X12583" s="37"/>
      <c r="Y12583" s="37"/>
      <c r="Z12583" s="37"/>
      <c r="AA12583" s="37"/>
      <c r="AB12583" s="37"/>
    </row>
    <row r="12584" spans="24:28" x14ac:dyDescent="0.25">
      <c r="X12584" s="37"/>
      <c r="Y12584" s="37"/>
      <c r="Z12584" s="37"/>
      <c r="AA12584" s="37"/>
      <c r="AB12584" s="37"/>
    </row>
    <row r="12585" spans="24:28" x14ac:dyDescent="0.25">
      <c r="X12585" s="37"/>
      <c r="Y12585" s="37"/>
      <c r="Z12585" s="37"/>
      <c r="AA12585" s="37"/>
      <c r="AB12585" s="37"/>
    </row>
    <row r="12586" spans="24:28" x14ac:dyDescent="0.25">
      <c r="X12586" s="37"/>
      <c r="Y12586" s="37"/>
      <c r="Z12586" s="37"/>
      <c r="AA12586" s="37"/>
      <c r="AB12586" s="37"/>
    </row>
    <row r="12587" spans="24:28" x14ac:dyDescent="0.25">
      <c r="X12587" s="37"/>
      <c r="Y12587" s="37"/>
      <c r="Z12587" s="37"/>
      <c r="AA12587" s="37"/>
      <c r="AB12587" s="37"/>
    </row>
    <row r="12588" spans="24:28" x14ac:dyDescent="0.25">
      <c r="X12588" s="37"/>
      <c r="Y12588" s="37"/>
      <c r="Z12588" s="37"/>
      <c r="AA12588" s="37"/>
      <c r="AB12588" s="37"/>
    </row>
    <row r="12589" spans="24:28" x14ac:dyDescent="0.25">
      <c r="X12589" s="37"/>
      <c r="Y12589" s="37"/>
      <c r="Z12589" s="37"/>
      <c r="AA12589" s="37"/>
      <c r="AB12589" s="37"/>
    </row>
    <row r="12590" spans="24:28" x14ac:dyDescent="0.25">
      <c r="X12590" s="37"/>
      <c r="Y12590" s="37"/>
      <c r="Z12590" s="37"/>
      <c r="AA12590" s="37"/>
      <c r="AB12590" s="37"/>
    </row>
    <row r="12591" spans="24:28" x14ac:dyDescent="0.25">
      <c r="X12591" s="37"/>
      <c r="Y12591" s="37"/>
      <c r="Z12591" s="37"/>
      <c r="AA12591" s="37"/>
      <c r="AB12591" s="37"/>
    </row>
    <row r="12592" spans="24:28" x14ac:dyDescent="0.25">
      <c r="X12592" s="37"/>
      <c r="Y12592" s="37"/>
      <c r="Z12592" s="37"/>
      <c r="AA12592" s="37"/>
      <c r="AB12592" s="37"/>
    </row>
    <row r="12593" spans="24:28" x14ac:dyDescent="0.25">
      <c r="X12593" s="37"/>
      <c r="Y12593" s="37"/>
      <c r="Z12593" s="37"/>
      <c r="AA12593" s="37"/>
      <c r="AB12593" s="37"/>
    </row>
    <row r="12594" spans="24:28" x14ac:dyDescent="0.25">
      <c r="X12594" s="37"/>
      <c r="Y12594" s="37"/>
      <c r="Z12594" s="37"/>
      <c r="AA12594" s="37"/>
      <c r="AB12594" s="37"/>
    </row>
    <row r="12595" spans="24:28" x14ac:dyDescent="0.25">
      <c r="X12595" s="37"/>
      <c r="Y12595" s="37"/>
      <c r="Z12595" s="37"/>
      <c r="AA12595" s="37"/>
      <c r="AB12595" s="37"/>
    </row>
    <row r="12596" spans="24:28" x14ac:dyDescent="0.25">
      <c r="X12596" s="37"/>
      <c r="Y12596" s="37"/>
      <c r="Z12596" s="37"/>
      <c r="AA12596" s="37"/>
      <c r="AB12596" s="37"/>
    </row>
    <row r="12597" spans="24:28" x14ac:dyDescent="0.25">
      <c r="X12597" s="37"/>
      <c r="Y12597" s="37"/>
      <c r="Z12597" s="37"/>
      <c r="AA12597" s="37"/>
      <c r="AB12597" s="37"/>
    </row>
    <row r="12598" spans="24:28" x14ac:dyDescent="0.25">
      <c r="X12598" s="37"/>
      <c r="Y12598" s="37"/>
      <c r="Z12598" s="37"/>
      <c r="AA12598" s="37"/>
      <c r="AB12598" s="37"/>
    </row>
    <row r="12599" spans="24:28" x14ac:dyDescent="0.25">
      <c r="X12599" s="37"/>
      <c r="Y12599" s="37"/>
      <c r="Z12599" s="37"/>
      <c r="AA12599" s="37"/>
      <c r="AB12599" s="37"/>
    </row>
    <row r="12600" spans="24:28" x14ac:dyDescent="0.25">
      <c r="X12600" s="37"/>
      <c r="Y12600" s="37"/>
      <c r="Z12600" s="37"/>
      <c r="AA12600" s="37"/>
      <c r="AB12600" s="37"/>
    </row>
    <row r="12601" spans="24:28" x14ac:dyDescent="0.25">
      <c r="X12601" s="37"/>
      <c r="Y12601" s="37"/>
      <c r="Z12601" s="37"/>
      <c r="AA12601" s="37"/>
      <c r="AB12601" s="37"/>
    </row>
    <row r="12602" spans="24:28" x14ac:dyDescent="0.25">
      <c r="X12602" s="37"/>
      <c r="Y12602" s="37"/>
      <c r="Z12602" s="37"/>
      <c r="AA12602" s="37"/>
      <c r="AB12602" s="37"/>
    </row>
    <row r="12603" spans="24:28" x14ac:dyDescent="0.25">
      <c r="X12603" s="37"/>
      <c r="Y12603" s="37"/>
      <c r="Z12603" s="37"/>
      <c r="AA12603" s="37"/>
      <c r="AB12603" s="37"/>
    </row>
    <row r="12604" spans="24:28" x14ac:dyDescent="0.25">
      <c r="X12604" s="37"/>
      <c r="Y12604" s="37"/>
      <c r="Z12604" s="37"/>
      <c r="AA12604" s="37"/>
      <c r="AB12604" s="37"/>
    </row>
    <row r="12605" spans="24:28" x14ac:dyDescent="0.25">
      <c r="X12605" s="37"/>
      <c r="Y12605" s="37"/>
      <c r="Z12605" s="37"/>
      <c r="AA12605" s="37"/>
      <c r="AB12605" s="37"/>
    </row>
    <row r="12606" spans="24:28" x14ac:dyDescent="0.25">
      <c r="X12606" s="37"/>
      <c r="Y12606" s="37"/>
      <c r="Z12606" s="37"/>
      <c r="AA12606" s="37"/>
      <c r="AB12606" s="37"/>
    </row>
    <row r="12607" spans="24:28" x14ac:dyDescent="0.25">
      <c r="X12607" s="37"/>
      <c r="Y12607" s="37"/>
      <c r="Z12607" s="37"/>
      <c r="AA12607" s="37"/>
      <c r="AB12607" s="37"/>
    </row>
    <row r="12608" spans="24:28" x14ac:dyDescent="0.25">
      <c r="X12608" s="37"/>
      <c r="Y12608" s="37"/>
      <c r="Z12608" s="37"/>
      <c r="AA12608" s="37"/>
      <c r="AB12608" s="37"/>
    </row>
    <row r="12609" spans="24:28" x14ac:dyDescent="0.25">
      <c r="X12609" s="37"/>
      <c r="Y12609" s="37"/>
      <c r="Z12609" s="37"/>
      <c r="AA12609" s="37"/>
      <c r="AB12609" s="37"/>
    </row>
    <row r="12610" spans="24:28" x14ac:dyDescent="0.25">
      <c r="X12610" s="37"/>
      <c r="Y12610" s="37"/>
      <c r="Z12610" s="37"/>
      <c r="AA12610" s="37"/>
      <c r="AB12610" s="37"/>
    </row>
    <row r="12611" spans="24:28" x14ac:dyDescent="0.25">
      <c r="X12611" s="37"/>
      <c r="Y12611" s="37"/>
      <c r="Z12611" s="37"/>
      <c r="AA12611" s="37"/>
      <c r="AB12611" s="37"/>
    </row>
    <row r="12612" spans="24:28" x14ac:dyDescent="0.25">
      <c r="X12612" s="37"/>
      <c r="Y12612" s="37"/>
      <c r="Z12612" s="37"/>
      <c r="AA12612" s="37"/>
      <c r="AB12612" s="37"/>
    </row>
    <row r="12613" spans="24:28" x14ac:dyDescent="0.25">
      <c r="X12613" s="37"/>
      <c r="Y12613" s="37"/>
      <c r="Z12613" s="37"/>
      <c r="AA12613" s="37"/>
      <c r="AB12613" s="37"/>
    </row>
    <row r="12614" spans="24:28" x14ac:dyDescent="0.25">
      <c r="X12614" s="37"/>
      <c r="Y12614" s="37"/>
      <c r="Z12614" s="37"/>
      <c r="AA12614" s="37"/>
      <c r="AB12614" s="37"/>
    </row>
    <row r="12615" spans="24:28" x14ac:dyDescent="0.25">
      <c r="X12615" s="37"/>
      <c r="Y12615" s="37"/>
      <c r="Z12615" s="37"/>
      <c r="AA12615" s="37"/>
      <c r="AB12615" s="37"/>
    </row>
    <row r="12616" spans="24:28" x14ac:dyDescent="0.25">
      <c r="X12616" s="37"/>
      <c r="Y12616" s="37"/>
      <c r="Z12616" s="37"/>
      <c r="AA12616" s="37"/>
      <c r="AB12616" s="37"/>
    </row>
    <row r="12617" spans="24:28" x14ac:dyDescent="0.25">
      <c r="X12617" s="37"/>
      <c r="Y12617" s="37"/>
      <c r="Z12617" s="37"/>
      <c r="AA12617" s="37"/>
      <c r="AB12617" s="37"/>
    </row>
    <row r="12618" spans="24:28" x14ac:dyDescent="0.25">
      <c r="X12618" s="37"/>
      <c r="Y12618" s="37"/>
      <c r="Z12618" s="37"/>
      <c r="AA12618" s="37"/>
      <c r="AB12618" s="37"/>
    </row>
    <row r="12619" spans="24:28" x14ac:dyDescent="0.25">
      <c r="X12619" s="37"/>
      <c r="Y12619" s="37"/>
      <c r="Z12619" s="37"/>
      <c r="AA12619" s="37"/>
      <c r="AB12619" s="37"/>
    </row>
    <row r="12620" spans="24:28" x14ac:dyDescent="0.25">
      <c r="X12620" s="37"/>
      <c r="Y12620" s="37"/>
      <c r="Z12620" s="37"/>
      <c r="AA12620" s="37"/>
      <c r="AB12620" s="37"/>
    </row>
    <row r="12621" spans="24:28" x14ac:dyDescent="0.25">
      <c r="X12621" s="37"/>
      <c r="Y12621" s="37"/>
      <c r="Z12621" s="37"/>
      <c r="AA12621" s="37"/>
      <c r="AB12621" s="37"/>
    </row>
    <row r="12622" spans="24:28" x14ac:dyDescent="0.25">
      <c r="X12622" s="37"/>
      <c r="Y12622" s="37"/>
      <c r="Z12622" s="37"/>
      <c r="AA12622" s="37"/>
      <c r="AB12622" s="37"/>
    </row>
    <row r="12623" spans="24:28" x14ac:dyDescent="0.25">
      <c r="X12623" s="37"/>
      <c r="Y12623" s="37"/>
      <c r="Z12623" s="37"/>
      <c r="AA12623" s="37"/>
      <c r="AB12623" s="37"/>
    </row>
    <row r="12624" spans="24:28" x14ac:dyDescent="0.25">
      <c r="X12624" s="37"/>
      <c r="Y12624" s="37"/>
      <c r="Z12624" s="37"/>
      <c r="AA12624" s="37"/>
      <c r="AB12624" s="37"/>
    </row>
    <row r="12625" spans="24:28" x14ac:dyDescent="0.25">
      <c r="X12625" s="37"/>
      <c r="Y12625" s="37"/>
      <c r="Z12625" s="37"/>
      <c r="AA12625" s="37"/>
      <c r="AB12625" s="37"/>
    </row>
    <row r="12626" spans="24:28" x14ac:dyDescent="0.25">
      <c r="X12626" s="37"/>
      <c r="Y12626" s="37"/>
      <c r="Z12626" s="37"/>
      <c r="AA12626" s="37"/>
      <c r="AB12626" s="37"/>
    </row>
    <row r="12627" spans="24:28" x14ac:dyDescent="0.25">
      <c r="X12627" s="37"/>
      <c r="Y12627" s="37"/>
      <c r="Z12627" s="37"/>
      <c r="AA12627" s="37"/>
      <c r="AB12627" s="37"/>
    </row>
    <row r="12628" spans="24:28" x14ac:dyDescent="0.25">
      <c r="X12628" s="37"/>
      <c r="Y12628" s="37"/>
      <c r="Z12628" s="37"/>
      <c r="AA12628" s="37"/>
      <c r="AB12628" s="37"/>
    </row>
    <row r="12629" spans="24:28" x14ac:dyDescent="0.25">
      <c r="X12629" s="37"/>
      <c r="Y12629" s="37"/>
      <c r="Z12629" s="37"/>
      <c r="AA12629" s="37"/>
      <c r="AB12629" s="37"/>
    </row>
    <row r="12630" spans="24:28" x14ac:dyDescent="0.25">
      <c r="X12630" s="37"/>
      <c r="Y12630" s="37"/>
      <c r="Z12630" s="37"/>
      <c r="AA12630" s="37"/>
      <c r="AB12630" s="37"/>
    </row>
    <row r="12631" spans="24:28" x14ac:dyDescent="0.25">
      <c r="X12631" s="37"/>
      <c r="Y12631" s="37"/>
      <c r="Z12631" s="37"/>
      <c r="AA12631" s="37"/>
      <c r="AB12631" s="37"/>
    </row>
    <row r="12632" spans="24:28" x14ac:dyDescent="0.25">
      <c r="X12632" s="37"/>
      <c r="Y12632" s="37"/>
      <c r="Z12632" s="37"/>
      <c r="AA12632" s="37"/>
      <c r="AB12632" s="37"/>
    </row>
    <row r="12633" spans="24:28" x14ac:dyDescent="0.25">
      <c r="X12633" s="37"/>
      <c r="Y12633" s="37"/>
      <c r="Z12633" s="37"/>
      <c r="AA12633" s="37"/>
      <c r="AB12633" s="37"/>
    </row>
    <row r="12634" spans="24:28" x14ac:dyDescent="0.25">
      <c r="X12634" s="37"/>
      <c r="Y12634" s="37"/>
      <c r="Z12634" s="37"/>
      <c r="AA12634" s="37"/>
      <c r="AB12634" s="37"/>
    </row>
    <row r="12635" spans="24:28" x14ac:dyDescent="0.25">
      <c r="X12635" s="37"/>
      <c r="Y12635" s="37"/>
      <c r="Z12635" s="37"/>
      <c r="AA12635" s="37"/>
      <c r="AB12635" s="37"/>
    </row>
    <row r="12636" spans="24:28" x14ac:dyDescent="0.25">
      <c r="X12636" s="37"/>
      <c r="Y12636" s="37"/>
      <c r="Z12636" s="37"/>
      <c r="AA12636" s="37"/>
      <c r="AB12636" s="37"/>
    </row>
    <row r="12637" spans="24:28" x14ac:dyDescent="0.25">
      <c r="X12637" s="37"/>
      <c r="Y12637" s="37"/>
      <c r="Z12637" s="37"/>
      <c r="AA12637" s="37"/>
      <c r="AB12637" s="37"/>
    </row>
    <row r="12638" spans="24:28" x14ac:dyDescent="0.25">
      <c r="X12638" s="37"/>
      <c r="Y12638" s="37"/>
      <c r="Z12638" s="37"/>
      <c r="AA12638" s="37"/>
      <c r="AB12638" s="37"/>
    </row>
    <row r="12639" spans="24:28" x14ac:dyDescent="0.25">
      <c r="X12639" s="37"/>
      <c r="Y12639" s="37"/>
      <c r="Z12639" s="37"/>
      <c r="AA12639" s="37"/>
      <c r="AB12639" s="37"/>
    </row>
    <row r="12640" spans="24:28" x14ac:dyDescent="0.25">
      <c r="X12640" s="37"/>
      <c r="Y12640" s="37"/>
      <c r="Z12640" s="37"/>
      <c r="AA12640" s="37"/>
      <c r="AB12640" s="37"/>
    </row>
    <row r="12641" spans="24:28" x14ac:dyDescent="0.25">
      <c r="X12641" s="37"/>
      <c r="Y12641" s="37"/>
      <c r="Z12641" s="37"/>
      <c r="AA12641" s="37"/>
      <c r="AB12641" s="37"/>
    </row>
    <row r="12642" spans="24:28" x14ac:dyDescent="0.25">
      <c r="X12642" s="37"/>
      <c r="Y12642" s="37"/>
      <c r="Z12642" s="37"/>
      <c r="AA12642" s="37"/>
      <c r="AB12642" s="37"/>
    </row>
    <row r="12643" spans="24:28" x14ac:dyDescent="0.25">
      <c r="X12643" s="37"/>
      <c r="Y12643" s="37"/>
      <c r="Z12643" s="37"/>
      <c r="AA12643" s="37"/>
      <c r="AB12643" s="37"/>
    </row>
    <row r="12644" spans="24:28" x14ac:dyDescent="0.25">
      <c r="X12644" s="37"/>
      <c r="Y12644" s="37"/>
      <c r="Z12644" s="37"/>
      <c r="AA12644" s="37"/>
      <c r="AB12644" s="37"/>
    </row>
    <row r="12645" spans="24:28" x14ac:dyDescent="0.25">
      <c r="X12645" s="37"/>
      <c r="Y12645" s="37"/>
      <c r="Z12645" s="37"/>
      <c r="AA12645" s="37"/>
      <c r="AB12645" s="37"/>
    </row>
    <row r="12646" spans="24:28" x14ac:dyDescent="0.25">
      <c r="X12646" s="37"/>
      <c r="Y12646" s="37"/>
      <c r="Z12646" s="37"/>
      <c r="AA12646" s="37"/>
      <c r="AB12646" s="37"/>
    </row>
    <row r="12647" spans="24:28" x14ac:dyDescent="0.25">
      <c r="X12647" s="37"/>
      <c r="Y12647" s="37"/>
      <c r="Z12647" s="37"/>
      <c r="AA12647" s="37"/>
      <c r="AB12647" s="37"/>
    </row>
    <row r="12648" spans="24:28" x14ac:dyDescent="0.25">
      <c r="X12648" s="37"/>
      <c r="Y12648" s="37"/>
      <c r="Z12648" s="37"/>
      <c r="AA12648" s="37"/>
      <c r="AB12648" s="37"/>
    </row>
    <row r="12649" spans="24:28" x14ac:dyDescent="0.25">
      <c r="X12649" s="37"/>
      <c r="Y12649" s="37"/>
      <c r="Z12649" s="37"/>
      <c r="AA12649" s="37"/>
      <c r="AB12649" s="37"/>
    </row>
    <row r="12650" spans="24:28" x14ac:dyDescent="0.25">
      <c r="X12650" s="37"/>
      <c r="Y12650" s="37"/>
      <c r="Z12650" s="37"/>
      <c r="AA12650" s="37"/>
      <c r="AB12650" s="37"/>
    </row>
    <row r="12651" spans="24:28" x14ac:dyDescent="0.25">
      <c r="X12651" s="37"/>
      <c r="Y12651" s="37"/>
      <c r="Z12651" s="37"/>
      <c r="AA12651" s="37"/>
      <c r="AB12651" s="37"/>
    </row>
    <row r="12652" spans="24:28" x14ac:dyDescent="0.25">
      <c r="X12652" s="37"/>
      <c r="Y12652" s="37"/>
      <c r="Z12652" s="37"/>
      <c r="AA12652" s="37"/>
      <c r="AB12652" s="37"/>
    </row>
    <row r="12653" spans="24:28" x14ac:dyDescent="0.25">
      <c r="X12653" s="37"/>
      <c r="Y12653" s="37"/>
      <c r="Z12653" s="37"/>
      <c r="AA12653" s="37"/>
      <c r="AB12653" s="37"/>
    </row>
    <row r="12654" spans="24:28" x14ac:dyDescent="0.25">
      <c r="X12654" s="37"/>
      <c r="Y12654" s="37"/>
      <c r="Z12654" s="37"/>
      <c r="AA12654" s="37"/>
      <c r="AB12654" s="37"/>
    </row>
    <row r="12655" spans="24:28" x14ac:dyDescent="0.25">
      <c r="X12655" s="37"/>
      <c r="Y12655" s="37"/>
      <c r="Z12655" s="37"/>
      <c r="AA12655" s="37"/>
      <c r="AB12655" s="37"/>
    </row>
    <row r="12656" spans="24:28" x14ac:dyDescent="0.25">
      <c r="X12656" s="37"/>
      <c r="Y12656" s="37"/>
      <c r="Z12656" s="37"/>
      <c r="AA12656" s="37"/>
      <c r="AB12656" s="37"/>
    </row>
    <row r="12657" spans="24:28" x14ac:dyDescent="0.25">
      <c r="X12657" s="37"/>
      <c r="Y12657" s="37"/>
      <c r="Z12657" s="37"/>
      <c r="AA12657" s="37"/>
      <c r="AB12657" s="37"/>
    </row>
    <row r="12658" spans="24:28" x14ac:dyDescent="0.25">
      <c r="X12658" s="37"/>
      <c r="Y12658" s="37"/>
      <c r="Z12658" s="37"/>
      <c r="AA12658" s="37"/>
      <c r="AB12658" s="37"/>
    </row>
    <row r="12659" spans="24:28" x14ac:dyDescent="0.25">
      <c r="X12659" s="37"/>
      <c r="Y12659" s="37"/>
      <c r="Z12659" s="37"/>
      <c r="AA12659" s="37"/>
      <c r="AB12659" s="37"/>
    </row>
    <row r="12660" spans="24:28" x14ac:dyDescent="0.25">
      <c r="X12660" s="37"/>
      <c r="Y12660" s="37"/>
      <c r="Z12660" s="37"/>
      <c r="AA12660" s="37"/>
      <c r="AB12660" s="37"/>
    </row>
    <row r="12661" spans="24:28" x14ac:dyDescent="0.25">
      <c r="X12661" s="37"/>
      <c r="Y12661" s="37"/>
      <c r="Z12661" s="37"/>
      <c r="AA12661" s="37"/>
      <c r="AB12661" s="37"/>
    </row>
    <row r="12662" spans="24:28" x14ac:dyDescent="0.25">
      <c r="X12662" s="37"/>
      <c r="Y12662" s="37"/>
      <c r="Z12662" s="37"/>
      <c r="AA12662" s="37"/>
      <c r="AB12662" s="37"/>
    </row>
    <row r="12663" spans="24:28" x14ac:dyDescent="0.25">
      <c r="X12663" s="37"/>
      <c r="Y12663" s="37"/>
      <c r="Z12663" s="37"/>
      <c r="AA12663" s="37"/>
      <c r="AB12663" s="37"/>
    </row>
    <row r="12664" spans="24:28" x14ac:dyDescent="0.25">
      <c r="X12664" s="37"/>
      <c r="Y12664" s="37"/>
      <c r="Z12664" s="37"/>
      <c r="AA12664" s="37"/>
      <c r="AB12664" s="37"/>
    </row>
    <row r="12665" spans="24:28" x14ac:dyDescent="0.25">
      <c r="X12665" s="37"/>
      <c r="Y12665" s="37"/>
      <c r="Z12665" s="37"/>
      <c r="AA12665" s="37"/>
      <c r="AB12665" s="37"/>
    </row>
    <row r="12666" spans="24:28" x14ac:dyDescent="0.25">
      <c r="X12666" s="37"/>
      <c r="Y12666" s="37"/>
      <c r="Z12666" s="37"/>
      <c r="AA12666" s="37"/>
      <c r="AB12666" s="37"/>
    </row>
    <row r="12667" spans="24:28" x14ac:dyDescent="0.25">
      <c r="X12667" s="37"/>
      <c r="Y12667" s="37"/>
      <c r="Z12667" s="37"/>
      <c r="AA12667" s="37"/>
      <c r="AB12667" s="37"/>
    </row>
    <row r="12668" spans="24:28" x14ac:dyDescent="0.25">
      <c r="X12668" s="37"/>
      <c r="Y12668" s="37"/>
      <c r="Z12668" s="37"/>
      <c r="AA12668" s="37"/>
      <c r="AB12668" s="37"/>
    </row>
    <row r="12669" spans="24:28" x14ac:dyDescent="0.25">
      <c r="X12669" s="37"/>
      <c r="Y12669" s="37"/>
      <c r="Z12669" s="37"/>
      <c r="AA12669" s="37"/>
      <c r="AB12669" s="37"/>
    </row>
    <row r="12670" spans="24:28" x14ac:dyDescent="0.25">
      <c r="X12670" s="37"/>
      <c r="Y12670" s="37"/>
      <c r="Z12670" s="37"/>
      <c r="AA12670" s="37"/>
      <c r="AB12670" s="37"/>
    </row>
    <row r="12671" spans="24:28" x14ac:dyDescent="0.25">
      <c r="X12671" s="37"/>
      <c r="Y12671" s="37"/>
      <c r="Z12671" s="37"/>
      <c r="AA12671" s="37"/>
      <c r="AB12671" s="37"/>
    </row>
    <row r="12672" spans="24:28" x14ac:dyDescent="0.25">
      <c r="X12672" s="37"/>
      <c r="Y12672" s="37"/>
      <c r="Z12672" s="37"/>
      <c r="AA12672" s="37"/>
      <c r="AB12672" s="37"/>
    </row>
    <row r="12673" spans="24:28" x14ac:dyDescent="0.25">
      <c r="X12673" s="37"/>
      <c r="Y12673" s="37"/>
      <c r="Z12673" s="37"/>
      <c r="AA12673" s="37"/>
      <c r="AB12673" s="37"/>
    </row>
    <row r="12674" spans="24:28" x14ac:dyDescent="0.25">
      <c r="X12674" s="37"/>
      <c r="Y12674" s="37"/>
      <c r="Z12674" s="37"/>
      <c r="AA12674" s="37"/>
      <c r="AB12674" s="37"/>
    </row>
    <row r="12675" spans="24:28" x14ac:dyDescent="0.25">
      <c r="X12675" s="37"/>
      <c r="Y12675" s="37"/>
      <c r="Z12675" s="37"/>
      <c r="AA12675" s="37"/>
      <c r="AB12675" s="37"/>
    </row>
    <row r="12676" spans="24:28" x14ac:dyDescent="0.25">
      <c r="X12676" s="37"/>
      <c r="Y12676" s="37"/>
      <c r="Z12676" s="37"/>
      <c r="AA12676" s="37"/>
      <c r="AB12676" s="37"/>
    </row>
    <row r="12677" spans="24:28" x14ac:dyDescent="0.25">
      <c r="X12677" s="37"/>
      <c r="Y12677" s="37"/>
      <c r="Z12677" s="37"/>
      <c r="AA12677" s="37"/>
      <c r="AB12677" s="37"/>
    </row>
    <row r="12678" spans="24:28" x14ac:dyDescent="0.25">
      <c r="X12678" s="37"/>
      <c r="Y12678" s="37"/>
      <c r="Z12678" s="37"/>
      <c r="AA12678" s="37"/>
      <c r="AB12678" s="37"/>
    </row>
    <row r="12679" spans="24:28" x14ac:dyDescent="0.25">
      <c r="X12679" s="37"/>
      <c r="Y12679" s="37"/>
      <c r="Z12679" s="37"/>
      <c r="AA12679" s="37"/>
      <c r="AB12679" s="37"/>
    </row>
    <row r="12680" spans="24:28" x14ac:dyDescent="0.25">
      <c r="X12680" s="37"/>
      <c r="Y12680" s="37"/>
      <c r="Z12680" s="37"/>
      <c r="AA12680" s="37"/>
      <c r="AB12680" s="37"/>
    </row>
    <row r="12681" spans="24:28" x14ac:dyDescent="0.25">
      <c r="X12681" s="37"/>
      <c r="Y12681" s="37"/>
      <c r="Z12681" s="37"/>
      <c r="AA12681" s="37"/>
      <c r="AB12681" s="37"/>
    </row>
    <row r="12682" spans="24:28" x14ac:dyDescent="0.25">
      <c r="X12682" s="37"/>
      <c r="Y12682" s="37"/>
      <c r="Z12682" s="37"/>
      <c r="AA12682" s="37"/>
      <c r="AB12682" s="37"/>
    </row>
    <row r="12683" spans="24:28" x14ac:dyDescent="0.25">
      <c r="X12683" s="37"/>
      <c r="Y12683" s="37"/>
      <c r="Z12683" s="37"/>
      <c r="AA12683" s="37"/>
      <c r="AB12683" s="37"/>
    </row>
    <row r="12684" spans="24:28" x14ac:dyDescent="0.25">
      <c r="X12684" s="37"/>
      <c r="Y12684" s="37"/>
      <c r="Z12684" s="37"/>
      <c r="AA12684" s="37"/>
      <c r="AB12684" s="37"/>
    </row>
    <row r="12685" spans="24:28" x14ac:dyDescent="0.25">
      <c r="X12685" s="37"/>
      <c r="Y12685" s="37"/>
      <c r="Z12685" s="37"/>
      <c r="AA12685" s="37"/>
      <c r="AB12685" s="37"/>
    </row>
    <row r="12686" spans="24:28" x14ac:dyDescent="0.25">
      <c r="X12686" s="37"/>
      <c r="Y12686" s="37"/>
      <c r="Z12686" s="37"/>
      <c r="AA12686" s="37"/>
      <c r="AB12686" s="37"/>
    </row>
    <row r="12687" spans="24:28" x14ac:dyDescent="0.25">
      <c r="X12687" s="37"/>
      <c r="Y12687" s="37"/>
      <c r="Z12687" s="37"/>
      <c r="AA12687" s="37"/>
      <c r="AB12687" s="37"/>
    </row>
    <row r="12688" spans="24:28" x14ac:dyDescent="0.25">
      <c r="X12688" s="37"/>
      <c r="Y12688" s="37"/>
      <c r="Z12688" s="37"/>
      <c r="AA12688" s="37"/>
      <c r="AB12688" s="37"/>
    </row>
    <row r="12689" spans="24:28" x14ac:dyDescent="0.25">
      <c r="X12689" s="37"/>
      <c r="Y12689" s="37"/>
      <c r="Z12689" s="37"/>
      <c r="AA12689" s="37"/>
      <c r="AB12689" s="37"/>
    </row>
    <row r="12690" spans="24:28" x14ac:dyDescent="0.25">
      <c r="X12690" s="37"/>
      <c r="Y12690" s="37"/>
      <c r="Z12690" s="37"/>
      <c r="AA12690" s="37"/>
      <c r="AB12690" s="37"/>
    </row>
    <row r="12691" spans="24:28" x14ac:dyDescent="0.25">
      <c r="X12691" s="37"/>
      <c r="Y12691" s="37"/>
      <c r="Z12691" s="37"/>
      <c r="AA12691" s="37"/>
      <c r="AB12691" s="37"/>
    </row>
    <row r="12692" spans="24:28" x14ac:dyDescent="0.25">
      <c r="X12692" s="37"/>
      <c r="Y12692" s="37"/>
      <c r="Z12692" s="37"/>
      <c r="AA12692" s="37"/>
      <c r="AB12692" s="37"/>
    </row>
    <row r="12693" spans="24:28" x14ac:dyDescent="0.25">
      <c r="X12693" s="37"/>
      <c r="Y12693" s="37"/>
      <c r="Z12693" s="37"/>
      <c r="AA12693" s="37"/>
      <c r="AB12693" s="37"/>
    </row>
    <row r="12694" spans="24:28" x14ac:dyDescent="0.25">
      <c r="X12694" s="37"/>
      <c r="Y12694" s="37"/>
      <c r="Z12694" s="37"/>
      <c r="AA12694" s="37"/>
      <c r="AB12694" s="37"/>
    </row>
    <row r="12695" spans="24:28" x14ac:dyDescent="0.25">
      <c r="X12695" s="37"/>
      <c r="Y12695" s="37"/>
      <c r="Z12695" s="37"/>
      <c r="AA12695" s="37"/>
      <c r="AB12695" s="37"/>
    </row>
    <row r="12696" spans="24:28" x14ac:dyDescent="0.25">
      <c r="X12696" s="37"/>
      <c r="Y12696" s="37"/>
      <c r="Z12696" s="37"/>
      <c r="AA12696" s="37"/>
      <c r="AB12696" s="37"/>
    </row>
    <row r="12697" spans="24:28" x14ac:dyDescent="0.25">
      <c r="X12697" s="37"/>
      <c r="Y12697" s="37"/>
      <c r="Z12697" s="37"/>
      <c r="AA12697" s="37"/>
      <c r="AB12697" s="37"/>
    </row>
    <row r="12698" spans="24:28" x14ac:dyDescent="0.25">
      <c r="X12698" s="37"/>
      <c r="Y12698" s="37"/>
      <c r="Z12698" s="37"/>
      <c r="AA12698" s="37"/>
      <c r="AB12698" s="37"/>
    </row>
    <row r="12699" spans="24:28" x14ac:dyDescent="0.25">
      <c r="X12699" s="37"/>
      <c r="Y12699" s="37"/>
      <c r="Z12699" s="37"/>
      <c r="AA12699" s="37"/>
      <c r="AB12699" s="37"/>
    </row>
    <row r="12700" spans="24:28" x14ac:dyDescent="0.25">
      <c r="X12700" s="37"/>
      <c r="Y12700" s="37"/>
      <c r="Z12700" s="37"/>
      <c r="AA12700" s="37"/>
      <c r="AB12700" s="37"/>
    </row>
    <row r="12701" spans="24:28" x14ac:dyDescent="0.25">
      <c r="X12701" s="37"/>
      <c r="Y12701" s="37"/>
      <c r="Z12701" s="37"/>
      <c r="AA12701" s="37"/>
      <c r="AB12701" s="37"/>
    </row>
    <row r="12702" spans="24:28" x14ac:dyDescent="0.25">
      <c r="X12702" s="37"/>
      <c r="Y12702" s="37"/>
      <c r="Z12702" s="37"/>
      <c r="AA12702" s="37"/>
      <c r="AB12702" s="37"/>
    </row>
    <row r="12703" spans="24:28" x14ac:dyDescent="0.25">
      <c r="X12703" s="37"/>
      <c r="Y12703" s="37"/>
      <c r="Z12703" s="37"/>
      <c r="AA12703" s="37"/>
      <c r="AB12703" s="37"/>
    </row>
    <row r="12704" spans="24:28" x14ac:dyDescent="0.25">
      <c r="X12704" s="37"/>
      <c r="Y12704" s="37"/>
      <c r="Z12704" s="37"/>
      <c r="AA12704" s="37"/>
      <c r="AB12704" s="37"/>
    </row>
    <row r="12705" spans="24:28" x14ac:dyDescent="0.25">
      <c r="X12705" s="37"/>
      <c r="Y12705" s="37"/>
      <c r="Z12705" s="37"/>
      <c r="AA12705" s="37"/>
      <c r="AB12705" s="37"/>
    </row>
    <row r="12706" spans="24:28" x14ac:dyDescent="0.25">
      <c r="X12706" s="37"/>
      <c r="Y12706" s="37"/>
      <c r="Z12706" s="37"/>
      <c r="AA12706" s="37"/>
      <c r="AB12706" s="37"/>
    </row>
    <row r="12707" spans="24:28" x14ac:dyDescent="0.25">
      <c r="X12707" s="37"/>
      <c r="Y12707" s="37"/>
      <c r="Z12707" s="37"/>
      <c r="AA12707" s="37"/>
      <c r="AB12707" s="37"/>
    </row>
    <row r="12708" spans="24:28" x14ac:dyDescent="0.25">
      <c r="X12708" s="37"/>
      <c r="Y12708" s="37"/>
      <c r="Z12708" s="37"/>
      <c r="AA12708" s="37"/>
      <c r="AB12708" s="37"/>
    </row>
    <row r="12709" spans="24:28" x14ac:dyDescent="0.25">
      <c r="X12709" s="37"/>
      <c r="Y12709" s="37"/>
      <c r="Z12709" s="37"/>
      <c r="AA12709" s="37"/>
      <c r="AB12709" s="37"/>
    </row>
    <row r="12710" spans="24:28" x14ac:dyDescent="0.25">
      <c r="X12710" s="37"/>
      <c r="Y12710" s="37"/>
      <c r="Z12710" s="37"/>
      <c r="AA12710" s="37"/>
      <c r="AB12710" s="37"/>
    </row>
    <row r="12711" spans="24:28" x14ac:dyDescent="0.25">
      <c r="X12711" s="37"/>
      <c r="Y12711" s="37"/>
      <c r="Z12711" s="37"/>
      <c r="AA12711" s="37"/>
      <c r="AB12711" s="37"/>
    </row>
    <row r="12712" spans="24:28" x14ac:dyDescent="0.25">
      <c r="X12712" s="37"/>
      <c r="Y12712" s="37"/>
      <c r="Z12712" s="37"/>
      <c r="AA12712" s="37"/>
      <c r="AB12712" s="37"/>
    </row>
    <row r="12713" spans="24:28" x14ac:dyDescent="0.25">
      <c r="X12713" s="37"/>
      <c r="Y12713" s="37"/>
      <c r="Z12713" s="37"/>
      <c r="AA12713" s="37"/>
      <c r="AB12713" s="37"/>
    </row>
    <row r="12714" spans="24:28" x14ac:dyDescent="0.25">
      <c r="X12714" s="37"/>
      <c r="Y12714" s="37"/>
      <c r="Z12714" s="37"/>
      <c r="AA12714" s="37"/>
      <c r="AB12714" s="37"/>
    </row>
    <row r="12715" spans="24:28" x14ac:dyDescent="0.25">
      <c r="X12715" s="37"/>
      <c r="Y12715" s="37"/>
      <c r="Z12715" s="37"/>
      <c r="AA12715" s="37"/>
      <c r="AB12715" s="37"/>
    </row>
    <row r="12716" spans="24:28" x14ac:dyDescent="0.25">
      <c r="X12716" s="37"/>
      <c r="Y12716" s="37"/>
      <c r="Z12716" s="37"/>
      <c r="AA12716" s="37"/>
      <c r="AB12716" s="37"/>
    </row>
    <row r="12717" spans="24:28" x14ac:dyDescent="0.25">
      <c r="X12717" s="37"/>
      <c r="Y12717" s="37"/>
      <c r="Z12717" s="37"/>
      <c r="AA12717" s="37"/>
      <c r="AB12717" s="37"/>
    </row>
    <row r="12718" spans="24:28" x14ac:dyDescent="0.25">
      <c r="X12718" s="37"/>
      <c r="Y12718" s="37"/>
      <c r="Z12718" s="37"/>
      <c r="AA12718" s="37"/>
      <c r="AB12718" s="37"/>
    </row>
    <row r="12719" spans="24:28" x14ac:dyDescent="0.25">
      <c r="X12719" s="37"/>
      <c r="Y12719" s="37"/>
      <c r="Z12719" s="37"/>
      <c r="AA12719" s="37"/>
      <c r="AB12719" s="37"/>
    </row>
    <row r="12720" spans="24:28" x14ac:dyDescent="0.25">
      <c r="X12720" s="37"/>
      <c r="Y12720" s="37"/>
      <c r="Z12720" s="37"/>
      <c r="AA12720" s="37"/>
      <c r="AB12720" s="37"/>
    </row>
    <row r="12721" spans="24:28" x14ac:dyDescent="0.25">
      <c r="X12721" s="37"/>
      <c r="Y12721" s="37"/>
      <c r="Z12721" s="37"/>
      <c r="AA12721" s="37"/>
      <c r="AB12721" s="37"/>
    </row>
    <row r="12722" spans="24:28" x14ac:dyDescent="0.25">
      <c r="X12722" s="37"/>
      <c r="Y12722" s="37"/>
      <c r="Z12722" s="37"/>
      <c r="AA12722" s="37"/>
      <c r="AB12722" s="37"/>
    </row>
    <row r="12723" spans="24:28" x14ac:dyDescent="0.25">
      <c r="X12723" s="37"/>
      <c r="Y12723" s="37"/>
      <c r="Z12723" s="37"/>
      <c r="AA12723" s="37"/>
      <c r="AB12723" s="37"/>
    </row>
    <row r="12724" spans="24:28" x14ac:dyDescent="0.25">
      <c r="X12724" s="37"/>
      <c r="Y12724" s="37"/>
      <c r="Z12724" s="37"/>
      <c r="AA12724" s="37"/>
      <c r="AB12724" s="37"/>
    </row>
    <row r="12725" spans="24:28" x14ac:dyDescent="0.25">
      <c r="X12725" s="37"/>
      <c r="Y12725" s="37"/>
      <c r="Z12725" s="37"/>
      <c r="AA12725" s="37"/>
      <c r="AB12725" s="37"/>
    </row>
    <row r="12726" spans="24:28" x14ac:dyDescent="0.25">
      <c r="X12726" s="37"/>
      <c r="Y12726" s="37"/>
      <c r="Z12726" s="37"/>
      <c r="AA12726" s="37"/>
      <c r="AB12726" s="37"/>
    </row>
    <row r="12727" spans="24:28" x14ac:dyDescent="0.25">
      <c r="X12727" s="37"/>
      <c r="Y12727" s="37"/>
      <c r="Z12727" s="37"/>
      <c r="AA12727" s="37"/>
      <c r="AB12727" s="37"/>
    </row>
    <row r="12728" spans="24:28" x14ac:dyDescent="0.25">
      <c r="X12728" s="37"/>
      <c r="Y12728" s="37"/>
      <c r="Z12728" s="37"/>
      <c r="AA12728" s="37"/>
      <c r="AB12728" s="37"/>
    </row>
    <row r="12729" spans="24:28" x14ac:dyDescent="0.25">
      <c r="X12729" s="37"/>
      <c r="Y12729" s="37"/>
      <c r="Z12729" s="37"/>
      <c r="AA12729" s="37"/>
      <c r="AB12729" s="37"/>
    </row>
    <row r="12730" spans="24:28" x14ac:dyDescent="0.25">
      <c r="X12730" s="37"/>
      <c r="Y12730" s="37"/>
      <c r="Z12730" s="37"/>
      <c r="AA12730" s="37"/>
      <c r="AB12730" s="37"/>
    </row>
    <row r="12731" spans="24:28" x14ac:dyDescent="0.25">
      <c r="X12731" s="37"/>
      <c r="Y12731" s="37"/>
      <c r="Z12731" s="37"/>
      <c r="AA12731" s="37"/>
      <c r="AB12731" s="37"/>
    </row>
    <row r="12732" spans="24:28" x14ac:dyDescent="0.25">
      <c r="X12732" s="37"/>
      <c r="Y12732" s="37"/>
      <c r="Z12732" s="37"/>
      <c r="AA12732" s="37"/>
      <c r="AB12732" s="37"/>
    </row>
    <row r="12733" spans="24:28" x14ac:dyDescent="0.25">
      <c r="X12733" s="37"/>
      <c r="Y12733" s="37"/>
      <c r="Z12733" s="37"/>
      <c r="AA12733" s="37"/>
      <c r="AB12733" s="37"/>
    </row>
    <row r="12734" spans="24:28" x14ac:dyDescent="0.25">
      <c r="X12734" s="37"/>
      <c r="Y12734" s="37"/>
      <c r="Z12734" s="37"/>
      <c r="AA12734" s="37"/>
      <c r="AB12734" s="37"/>
    </row>
    <row r="12735" spans="24:28" x14ac:dyDescent="0.25">
      <c r="X12735" s="37"/>
      <c r="Y12735" s="37"/>
      <c r="Z12735" s="37"/>
      <c r="AA12735" s="37"/>
      <c r="AB12735" s="37"/>
    </row>
    <row r="12736" spans="24:28" x14ac:dyDescent="0.25">
      <c r="X12736" s="37"/>
      <c r="Y12736" s="37"/>
      <c r="Z12736" s="37"/>
      <c r="AA12736" s="37"/>
      <c r="AB12736" s="37"/>
    </row>
    <row r="12737" spans="24:28" x14ac:dyDescent="0.25">
      <c r="X12737" s="37"/>
      <c r="Y12737" s="37"/>
      <c r="Z12737" s="37"/>
      <c r="AA12737" s="37"/>
      <c r="AB12737" s="37"/>
    </row>
    <row r="12738" spans="24:28" x14ac:dyDescent="0.25">
      <c r="X12738" s="37"/>
      <c r="Y12738" s="37"/>
      <c r="Z12738" s="37"/>
      <c r="AA12738" s="37"/>
      <c r="AB12738" s="37"/>
    </row>
    <row r="12739" spans="24:28" x14ac:dyDescent="0.25">
      <c r="X12739" s="37"/>
      <c r="Y12739" s="37"/>
      <c r="Z12739" s="37"/>
      <c r="AA12739" s="37"/>
      <c r="AB12739" s="37"/>
    </row>
    <row r="12740" spans="24:28" x14ac:dyDescent="0.25">
      <c r="X12740" s="37"/>
      <c r="Y12740" s="37"/>
      <c r="Z12740" s="37"/>
      <c r="AA12740" s="37"/>
      <c r="AB12740" s="37"/>
    </row>
    <row r="12741" spans="24:28" x14ac:dyDescent="0.25">
      <c r="X12741" s="37"/>
      <c r="Y12741" s="37"/>
      <c r="Z12741" s="37"/>
      <c r="AA12741" s="37"/>
      <c r="AB12741" s="37"/>
    </row>
    <row r="12742" spans="24:28" x14ac:dyDescent="0.25">
      <c r="X12742" s="37"/>
      <c r="Y12742" s="37"/>
      <c r="Z12742" s="37"/>
      <c r="AA12742" s="37"/>
      <c r="AB12742" s="37"/>
    </row>
    <row r="12743" spans="24:28" x14ac:dyDescent="0.25">
      <c r="X12743" s="37"/>
      <c r="Y12743" s="37"/>
      <c r="Z12743" s="37"/>
      <c r="AA12743" s="37"/>
      <c r="AB12743" s="37"/>
    </row>
    <row r="12744" spans="24:28" x14ac:dyDescent="0.25">
      <c r="X12744" s="37"/>
      <c r="Y12744" s="37"/>
      <c r="Z12744" s="37"/>
      <c r="AA12744" s="37"/>
      <c r="AB12744" s="37"/>
    </row>
    <row r="12745" spans="24:28" x14ac:dyDescent="0.25">
      <c r="X12745" s="37"/>
      <c r="Y12745" s="37"/>
      <c r="Z12745" s="37"/>
      <c r="AA12745" s="37"/>
      <c r="AB12745" s="37"/>
    </row>
    <row r="12746" spans="24:28" x14ac:dyDescent="0.25">
      <c r="X12746" s="37"/>
      <c r="Y12746" s="37"/>
      <c r="Z12746" s="37"/>
      <c r="AA12746" s="37"/>
      <c r="AB12746" s="37"/>
    </row>
    <row r="12747" spans="24:28" x14ac:dyDescent="0.25">
      <c r="X12747" s="37"/>
      <c r="Y12747" s="37"/>
      <c r="Z12747" s="37"/>
      <c r="AA12747" s="37"/>
      <c r="AB12747" s="37"/>
    </row>
    <row r="12748" spans="24:28" x14ac:dyDescent="0.25">
      <c r="X12748" s="37"/>
      <c r="Y12748" s="37"/>
      <c r="Z12748" s="37"/>
      <c r="AA12748" s="37"/>
      <c r="AB12748" s="37"/>
    </row>
    <row r="12749" spans="24:28" x14ac:dyDescent="0.25">
      <c r="X12749" s="37"/>
      <c r="Y12749" s="37"/>
      <c r="Z12749" s="37"/>
      <c r="AA12749" s="37"/>
      <c r="AB12749" s="37"/>
    </row>
    <row r="12750" spans="24:28" x14ac:dyDescent="0.25">
      <c r="X12750" s="37"/>
      <c r="Y12750" s="37"/>
      <c r="Z12750" s="37"/>
      <c r="AA12750" s="37"/>
      <c r="AB12750" s="37"/>
    </row>
    <row r="12751" spans="24:28" x14ac:dyDescent="0.25">
      <c r="X12751" s="37"/>
      <c r="Y12751" s="37"/>
      <c r="Z12751" s="37"/>
      <c r="AA12751" s="37"/>
      <c r="AB12751" s="37"/>
    </row>
    <row r="12752" spans="24:28" x14ac:dyDescent="0.25">
      <c r="X12752" s="37"/>
      <c r="Y12752" s="37"/>
      <c r="Z12752" s="37"/>
      <c r="AA12752" s="37"/>
      <c r="AB12752" s="37"/>
    </row>
    <row r="12753" spans="24:28" x14ac:dyDescent="0.25">
      <c r="X12753" s="37"/>
      <c r="Y12753" s="37"/>
      <c r="Z12753" s="37"/>
      <c r="AA12753" s="37"/>
      <c r="AB12753" s="37"/>
    </row>
    <row r="12754" spans="24:28" x14ac:dyDescent="0.25">
      <c r="X12754" s="37"/>
      <c r="Y12754" s="37"/>
      <c r="Z12754" s="37"/>
      <c r="AA12754" s="37"/>
      <c r="AB12754" s="37"/>
    </row>
    <row r="12755" spans="24:28" x14ac:dyDescent="0.25">
      <c r="X12755" s="37"/>
      <c r="Y12755" s="37"/>
      <c r="Z12755" s="37"/>
      <c r="AA12755" s="37"/>
      <c r="AB12755" s="37"/>
    </row>
    <row r="12756" spans="24:28" x14ac:dyDescent="0.25">
      <c r="X12756" s="37"/>
      <c r="Y12756" s="37"/>
      <c r="Z12756" s="37"/>
      <c r="AA12756" s="37"/>
      <c r="AB12756" s="37"/>
    </row>
    <row r="12757" spans="24:28" x14ac:dyDescent="0.25">
      <c r="X12757" s="37"/>
      <c r="Y12757" s="37"/>
      <c r="Z12757" s="37"/>
      <c r="AA12757" s="37"/>
      <c r="AB12757" s="37"/>
    </row>
    <row r="12758" spans="24:28" x14ac:dyDescent="0.25">
      <c r="X12758" s="37"/>
      <c r="Y12758" s="37"/>
      <c r="Z12758" s="37"/>
      <c r="AA12758" s="37"/>
      <c r="AB12758" s="37"/>
    </row>
    <row r="12759" spans="24:28" x14ac:dyDescent="0.25">
      <c r="X12759" s="37"/>
      <c r="Y12759" s="37"/>
      <c r="Z12759" s="37"/>
      <c r="AA12759" s="37"/>
      <c r="AB12759" s="37"/>
    </row>
    <row r="12760" spans="24:28" x14ac:dyDescent="0.25">
      <c r="X12760" s="37"/>
      <c r="Y12760" s="37"/>
      <c r="Z12760" s="37"/>
      <c r="AA12760" s="37"/>
      <c r="AB12760" s="37"/>
    </row>
    <row r="12761" spans="24:28" x14ac:dyDescent="0.25">
      <c r="X12761" s="37"/>
      <c r="Y12761" s="37"/>
      <c r="Z12761" s="37"/>
      <c r="AA12761" s="37"/>
      <c r="AB12761" s="37"/>
    </row>
    <row r="12762" spans="24:28" x14ac:dyDescent="0.25">
      <c r="X12762" s="37"/>
      <c r="Y12762" s="37"/>
      <c r="Z12762" s="37"/>
      <c r="AA12762" s="37"/>
      <c r="AB12762" s="37"/>
    </row>
    <row r="12763" spans="24:28" x14ac:dyDescent="0.25">
      <c r="X12763" s="37"/>
      <c r="Y12763" s="37"/>
      <c r="Z12763" s="37"/>
      <c r="AA12763" s="37"/>
      <c r="AB12763" s="37"/>
    </row>
    <row r="12764" spans="24:28" x14ac:dyDescent="0.25">
      <c r="X12764" s="37"/>
      <c r="Y12764" s="37"/>
      <c r="Z12764" s="37"/>
      <c r="AA12764" s="37"/>
      <c r="AB12764" s="37"/>
    </row>
    <row r="12765" spans="24:28" x14ac:dyDescent="0.25">
      <c r="X12765" s="37"/>
      <c r="Y12765" s="37"/>
      <c r="Z12765" s="37"/>
      <c r="AA12765" s="37"/>
      <c r="AB12765" s="37"/>
    </row>
    <row r="12766" spans="24:28" x14ac:dyDescent="0.25">
      <c r="X12766" s="37"/>
      <c r="Y12766" s="37"/>
      <c r="Z12766" s="37"/>
      <c r="AA12766" s="37"/>
      <c r="AB12766" s="37"/>
    </row>
    <row r="12767" spans="24:28" x14ac:dyDescent="0.25">
      <c r="X12767" s="37"/>
      <c r="Y12767" s="37"/>
      <c r="Z12767" s="37"/>
      <c r="AA12767" s="37"/>
      <c r="AB12767" s="37"/>
    </row>
    <row r="12768" spans="24:28" x14ac:dyDescent="0.25">
      <c r="X12768" s="37"/>
      <c r="Y12768" s="37"/>
      <c r="Z12768" s="37"/>
      <c r="AA12768" s="37"/>
      <c r="AB12768" s="37"/>
    </row>
    <row r="12769" spans="24:28" x14ac:dyDescent="0.25">
      <c r="X12769" s="37"/>
      <c r="Y12769" s="37"/>
      <c r="Z12769" s="37"/>
      <c r="AA12769" s="37"/>
      <c r="AB12769" s="37"/>
    </row>
    <row r="12770" spans="24:28" x14ac:dyDescent="0.25">
      <c r="X12770" s="37"/>
      <c r="Y12770" s="37"/>
      <c r="Z12770" s="37"/>
      <c r="AA12770" s="37"/>
      <c r="AB12770" s="37"/>
    </row>
    <row r="12771" spans="24:28" x14ac:dyDescent="0.25">
      <c r="X12771" s="37"/>
      <c r="Y12771" s="37"/>
      <c r="Z12771" s="37"/>
      <c r="AA12771" s="37"/>
      <c r="AB12771" s="37"/>
    </row>
    <row r="12772" spans="24:28" x14ac:dyDescent="0.25">
      <c r="X12772" s="37"/>
      <c r="Y12772" s="37"/>
      <c r="Z12772" s="37"/>
      <c r="AA12772" s="37"/>
      <c r="AB12772" s="37"/>
    </row>
    <row r="12773" spans="24:28" x14ac:dyDescent="0.25">
      <c r="X12773" s="37"/>
      <c r="Y12773" s="37"/>
      <c r="Z12773" s="37"/>
      <c r="AA12773" s="37"/>
      <c r="AB12773" s="37"/>
    </row>
    <row r="12774" spans="24:28" x14ac:dyDescent="0.25">
      <c r="X12774" s="37"/>
      <c r="Y12774" s="37"/>
      <c r="Z12774" s="37"/>
      <c r="AA12774" s="37"/>
      <c r="AB12774" s="37"/>
    </row>
    <row r="12775" spans="24:28" x14ac:dyDescent="0.25">
      <c r="X12775" s="37"/>
      <c r="Y12775" s="37"/>
      <c r="Z12775" s="37"/>
      <c r="AA12775" s="37"/>
      <c r="AB12775" s="37"/>
    </row>
    <row r="12776" spans="24:28" x14ac:dyDescent="0.25">
      <c r="X12776" s="37"/>
      <c r="Y12776" s="37"/>
      <c r="Z12776" s="37"/>
      <c r="AA12776" s="37"/>
      <c r="AB12776" s="37"/>
    </row>
    <row r="12777" spans="24:28" x14ac:dyDescent="0.25">
      <c r="X12777" s="37"/>
      <c r="Y12777" s="37"/>
      <c r="Z12777" s="37"/>
      <c r="AA12777" s="37"/>
      <c r="AB12777" s="37"/>
    </row>
    <row r="12778" spans="24:28" x14ac:dyDescent="0.25">
      <c r="X12778" s="37"/>
      <c r="Y12778" s="37"/>
      <c r="Z12778" s="37"/>
      <c r="AA12778" s="37"/>
      <c r="AB12778" s="37"/>
    </row>
    <row r="12779" spans="24:28" x14ac:dyDescent="0.25">
      <c r="X12779" s="37"/>
      <c r="Y12779" s="37"/>
      <c r="Z12779" s="37"/>
      <c r="AA12779" s="37"/>
      <c r="AB12779" s="37"/>
    </row>
    <row r="12780" spans="24:28" x14ac:dyDescent="0.25">
      <c r="X12780" s="37"/>
      <c r="Y12780" s="37"/>
      <c r="Z12780" s="37"/>
      <c r="AA12780" s="37"/>
      <c r="AB12780" s="37"/>
    </row>
    <row r="12781" spans="24:28" x14ac:dyDescent="0.25">
      <c r="X12781" s="37"/>
      <c r="Y12781" s="37"/>
      <c r="Z12781" s="37"/>
      <c r="AA12781" s="37"/>
      <c r="AB12781" s="37"/>
    </row>
    <row r="12782" spans="24:28" x14ac:dyDescent="0.25">
      <c r="X12782" s="37"/>
      <c r="Y12782" s="37"/>
      <c r="Z12782" s="37"/>
      <c r="AA12782" s="37"/>
      <c r="AB12782" s="37"/>
    </row>
    <row r="12783" spans="24:28" x14ac:dyDescent="0.25">
      <c r="X12783" s="37"/>
      <c r="Y12783" s="37"/>
      <c r="Z12783" s="37"/>
      <c r="AA12783" s="37"/>
      <c r="AB12783" s="37"/>
    </row>
    <row r="12784" spans="24:28" x14ac:dyDescent="0.25">
      <c r="X12784" s="37"/>
      <c r="Y12784" s="37"/>
      <c r="Z12784" s="37"/>
      <c r="AA12784" s="37"/>
      <c r="AB12784" s="37"/>
    </row>
    <row r="12785" spans="24:28" x14ac:dyDescent="0.25">
      <c r="X12785" s="37"/>
      <c r="Y12785" s="37"/>
      <c r="Z12785" s="37"/>
      <c r="AA12785" s="37"/>
      <c r="AB12785" s="37"/>
    </row>
    <row r="12786" spans="24:28" x14ac:dyDescent="0.25">
      <c r="X12786" s="37"/>
      <c r="Y12786" s="37"/>
      <c r="Z12786" s="37"/>
      <c r="AA12786" s="37"/>
      <c r="AB12786" s="37"/>
    </row>
    <row r="12787" spans="24:28" x14ac:dyDescent="0.25">
      <c r="X12787" s="37"/>
      <c r="Y12787" s="37"/>
      <c r="Z12787" s="37"/>
      <c r="AA12787" s="37"/>
      <c r="AB12787" s="37"/>
    </row>
    <row r="12788" spans="24:28" x14ac:dyDescent="0.25">
      <c r="X12788" s="37"/>
      <c r="Y12788" s="37"/>
      <c r="Z12788" s="37"/>
      <c r="AA12788" s="37"/>
      <c r="AB12788" s="37"/>
    </row>
    <row r="12789" spans="24:28" x14ac:dyDescent="0.25">
      <c r="X12789" s="37"/>
      <c r="Y12789" s="37"/>
      <c r="Z12789" s="37"/>
      <c r="AA12789" s="37"/>
      <c r="AB12789" s="37"/>
    </row>
    <row r="12790" spans="24:28" x14ac:dyDescent="0.25">
      <c r="X12790" s="37"/>
      <c r="Y12790" s="37"/>
      <c r="Z12790" s="37"/>
      <c r="AA12790" s="37"/>
      <c r="AB12790" s="37"/>
    </row>
    <row r="12791" spans="24:28" x14ac:dyDescent="0.25">
      <c r="X12791" s="37"/>
      <c r="Y12791" s="37"/>
      <c r="Z12791" s="37"/>
      <c r="AA12791" s="37"/>
      <c r="AB12791" s="37"/>
    </row>
    <row r="12792" spans="24:28" x14ac:dyDescent="0.25">
      <c r="X12792" s="37"/>
      <c r="Y12792" s="37"/>
      <c r="Z12792" s="37"/>
      <c r="AA12792" s="37"/>
      <c r="AB12792" s="37"/>
    </row>
    <row r="12793" spans="24:28" x14ac:dyDescent="0.25">
      <c r="X12793" s="37"/>
      <c r="Y12793" s="37"/>
      <c r="Z12793" s="37"/>
      <c r="AA12793" s="37"/>
      <c r="AB12793" s="37"/>
    </row>
    <row r="12794" spans="24:28" x14ac:dyDescent="0.25">
      <c r="X12794" s="37"/>
      <c r="Y12794" s="37"/>
      <c r="Z12794" s="37"/>
      <c r="AA12794" s="37"/>
      <c r="AB12794" s="37"/>
    </row>
    <row r="12795" spans="24:28" x14ac:dyDescent="0.25">
      <c r="X12795" s="37"/>
      <c r="Y12795" s="37"/>
      <c r="Z12795" s="37"/>
      <c r="AA12795" s="37"/>
      <c r="AB12795" s="37"/>
    </row>
    <row r="12796" spans="24:28" x14ac:dyDescent="0.25">
      <c r="X12796" s="37"/>
      <c r="Y12796" s="37"/>
      <c r="Z12796" s="37"/>
      <c r="AA12796" s="37"/>
      <c r="AB12796" s="37"/>
    </row>
    <row r="12797" spans="24:28" x14ac:dyDescent="0.25">
      <c r="X12797" s="37"/>
      <c r="Y12797" s="37"/>
      <c r="Z12797" s="37"/>
      <c r="AA12797" s="37"/>
      <c r="AB12797" s="37"/>
    </row>
    <row r="12798" spans="24:28" x14ac:dyDescent="0.25">
      <c r="X12798" s="37"/>
      <c r="Y12798" s="37"/>
      <c r="Z12798" s="37"/>
      <c r="AA12798" s="37"/>
      <c r="AB12798" s="37"/>
    </row>
    <row r="12799" spans="24:28" x14ac:dyDescent="0.25">
      <c r="X12799" s="37"/>
      <c r="Y12799" s="37"/>
      <c r="Z12799" s="37"/>
      <c r="AA12799" s="37"/>
      <c r="AB12799" s="37"/>
    </row>
    <row r="12800" spans="24:28" x14ac:dyDescent="0.25">
      <c r="X12800" s="37"/>
      <c r="Y12800" s="37"/>
      <c r="Z12800" s="37"/>
      <c r="AA12800" s="37"/>
      <c r="AB12800" s="37"/>
    </row>
    <row r="12801" spans="24:28" x14ac:dyDescent="0.25">
      <c r="X12801" s="37"/>
      <c r="Y12801" s="37"/>
      <c r="Z12801" s="37"/>
      <c r="AA12801" s="37"/>
      <c r="AB12801" s="37"/>
    </row>
    <row r="12802" spans="24:28" x14ac:dyDescent="0.25">
      <c r="X12802" s="37"/>
      <c r="Y12802" s="37"/>
      <c r="Z12802" s="37"/>
      <c r="AA12802" s="37"/>
      <c r="AB12802" s="37"/>
    </row>
    <row r="12803" spans="24:28" x14ac:dyDescent="0.25">
      <c r="X12803" s="37"/>
      <c r="Y12803" s="37"/>
      <c r="Z12803" s="37"/>
      <c r="AA12803" s="37"/>
      <c r="AB12803" s="37"/>
    </row>
    <row r="12804" spans="24:28" x14ac:dyDescent="0.25">
      <c r="X12804" s="37"/>
      <c r="Y12804" s="37"/>
      <c r="Z12804" s="37"/>
      <c r="AA12804" s="37"/>
      <c r="AB12804" s="37"/>
    </row>
    <row r="12805" spans="24:28" x14ac:dyDescent="0.25">
      <c r="X12805" s="37"/>
      <c r="Y12805" s="37"/>
      <c r="Z12805" s="37"/>
      <c r="AA12805" s="37"/>
      <c r="AB12805" s="37"/>
    </row>
    <row r="12806" spans="24:28" x14ac:dyDescent="0.25">
      <c r="X12806" s="37"/>
      <c r="Y12806" s="37"/>
      <c r="Z12806" s="37"/>
      <c r="AA12806" s="37"/>
      <c r="AB12806" s="37"/>
    </row>
    <row r="12807" spans="24:28" x14ac:dyDescent="0.25">
      <c r="X12807" s="37"/>
      <c r="Y12807" s="37"/>
      <c r="Z12807" s="37"/>
      <c r="AA12807" s="37"/>
      <c r="AB12807" s="37"/>
    </row>
    <row r="12808" spans="24:28" x14ac:dyDescent="0.25">
      <c r="X12808" s="37"/>
      <c r="Y12808" s="37"/>
      <c r="Z12808" s="37"/>
      <c r="AA12808" s="37"/>
      <c r="AB12808" s="37"/>
    </row>
    <row r="12809" spans="24:28" x14ac:dyDescent="0.25">
      <c r="X12809" s="37"/>
      <c r="Y12809" s="37"/>
      <c r="Z12809" s="37"/>
      <c r="AA12809" s="37"/>
      <c r="AB12809" s="37"/>
    </row>
    <row r="12810" spans="24:28" x14ac:dyDescent="0.25">
      <c r="X12810" s="37"/>
      <c r="Y12810" s="37"/>
      <c r="Z12810" s="37"/>
      <c r="AA12810" s="37"/>
      <c r="AB12810" s="37"/>
    </row>
    <row r="12811" spans="24:28" x14ac:dyDescent="0.25">
      <c r="X12811" s="37"/>
      <c r="Y12811" s="37"/>
      <c r="Z12811" s="37"/>
      <c r="AA12811" s="37"/>
      <c r="AB12811" s="37"/>
    </row>
    <row r="12812" spans="24:28" x14ac:dyDescent="0.25">
      <c r="X12812" s="37"/>
      <c r="Y12812" s="37"/>
      <c r="Z12812" s="37"/>
      <c r="AA12812" s="37"/>
      <c r="AB12812" s="37"/>
    </row>
    <row r="12813" spans="24:28" x14ac:dyDescent="0.25">
      <c r="X12813" s="37"/>
      <c r="Y12813" s="37"/>
      <c r="Z12813" s="37"/>
      <c r="AA12813" s="37"/>
      <c r="AB12813" s="37"/>
    </row>
    <row r="12814" spans="24:28" x14ac:dyDescent="0.25">
      <c r="X12814" s="37"/>
      <c r="Y12814" s="37"/>
      <c r="Z12814" s="37"/>
      <c r="AA12814" s="37"/>
      <c r="AB12814" s="37"/>
    </row>
    <row r="12815" spans="24:28" x14ac:dyDescent="0.25">
      <c r="X12815" s="37"/>
      <c r="Y12815" s="37"/>
      <c r="Z12815" s="37"/>
      <c r="AA12815" s="37"/>
      <c r="AB12815" s="37"/>
    </row>
    <row r="12816" spans="24:28" x14ac:dyDescent="0.25">
      <c r="X12816" s="37"/>
      <c r="Y12816" s="37"/>
      <c r="Z12816" s="37"/>
      <c r="AA12816" s="37"/>
      <c r="AB12816" s="37"/>
    </row>
    <row r="12817" spans="24:28" x14ac:dyDescent="0.25">
      <c r="X12817" s="37"/>
      <c r="Y12817" s="37"/>
      <c r="Z12817" s="37"/>
      <c r="AA12817" s="37"/>
      <c r="AB12817" s="37"/>
    </row>
    <row r="12818" spans="24:28" x14ac:dyDescent="0.25">
      <c r="X12818" s="37"/>
      <c r="Y12818" s="37"/>
      <c r="Z12818" s="37"/>
      <c r="AA12818" s="37"/>
      <c r="AB12818" s="37"/>
    </row>
    <row r="12819" spans="24:28" x14ac:dyDescent="0.25">
      <c r="X12819" s="37"/>
      <c r="Y12819" s="37"/>
      <c r="Z12819" s="37"/>
      <c r="AA12819" s="37"/>
      <c r="AB12819" s="37"/>
    </row>
    <row r="12820" spans="24:28" x14ac:dyDescent="0.25">
      <c r="X12820" s="37"/>
      <c r="Y12820" s="37"/>
      <c r="Z12820" s="37"/>
      <c r="AA12820" s="37"/>
      <c r="AB12820" s="37"/>
    </row>
    <row r="12821" spans="24:28" x14ac:dyDescent="0.25">
      <c r="X12821" s="37"/>
      <c r="Y12821" s="37"/>
      <c r="Z12821" s="37"/>
      <c r="AA12821" s="37"/>
      <c r="AB12821" s="37"/>
    </row>
    <row r="12822" spans="24:28" x14ac:dyDescent="0.25">
      <c r="X12822" s="37"/>
      <c r="Y12822" s="37"/>
      <c r="Z12822" s="37"/>
      <c r="AA12822" s="37"/>
      <c r="AB12822" s="37"/>
    </row>
    <row r="12823" spans="24:28" x14ac:dyDescent="0.25">
      <c r="X12823" s="37"/>
      <c r="Y12823" s="37"/>
      <c r="Z12823" s="37"/>
      <c r="AA12823" s="37"/>
      <c r="AB12823" s="37"/>
    </row>
    <row r="12824" spans="24:28" x14ac:dyDescent="0.25">
      <c r="X12824" s="37"/>
      <c r="Y12824" s="37"/>
      <c r="Z12824" s="37"/>
      <c r="AA12824" s="37"/>
      <c r="AB12824" s="37"/>
    </row>
    <row r="12825" spans="24:28" x14ac:dyDescent="0.25">
      <c r="X12825" s="37"/>
      <c r="Y12825" s="37"/>
      <c r="Z12825" s="37"/>
      <c r="AA12825" s="37"/>
      <c r="AB12825" s="37"/>
    </row>
    <row r="12826" spans="24:28" x14ac:dyDescent="0.25">
      <c r="X12826" s="37"/>
      <c r="Y12826" s="37"/>
      <c r="Z12826" s="37"/>
      <c r="AA12826" s="37"/>
      <c r="AB12826" s="37"/>
    </row>
    <row r="12827" spans="24:28" x14ac:dyDescent="0.25">
      <c r="X12827" s="37"/>
      <c r="Y12827" s="37"/>
      <c r="Z12827" s="37"/>
      <c r="AA12827" s="37"/>
      <c r="AB12827" s="37"/>
    </row>
    <row r="12828" spans="24:28" x14ac:dyDescent="0.25">
      <c r="X12828" s="37"/>
      <c r="Y12828" s="37"/>
      <c r="Z12828" s="37"/>
      <c r="AA12828" s="37"/>
      <c r="AB12828" s="37"/>
    </row>
    <row r="12829" spans="24:28" x14ac:dyDescent="0.25">
      <c r="X12829" s="37"/>
      <c r="Y12829" s="37"/>
      <c r="Z12829" s="37"/>
      <c r="AA12829" s="37"/>
      <c r="AB12829" s="37"/>
    </row>
    <row r="12830" spans="24:28" x14ac:dyDescent="0.25">
      <c r="X12830" s="37"/>
      <c r="Y12830" s="37"/>
      <c r="Z12830" s="37"/>
      <c r="AA12830" s="37"/>
      <c r="AB12830" s="37"/>
    </row>
    <row r="12831" spans="24:28" x14ac:dyDescent="0.25">
      <c r="X12831" s="37"/>
      <c r="Y12831" s="37"/>
      <c r="Z12831" s="37"/>
      <c r="AA12831" s="37"/>
      <c r="AB12831" s="37"/>
    </row>
    <row r="12832" spans="24:28" x14ac:dyDescent="0.25">
      <c r="X12832" s="37"/>
      <c r="Y12832" s="37"/>
      <c r="Z12832" s="37"/>
      <c r="AA12832" s="37"/>
      <c r="AB12832" s="37"/>
    </row>
    <row r="12833" spans="24:28" x14ac:dyDescent="0.25">
      <c r="X12833" s="37"/>
      <c r="Y12833" s="37"/>
      <c r="Z12833" s="37"/>
      <c r="AA12833" s="37"/>
      <c r="AB12833" s="37"/>
    </row>
    <row r="12834" spans="24:28" x14ac:dyDescent="0.25">
      <c r="X12834" s="37"/>
      <c r="Y12834" s="37"/>
      <c r="Z12834" s="37"/>
      <c r="AA12834" s="37"/>
      <c r="AB12834" s="37"/>
    </row>
    <row r="12835" spans="24:28" x14ac:dyDescent="0.25">
      <c r="X12835" s="37"/>
      <c r="Y12835" s="37"/>
      <c r="Z12835" s="37"/>
      <c r="AA12835" s="37"/>
      <c r="AB12835" s="37"/>
    </row>
    <row r="12836" spans="24:28" x14ac:dyDescent="0.25">
      <c r="X12836" s="37"/>
      <c r="Y12836" s="37"/>
      <c r="Z12836" s="37"/>
      <c r="AA12836" s="37"/>
      <c r="AB12836" s="37"/>
    </row>
    <row r="12837" spans="24:28" x14ac:dyDescent="0.25">
      <c r="X12837" s="37"/>
      <c r="Y12837" s="37"/>
      <c r="Z12837" s="37"/>
      <c r="AA12837" s="37"/>
      <c r="AB12837" s="37"/>
    </row>
    <row r="12838" spans="24:28" x14ac:dyDescent="0.25">
      <c r="X12838" s="37"/>
      <c r="Y12838" s="37"/>
      <c r="Z12838" s="37"/>
      <c r="AA12838" s="37"/>
      <c r="AB12838" s="37"/>
    </row>
    <row r="12839" spans="24:28" x14ac:dyDescent="0.25">
      <c r="X12839" s="37"/>
      <c r="Y12839" s="37"/>
      <c r="Z12839" s="37"/>
      <c r="AA12839" s="37"/>
      <c r="AB12839" s="37"/>
    </row>
    <row r="12840" spans="24:28" x14ac:dyDescent="0.25">
      <c r="X12840" s="37"/>
      <c r="Y12840" s="37"/>
      <c r="Z12840" s="37"/>
      <c r="AA12840" s="37"/>
      <c r="AB12840" s="37"/>
    </row>
    <row r="12841" spans="24:28" x14ac:dyDescent="0.25">
      <c r="X12841" s="37"/>
      <c r="Y12841" s="37"/>
      <c r="Z12841" s="37"/>
      <c r="AA12841" s="37"/>
      <c r="AB12841" s="37"/>
    </row>
    <row r="12842" spans="24:28" x14ac:dyDescent="0.25">
      <c r="X12842" s="37"/>
      <c r="Y12842" s="37"/>
      <c r="Z12842" s="37"/>
      <c r="AA12842" s="37"/>
      <c r="AB12842" s="37"/>
    </row>
    <row r="12843" spans="24:28" x14ac:dyDescent="0.25">
      <c r="X12843" s="37"/>
      <c r="Y12843" s="37"/>
      <c r="Z12843" s="37"/>
      <c r="AA12843" s="37"/>
      <c r="AB12843" s="37"/>
    </row>
    <row r="12844" spans="24:28" x14ac:dyDescent="0.25">
      <c r="X12844" s="37"/>
      <c r="Y12844" s="37"/>
      <c r="Z12844" s="37"/>
      <c r="AA12844" s="37"/>
      <c r="AB12844" s="37"/>
    </row>
    <row r="12845" spans="24:28" x14ac:dyDescent="0.25">
      <c r="X12845" s="37"/>
      <c r="Y12845" s="37"/>
      <c r="Z12845" s="37"/>
      <c r="AA12845" s="37"/>
      <c r="AB12845" s="37"/>
    </row>
    <row r="12846" spans="24:28" x14ac:dyDescent="0.25">
      <c r="X12846" s="37"/>
      <c r="Y12846" s="37"/>
      <c r="Z12846" s="37"/>
      <c r="AA12846" s="37"/>
      <c r="AB12846" s="37"/>
    </row>
    <row r="12847" spans="24:28" x14ac:dyDescent="0.25">
      <c r="X12847" s="37"/>
      <c r="Y12847" s="37"/>
      <c r="Z12847" s="37"/>
      <c r="AA12847" s="37"/>
      <c r="AB12847" s="37"/>
    </row>
    <row r="12848" spans="24:28" x14ac:dyDescent="0.25">
      <c r="X12848" s="37"/>
      <c r="Y12848" s="37"/>
      <c r="Z12848" s="37"/>
      <c r="AA12848" s="37"/>
      <c r="AB12848" s="37"/>
    </row>
    <row r="12849" spans="24:28" x14ac:dyDescent="0.25">
      <c r="X12849" s="37"/>
      <c r="Y12849" s="37"/>
      <c r="Z12849" s="37"/>
      <c r="AA12849" s="37"/>
      <c r="AB12849" s="37"/>
    </row>
    <row r="12850" spans="24:28" x14ac:dyDescent="0.25">
      <c r="X12850" s="37"/>
      <c r="Y12850" s="37"/>
      <c r="Z12850" s="37"/>
      <c r="AA12850" s="37"/>
      <c r="AB12850" s="37"/>
    </row>
    <row r="12851" spans="24:28" x14ac:dyDescent="0.25">
      <c r="X12851" s="37"/>
      <c r="Y12851" s="37"/>
      <c r="Z12851" s="37"/>
      <c r="AA12851" s="37"/>
      <c r="AB12851" s="37"/>
    </row>
    <row r="12852" spans="24:28" x14ac:dyDescent="0.25">
      <c r="X12852" s="37"/>
      <c r="Y12852" s="37"/>
      <c r="Z12852" s="37"/>
      <c r="AA12852" s="37"/>
      <c r="AB12852" s="37"/>
    </row>
    <row r="12853" spans="24:28" x14ac:dyDescent="0.25">
      <c r="X12853" s="37"/>
      <c r="Y12853" s="37"/>
      <c r="Z12853" s="37"/>
      <c r="AA12853" s="37"/>
      <c r="AB12853" s="37"/>
    </row>
    <row r="12854" spans="24:28" x14ac:dyDescent="0.25">
      <c r="X12854" s="37"/>
      <c r="Y12854" s="37"/>
      <c r="Z12854" s="37"/>
      <c r="AA12854" s="37"/>
      <c r="AB12854" s="37"/>
    </row>
    <row r="12855" spans="24:28" x14ac:dyDescent="0.25">
      <c r="X12855" s="37"/>
      <c r="Y12855" s="37"/>
      <c r="Z12855" s="37"/>
      <c r="AA12855" s="37"/>
      <c r="AB12855" s="37"/>
    </row>
    <row r="12856" spans="24:28" x14ac:dyDescent="0.25">
      <c r="X12856" s="37"/>
      <c r="Y12856" s="37"/>
      <c r="Z12856" s="37"/>
      <c r="AA12856" s="37"/>
      <c r="AB12856" s="37"/>
    </row>
    <row r="12857" spans="24:28" x14ac:dyDescent="0.25">
      <c r="X12857" s="37"/>
      <c r="Y12857" s="37"/>
      <c r="Z12857" s="37"/>
      <c r="AA12857" s="37"/>
      <c r="AB12857" s="37"/>
    </row>
    <row r="12858" spans="24:28" x14ac:dyDescent="0.25">
      <c r="X12858" s="37"/>
      <c r="Y12858" s="37"/>
      <c r="Z12858" s="37"/>
      <c r="AA12858" s="37"/>
      <c r="AB12858" s="37"/>
    </row>
    <row r="12859" spans="24:28" x14ac:dyDescent="0.25">
      <c r="X12859" s="37"/>
      <c r="Y12859" s="37"/>
      <c r="Z12859" s="37"/>
      <c r="AA12859" s="37"/>
      <c r="AB12859" s="37"/>
    </row>
    <row r="12860" spans="24:28" x14ac:dyDescent="0.25">
      <c r="X12860" s="37"/>
      <c r="Y12860" s="37"/>
      <c r="Z12860" s="37"/>
      <c r="AA12860" s="37"/>
      <c r="AB12860" s="37"/>
    </row>
    <row r="12861" spans="24:28" x14ac:dyDescent="0.25">
      <c r="X12861" s="37"/>
      <c r="Y12861" s="37"/>
      <c r="Z12861" s="37"/>
      <c r="AA12861" s="37"/>
      <c r="AB12861" s="37"/>
    </row>
    <row r="12862" spans="24:28" x14ac:dyDescent="0.25">
      <c r="X12862" s="37"/>
      <c r="Y12862" s="37"/>
      <c r="Z12862" s="37"/>
      <c r="AA12862" s="37"/>
      <c r="AB12862" s="37"/>
    </row>
    <row r="12863" spans="24:28" x14ac:dyDescent="0.25">
      <c r="X12863" s="37"/>
      <c r="Y12863" s="37"/>
      <c r="Z12863" s="37"/>
      <c r="AA12863" s="37"/>
      <c r="AB12863" s="37"/>
    </row>
    <row r="12864" spans="24:28" x14ac:dyDescent="0.25">
      <c r="X12864" s="37"/>
      <c r="Y12864" s="37"/>
      <c r="Z12864" s="37"/>
      <c r="AA12864" s="37"/>
      <c r="AB12864" s="37"/>
    </row>
    <row r="12865" spans="24:28" x14ac:dyDescent="0.25">
      <c r="X12865" s="37"/>
      <c r="Y12865" s="37"/>
      <c r="Z12865" s="37"/>
      <c r="AA12865" s="37"/>
      <c r="AB12865" s="37"/>
    </row>
    <row r="12866" spans="24:28" x14ac:dyDescent="0.25">
      <c r="X12866" s="37"/>
      <c r="Y12866" s="37"/>
      <c r="Z12866" s="37"/>
      <c r="AA12866" s="37"/>
      <c r="AB12866" s="37"/>
    </row>
    <row r="12867" spans="24:28" x14ac:dyDescent="0.25">
      <c r="X12867" s="37"/>
      <c r="Y12867" s="37"/>
      <c r="Z12867" s="37"/>
      <c r="AA12867" s="37"/>
      <c r="AB12867" s="37"/>
    </row>
    <row r="12868" spans="24:28" x14ac:dyDescent="0.25">
      <c r="X12868" s="37"/>
      <c r="Y12868" s="37"/>
      <c r="Z12868" s="37"/>
      <c r="AA12868" s="37"/>
      <c r="AB12868" s="37"/>
    </row>
    <row r="12869" spans="24:28" x14ac:dyDescent="0.25">
      <c r="X12869" s="37"/>
      <c r="Y12869" s="37"/>
      <c r="Z12869" s="37"/>
      <c r="AA12869" s="37"/>
      <c r="AB12869" s="37"/>
    </row>
    <row r="12870" spans="24:28" x14ac:dyDescent="0.25">
      <c r="X12870" s="37"/>
      <c r="Y12870" s="37"/>
      <c r="Z12870" s="37"/>
      <c r="AA12870" s="37"/>
      <c r="AB12870" s="37"/>
    </row>
    <row r="12871" spans="24:28" x14ac:dyDescent="0.25">
      <c r="X12871" s="37"/>
      <c r="Y12871" s="37"/>
      <c r="Z12871" s="37"/>
      <c r="AA12871" s="37"/>
      <c r="AB12871" s="37"/>
    </row>
    <row r="12872" spans="24:28" x14ac:dyDescent="0.25">
      <c r="X12872" s="37"/>
      <c r="Y12872" s="37"/>
      <c r="Z12872" s="37"/>
      <c r="AA12872" s="37"/>
      <c r="AB12872" s="37"/>
    </row>
    <row r="12873" spans="24:28" x14ac:dyDescent="0.25">
      <c r="X12873" s="37"/>
      <c r="Y12873" s="37"/>
      <c r="Z12873" s="37"/>
      <c r="AA12873" s="37"/>
      <c r="AB12873" s="37"/>
    </row>
    <row r="12874" spans="24:28" x14ac:dyDescent="0.25">
      <c r="X12874" s="37"/>
      <c r="Y12874" s="37"/>
      <c r="Z12874" s="37"/>
      <c r="AA12874" s="37"/>
      <c r="AB12874" s="37"/>
    </row>
    <row r="12875" spans="24:28" x14ac:dyDescent="0.25">
      <c r="X12875" s="37"/>
      <c r="Y12875" s="37"/>
      <c r="Z12875" s="37"/>
      <c r="AA12875" s="37"/>
      <c r="AB12875" s="37"/>
    </row>
    <row r="12876" spans="24:28" x14ac:dyDescent="0.25">
      <c r="X12876" s="37"/>
      <c r="Y12876" s="37"/>
      <c r="Z12876" s="37"/>
      <c r="AA12876" s="37"/>
      <c r="AB12876" s="37"/>
    </row>
    <row r="12877" spans="24:28" x14ac:dyDescent="0.25">
      <c r="X12877" s="37"/>
      <c r="Y12877" s="37"/>
      <c r="Z12877" s="37"/>
      <c r="AA12877" s="37"/>
      <c r="AB12877" s="37"/>
    </row>
    <row r="12878" spans="24:28" x14ac:dyDescent="0.25">
      <c r="X12878" s="37"/>
      <c r="Y12878" s="37"/>
      <c r="Z12878" s="37"/>
      <c r="AA12878" s="37"/>
      <c r="AB12878" s="37"/>
    </row>
    <row r="12879" spans="24:28" x14ac:dyDescent="0.25">
      <c r="X12879" s="37"/>
      <c r="Y12879" s="37"/>
      <c r="Z12879" s="37"/>
      <c r="AA12879" s="37"/>
      <c r="AB12879" s="37"/>
    </row>
    <row r="12880" spans="24:28" x14ac:dyDescent="0.25">
      <c r="X12880" s="37"/>
      <c r="Y12880" s="37"/>
      <c r="Z12880" s="37"/>
      <c r="AA12880" s="37"/>
      <c r="AB12880" s="37"/>
    </row>
    <row r="12881" spans="24:28" x14ac:dyDescent="0.25">
      <c r="X12881" s="37"/>
      <c r="Y12881" s="37"/>
      <c r="Z12881" s="37"/>
      <c r="AA12881" s="37"/>
      <c r="AB12881" s="37"/>
    </row>
    <row r="12882" spans="24:28" x14ac:dyDescent="0.25">
      <c r="X12882" s="37"/>
      <c r="Y12882" s="37"/>
      <c r="Z12882" s="37"/>
      <c r="AA12882" s="37"/>
      <c r="AB12882" s="37"/>
    </row>
    <row r="12883" spans="24:28" x14ac:dyDescent="0.25">
      <c r="X12883" s="37"/>
      <c r="Y12883" s="37"/>
      <c r="Z12883" s="37"/>
      <c r="AA12883" s="37"/>
      <c r="AB12883" s="37"/>
    </row>
    <row r="12884" spans="24:28" x14ac:dyDescent="0.25">
      <c r="X12884" s="37"/>
      <c r="Y12884" s="37"/>
      <c r="Z12884" s="37"/>
      <c r="AA12884" s="37"/>
      <c r="AB12884" s="37"/>
    </row>
    <row r="12885" spans="24:28" x14ac:dyDescent="0.25">
      <c r="X12885" s="37"/>
      <c r="Y12885" s="37"/>
      <c r="Z12885" s="37"/>
      <c r="AA12885" s="37"/>
      <c r="AB12885" s="37"/>
    </row>
    <row r="12886" spans="24:28" x14ac:dyDescent="0.25">
      <c r="X12886" s="37"/>
      <c r="Y12886" s="37"/>
      <c r="Z12886" s="37"/>
      <c r="AA12886" s="37"/>
      <c r="AB12886" s="37"/>
    </row>
    <row r="12887" spans="24:28" x14ac:dyDescent="0.25">
      <c r="X12887" s="37"/>
      <c r="Y12887" s="37"/>
      <c r="Z12887" s="37"/>
      <c r="AA12887" s="37"/>
      <c r="AB12887" s="37"/>
    </row>
    <row r="12888" spans="24:28" x14ac:dyDescent="0.25">
      <c r="X12888" s="37"/>
      <c r="Y12888" s="37"/>
      <c r="Z12888" s="37"/>
      <c r="AA12888" s="37"/>
      <c r="AB12888" s="37"/>
    </row>
    <row r="12889" spans="24:28" x14ac:dyDescent="0.25">
      <c r="X12889" s="37"/>
      <c r="Y12889" s="37"/>
      <c r="Z12889" s="37"/>
      <c r="AA12889" s="37"/>
      <c r="AB12889" s="37"/>
    </row>
    <row r="12890" spans="24:28" x14ac:dyDescent="0.25">
      <c r="X12890" s="37"/>
      <c r="Y12890" s="37"/>
      <c r="Z12890" s="37"/>
      <c r="AA12890" s="37"/>
      <c r="AB12890" s="37"/>
    </row>
    <row r="12891" spans="24:28" x14ac:dyDescent="0.25">
      <c r="X12891" s="37"/>
      <c r="Y12891" s="37"/>
      <c r="Z12891" s="37"/>
      <c r="AA12891" s="37"/>
      <c r="AB12891" s="37"/>
    </row>
    <row r="12892" spans="24:28" x14ac:dyDescent="0.25">
      <c r="X12892" s="37"/>
      <c r="Y12892" s="37"/>
      <c r="Z12892" s="37"/>
      <c r="AA12892" s="37"/>
      <c r="AB12892" s="37"/>
    </row>
    <row r="12893" spans="24:28" x14ac:dyDescent="0.25">
      <c r="X12893" s="37"/>
      <c r="Y12893" s="37"/>
      <c r="Z12893" s="37"/>
      <c r="AA12893" s="37"/>
      <c r="AB12893" s="37"/>
    </row>
    <row r="12894" spans="24:28" x14ac:dyDescent="0.25">
      <c r="X12894" s="37"/>
      <c r="Y12894" s="37"/>
      <c r="Z12894" s="37"/>
      <c r="AA12894" s="37"/>
      <c r="AB12894" s="37"/>
    </row>
    <row r="12895" spans="24:28" x14ac:dyDescent="0.25">
      <c r="X12895" s="37"/>
      <c r="Y12895" s="37"/>
      <c r="Z12895" s="37"/>
      <c r="AA12895" s="37"/>
      <c r="AB12895" s="37"/>
    </row>
    <row r="12896" spans="24:28" x14ac:dyDescent="0.25">
      <c r="X12896" s="37"/>
      <c r="Y12896" s="37"/>
      <c r="Z12896" s="37"/>
      <c r="AA12896" s="37"/>
      <c r="AB12896" s="37"/>
    </row>
    <row r="12897" spans="24:28" x14ac:dyDescent="0.25">
      <c r="X12897" s="37"/>
      <c r="Y12897" s="37"/>
      <c r="Z12897" s="37"/>
      <c r="AA12897" s="37"/>
      <c r="AB12897" s="37"/>
    </row>
    <row r="12898" spans="24:28" x14ac:dyDescent="0.25">
      <c r="X12898" s="37"/>
      <c r="Y12898" s="37"/>
      <c r="Z12898" s="37"/>
      <c r="AA12898" s="37"/>
      <c r="AB12898" s="37"/>
    </row>
    <row r="12899" spans="24:28" x14ac:dyDescent="0.25">
      <c r="X12899" s="37"/>
      <c r="Y12899" s="37"/>
      <c r="Z12899" s="37"/>
      <c r="AA12899" s="37"/>
      <c r="AB12899" s="37"/>
    </row>
    <row r="12900" spans="24:28" x14ac:dyDescent="0.25">
      <c r="X12900" s="37"/>
      <c r="Y12900" s="37"/>
      <c r="Z12900" s="37"/>
      <c r="AA12900" s="37"/>
      <c r="AB12900" s="37"/>
    </row>
    <row r="12901" spans="24:28" x14ac:dyDescent="0.25">
      <c r="X12901" s="37"/>
      <c r="Y12901" s="37"/>
      <c r="Z12901" s="37"/>
      <c r="AA12901" s="37"/>
      <c r="AB12901" s="37"/>
    </row>
    <row r="12902" spans="24:28" x14ac:dyDescent="0.25">
      <c r="X12902" s="37"/>
      <c r="Y12902" s="37"/>
      <c r="Z12902" s="37"/>
      <c r="AA12902" s="37"/>
      <c r="AB12902" s="37"/>
    </row>
    <row r="12903" spans="24:28" x14ac:dyDescent="0.25">
      <c r="X12903" s="37"/>
      <c r="Y12903" s="37"/>
      <c r="Z12903" s="37"/>
      <c r="AA12903" s="37"/>
      <c r="AB12903" s="37"/>
    </row>
    <row r="12904" spans="24:28" x14ac:dyDescent="0.25">
      <c r="X12904" s="37"/>
      <c r="Y12904" s="37"/>
      <c r="Z12904" s="37"/>
      <c r="AA12904" s="37"/>
      <c r="AB12904" s="37"/>
    </row>
    <row r="12905" spans="24:28" x14ac:dyDescent="0.25">
      <c r="X12905" s="37"/>
      <c r="Y12905" s="37"/>
      <c r="Z12905" s="37"/>
      <c r="AA12905" s="37"/>
      <c r="AB12905" s="37"/>
    </row>
    <row r="12906" spans="24:28" x14ac:dyDescent="0.25">
      <c r="X12906" s="37"/>
      <c r="Y12906" s="37"/>
      <c r="Z12906" s="37"/>
      <c r="AA12906" s="37"/>
      <c r="AB12906" s="37"/>
    </row>
    <row r="12907" spans="24:28" x14ac:dyDescent="0.25">
      <c r="X12907" s="37"/>
      <c r="Y12907" s="37"/>
      <c r="Z12907" s="37"/>
      <c r="AA12907" s="37"/>
      <c r="AB12907" s="37"/>
    </row>
    <row r="12908" spans="24:28" x14ac:dyDescent="0.25">
      <c r="X12908" s="37"/>
      <c r="Y12908" s="37"/>
      <c r="Z12908" s="37"/>
      <c r="AA12908" s="37"/>
      <c r="AB12908" s="37"/>
    </row>
    <row r="12909" spans="24:28" x14ac:dyDescent="0.25">
      <c r="X12909" s="37"/>
      <c r="Y12909" s="37"/>
      <c r="Z12909" s="37"/>
      <c r="AA12909" s="37"/>
      <c r="AB12909" s="37"/>
    </row>
    <row r="12910" spans="24:28" x14ac:dyDescent="0.25">
      <c r="X12910" s="37"/>
      <c r="Y12910" s="37"/>
      <c r="Z12910" s="37"/>
      <c r="AA12910" s="37"/>
      <c r="AB12910" s="37"/>
    </row>
    <row r="12911" spans="24:28" x14ac:dyDescent="0.25">
      <c r="X12911" s="37"/>
      <c r="Y12911" s="37"/>
      <c r="Z12911" s="37"/>
      <c r="AA12911" s="37"/>
      <c r="AB12911" s="37"/>
    </row>
    <row r="12912" spans="24:28" x14ac:dyDescent="0.25">
      <c r="X12912" s="37"/>
      <c r="Y12912" s="37"/>
      <c r="Z12912" s="37"/>
      <c r="AA12912" s="37"/>
      <c r="AB12912" s="37"/>
    </row>
    <row r="12913" spans="24:28" x14ac:dyDescent="0.25">
      <c r="X12913" s="37"/>
      <c r="Y12913" s="37"/>
      <c r="Z12913" s="37"/>
      <c r="AA12913" s="37"/>
      <c r="AB12913" s="37"/>
    </row>
    <row r="12914" spans="24:28" x14ac:dyDescent="0.25">
      <c r="X12914" s="37"/>
      <c r="Y12914" s="37"/>
      <c r="Z12914" s="37"/>
      <c r="AA12914" s="37"/>
      <c r="AB12914" s="37"/>
    </row>
    <row r="12915" spans="24:28" x14ac:dyDescent="0.25">
      <c r="X12915" s="37"/>
      <c r="Y12915" s="37"/>
      <c r="Z12915" s="37"/>
      <c r="AA12915" s="37"/>
      <c r="AB12915" s="37"/>
    </row>
    <row r="12916" spans="24:28" x14ac:dyDescent="0.25">
      <c r="X12916" s="37"/>
      <c r="Y12916" s="37"/>
      <c r="Z12916" s="37"/>
      <c r="AA12916" s="37"/>
      <c r="AB12916" s="37"/>
    </row>
    <row r="12917" spans="24:28" x14ac:dyDescent="0.25">
      <c r="X12917" s="37"/>
      <c r="Y12917" s="37"/>
      <c r="Z12917" s="37"/>
      <c r="AA12917" s="37"/>
      <c r="AB12917" s="37"/>
    </row>
    <row r="12918" spans="24:28" x14ac:dyDescent="0.25">
      <c r="X12918" s="37"/>
      <c r="Y12918" s="37"/>
      <c r="Z12918" s="37"/>
      <c r="AA12918" s="37"/>
      <c r="AB12918" s="37"/>
    </row>
    <row r="12919" spans="24:28" x14ac:dyDescent="0.25">
      <c r="X12919" s="37"/>
      <c r="Y12919" s="37"/>
      <c r="Z12919" s="37"/>
      <c r="AA12919" s="37"/>
      <c r="AB12919" s="37"/>
    </row>
    <row r="12920" spans="24:28" x14ac:dyDescent="0.25">
      <c r="X12920" s="37"/>
      <c r="Y12920" s="37"/>
      <c r="Z12920" s="37"/>
      <c r="AA12920" s="37"/>
      <c r="AB12920" s="37"/>
    </row>
    <row r="12921" spans="24:28" x14ac:dyDescent="0.25">
      <c r="X12921" s="37"/>
      <c r="Y12921" s="37"/>
      <c r="Z12921" s="37"/>
      <c r="AA12921" s="37"/>
      <c r="AB12921" s="37"/>
    </row>
    <row r="12922" spans="24:28" x14ac:dyDescent="0.25">
      <c r="X12922" s="37"/>
      <c r="Y12922" s="37"/>
      <c r="Z12922" s="37"/>
      <c r="AA12922" s="37"/>
      <c r="AB12922" s="37"/>
    </row>
    <row r="12923" spans="24:28" x14ac:dyDescent="0.25">
      <c r="X12923" s="37"/>
      <c r="Y12923" s="37"/>
      <c r="Z12923" s="37"/>
      <c r="AA12923" s="37"/>
      <c r="AB12923" s="37"/>
    </row>
    <row r="12924" spans="24:28" x14ac:dyDescent="0.25">
      <c r="X12924" s="37"/>
      <c r="Y12924" s="37"/>
      <c r="Z12924" s="37"/>
      <c r="AA12924" s="37"/>
      <c r="AB12924" s="37"/>
    </row>
    <row r="12925" spans="24:28" x14ac:dyDescent="0.25">
      <c r="X12925" s="37"/>
      <c r="Y12925" s="37"/>
      <c r="Z12925" s="37"/>
      <c r="AA12925" s="37"/>
      <c r="AB12925" s="37"/>
    </row>
    <row r="12926" spans="24:28" x14ac:dyDescent="0.25">
      <c r="X12926" s="37"/>
      <c r="Y12926" s="37"/>
      <c r="Z12926" s="37"/>
      <c r="AA12926" s="37"/>
      <c r="AB12926" s="37"/>
    </row>
    <row r="12927" spans="24:28" x14ac:dyDescent="0.25">
      <c r="X12927" s="37"/>
      <c r="Y12927" s="37"/>
      <c r="Z12927" s="37"/>
      <c r="AA12927" s="37"/>
      <c r="AB12927" s="37"/>
    </row>
    <row r="12928" spans="24:28" x14ac:dyDescent="0.25">
      <c r="X12928" s="37"/>
      <c r="Y12928" s="37"/>
      <c r="Z12928" s="37"/>
      <c r="AA12928" s="37"/>
      <c r="AB12928" s="37"/>
    </row>
    <row r="12929" spans="24:28" x14ac:dyDescent="0.25">
      <c r="X12929" s="37"/>
      <c r="Y12929" s="37"/>
      <c r="Z12929" s="37"/>
      <c r="AA12929" s="37"/>
      <c r="AB12929" s="37"/>
    </row>
    <row r="12930" spans="24:28" x14ac:dyDescent="0.25">
      <c r="X12930" s="37"/>
      <c r="Y12930" s="37"/>
      <c r="Z12930" s="37"/>
      <c r="AA12930" s="37"/>
      <c r="AB12930" s="37"/>
    </row>
    <row r="12931" spans="24:28" x14ac:dyDescent="0.25">
      <c r="X12931" s="37"/>
      <c r="Y12931" s="37"/>
      <c r="Z12931" s="37"/>
      <c r="AA12931" s="37"/>
      <c r="AB12931" s="37"/>
    </row>
    <row r="12932" spans="24:28" x14ac:dyDescent="0.25">
      <c r="X12932" s="37"/>
      <c r="Y12932" s="37"/>
      <c r="Z12932" s="37"/>
      <c r="AA12932" s="37"/>
      <c r="AB12932" s="37"/>
    </row>
    <row r="12933" spans="24:28" x14ac:dyDescent="0.25">
      <c r="X12933" s="37"/>
      <c r="Y12933" s="37"/>
      <c r="Z12933" s="37"/>
      <c r="AA12933" s="37"/>
      <c r="AB12933" s="37"/>
    </row>
    <row r="12934" spans="24:28" x14ac:dyDescent="0.25">
      <c r="X12934" s="37"/>
      <c r="Y12934" s="37"/>
      <c r="Z12934" s="37"/>
      <c r="AA12934" s="37"/>
      <c r="AB12934" s="37"/>
    </row>
    <row r="12935" spans="24:28" x14ac:dyDescent="0.25">
      <c r="X12935" s="37"/>
      <c r="Y12935" s="37"/>
      <c r="Z12935" s="37"/>
      <c r="AA12935" s="37"/>
      <c r="AB12935" s="37"/>
    </row>
    <row r="12936" spans="24:28" x14ac:dyDescent="0.25">
      <c r="X12936" s="37"/>
      <c r="Y12936" s="37"/>
      <c r="Z12936" s="37"/>
      <c r="AA12936" s="37"/>
      <c r="AB12936" s="37"/>
    </row>
    <row r="12937" spans="24:28" x14ac:dyDescent="0.25">
      <c r="X12937" s="37"/>
      <c r="Y12937" s="37"/>
      <c r="Z12937" s="37"/>
      <c r="AA12937" s="37"/>
      <c r="AB12937" s="37"/>
    </row>
    <row r="12938" spans="24:28" x14ac:dyDescent="0.25">
      <c r="X12938" s="37"/>
      <c r="Y12938" s="37"/>
      <c r="Z12938" s="37"/>
      <c r="AA12938" s="37"/>
      <c r="AB12938" s="37"/>
    </row>
    <row r="12939" spans="24:28" x14ac:dyDescent="0.25">
      <c r="X12939" s="37"/>
      <c r="Y12939" s="37"/>
      <c r="Z12939" s="37"/>
      <c r="AA12939" s="37"/>
      <c r="AB12939" s="37"/>
    </row>
    <row r="12940" spans="24:28" x14ac:dyDescent="0.25">
      <c r="X12940" s="37"/>
      <c r="Y12940" s="37"/>
      <c r="Z12940" s="37"/>
      <c r="AA12940" s="37"/>
      <c r="AB12940" s="37"/>
    </row>
    <row r="12941" spans="24:28" x14ac:dyDescent="0.25">
      <c r="X12941" s="37"/>
      <c r="Y12941" s="37"/>
      <c r="Z12941" s="37"/>
      <c r="AA12941" s="37"/>
      <c r="AB12941" s="37"/>
    </row>
    <row r="12942" spans="24:28" x14ac:dyDescent="0.25">
      <c r="X12942" s="37"/>
      <c r="Y12942" s="37"/>
      <c r="Z12942" s="37"/>
      <c r="AA12942" s="37"/>
      <c r="AB12942" s="37"/>
    </row>
    <row r="12943" spans="24:28" x14ac:dyDescent="0.25">
      <c r="X12943" s="37"/>
      <c r="Y12943" s="37"/>
      <c r="Z12943" s="37"/>
      <c r="AA12943" s="37"/>
      <c r="AB12943" s="37"/>
    </row>
    <row r="12944" spans="24:28" x14ac:dyDescent="0.25">
      <c r="X12944" s="37"/>
      <c r="Y12944" s="37"/>
      <c r="Z12944" s="37"/>
      <c r="AA12944" s="37"/>
      <c r="AB12944" s="37"/>
    </row>
    <row r="12945" spans="24:28" x14ac:dyDescent="0.25">
      <c r="X12945" s="37"/>
      <c r="Y12945" s="37"/>
      <c r="Z12945" s="37"/>
      <c r="AA12945" s="37"/>
      <c r="AB12945" s="37"/>
    </row>
    <row r="12946" spans="24:28" x14ac:dyDescent="0.25">
      <c r="X12946" s="37"/>
      <c r="Y12946" s="37"/>
      <c r="Z12946" s="37"/>
      <c r="AA12946" s="37"/>
      <c r="AB12946" s="37"/>
    </row>
    <row r="12947" spans="24:28" x14ac:dyDescent="0.25">
      <c r="X12947" s="37"/>
      <c r="Y12947" s="37"/>
      <c r="Z12947" s="37"/>
      <c r="AA12947" s="37"/>
      <c r="AB12947" s="37"/>
    </row>
    <row r="12948" spans="24:28" x14ac:dyDescent="0.25">
      <c r="X12948" s="37"/>
      <c r="Y12948" s="37"/>
      <c r="Z12948" s="37"/>
      <c r="AA12948" s="37"/>
      <c r="AB12948" s="37"/>
    </row>
    <row r="12949" spans="24:28" x14ac:dyDescent="0.25">
      <c r="X12949" s="37"/>
      <c r="Y12949" s="37"/>
      <c r="Z12949" s="37"/>
      <c r="AA12949" s="37"/>
      <c r="AB12949" s="37"/>
    </row>
    <row r="12950" spans="24:28" x14ac:dyDescent="0.25">
      <c r="X12950" s="37"/>
      <c r="Y12950" s="37"/>
      <c r="Z12950" s="37"/>
      <c r="AA12950" s="37"/>
      <c r="AB12950" s="37"/>
    </row>
    <row r="12951" spans="24:28" x14ac:dyDescent="0.25">
      <c r="X12951" s="37"/>
      <c r="Y12951" s="37"/>
      <c r="Z12951" s="37"/>
      <c r="AA12951" s="37"/>
      <c r="AB12951" s="37"/>
    </row>
    <row r="12952" spans="24:28" x14ac:dyDescent="0.25">
      <c r="X12952" s="37"/>
      <c r="Y12952" s="37"/>
      <c r="Z12952" s="37"/>
      <c r="AA12952" s="37"/>
      <c r="AB12952" s="37"/>
    </row>
    <row r="12953" spans="24:28" x14ac:dyDescent="0.25">
      <c r="X12953" s="37"/>
      <c r="Y12953" s="37"/>
      <c r="Z12953" s="37"/>
      <c r="AA12953" s="37"/>
      <c r="AB12953" s="37"/>
    </row>
    <row r="12954" spans="24:28" x14ac:dyDescent="0.25">
      <c r="X12954" s="37"/>
      <c r="Y12954" s="37"/>
      <c r="Z12954" s="37"/>
      <c r="AA12954" s="37"/>
      <c r="AB12954" s="37"/>
    </row>
    <row r="12955" spans="24:28" x14ac:dyDescent="0.25">
      <c r="X12955" s="37"/>
      <c r="Y12955" s="37"/>
      <c r="Z12955" s="37"/>
      <c r="AA12955" s="37"/>
      <c r="AB12955" s="37"/>
    </row>
    <row r="12956" spans="24:28" x14ac:dyDescent="0.25">
      <c r="X12956" s="37"/>
      <c r="Y12956" s="37"/>
      <c r="Z12956" s="37"/>
      <c r="AA12956" s="37"/>
      <c r="AB12956" s="37"/>
    </row>
    <row r="12957" spans="24:28" x14ac:dyDescent="0.25">
      <c r="X12957" s="37"/>
      <c r="Y12957" s="37"/>
      <c r="Z12957" s="37"/>
      <c r="AA12957" s="37"/>
      <c r="AB12957" s="37"/>
    </row>
    <row r="12958" spans="24:28" x14ac:dyDescent="0.25">
      <c r="X12958" s="37"/>
      <c r="Y12958" s="37"/>
      <c r="Z12958" s="37"/>
      <c r="AA12958" s="37"/>
      <c r="AB12958" s="37"/>
    </row>
    <row r="12959" spans="24:28" x14ac:dyDescent="0.25">
      <c r="X12959" s="37"/>
      <c r="Y12959" s="37"/>
      <c r="Z12959" s="37"/>
      <c r="AA12959" s="37"/>
      <c r="AB12959" s="37"/>
    </row>
    <row r="12960" spans="24:28" x14ac:dyDescent="0.25">
      <c r="X12960" s="37"/>
      <c r="Y12960" s="37"/>
      <c r="Z12960" s="37"/>
      <c r="AA12960" s="37"/>
      <c r="AB12960" s="37"/>
    </row>
    <row r="12961" spans="24:28" x14ac:dyDescent="0.25">
      <c r="X12961" s="37"/>
      <c r="Y12961" s="37"/>
      <c r="Z12961" s="37"/>
      <c r="AA12961" s="37"/>
      <c r="AB12961" s="37"/>
    </row>
    <row r="12962" spans="24:28" x14ac:dyDescent="0.25">
      <c r="X12962" s="37"/>
      <c r="Y12962" s="37"/>
      <c r="Z12962" s="37"/>
      <c r="AA12962" s="37"/>
      <c r="AB12962" s="37"/>
    </row>
    <row r="12963" spans="24:28" x14ac:dyDescent="0.25">
      <c r="X12963" s="37"/>
      <c r="Y12963" s="37"/>
      <c r="Z12963" s="37"/>
      <c r="AA12963" s="37"/>
      <c r="AB12963" s="37"/>
    </row>
    <row r="12964" spans="24:28" x14ac:dyDescent="0.25">
      <c r="X12964" s="37"/>
      <c r="Y12964" s="37"/>
      <c r="Z12964" s="37"/>
      <c r="AA12964" s="37"/>
      <c r="AB12964" s="37"/>
    </row>
    <row r="12965" spans="24:28" x14ac:dyDescent="0.25">
      <c r="X12965" s="37"/>
      <c r="Y12965" s="37"/>
      <c r="Z12965" s="37"/>
      <c r="AA12965" s="37"/>
      <c r="AB12965" s="37"/>
    </row>
    <row r="12966" spans="24:28" x14ac:dyDescent="0.25">
      <c r="X12966" s="37"/>
      <c r="Y12966" s="37"/>
      <c r="Z12966" s="37"/>
      <c r="AA12966" s="37"/>
      <c r="AB12966" s="37"/>
    </row>
    <row r="12967" spans="24:28" x14ac:dyDescent="0.25">
      <c r="X12967" s="37"/>
      <c r="Y12967" s="37"/>
      <c r="Z12967" s="37"/>
      <c r="AA12967" s="37"/>
      <c r="AB12967" s="37"/>
    </row>
    <row r="12968" spans="24:28" x14ac:dyDescent="0.25">
      <c r="X12968" s="37"/>
      <c r="Y12968" s="37"/>
      <c r="Z12968" s="37"/>
      <c r="AA12968" s="37"/>
      <c r="AB12968" s="37"/>
    </row>
    <row r="12969" spans="24:28" x14ac:dyDescent="0.25">
      <c r="X12969" s="37"/>
      <c r="Y12969" s="37"/>
      <c r="Z12969" s="37"/>
      <c r="AA12969" s="37"/>
      <c r="AB12969" s="37"/>
    </row>
    <row r="12970" spans="24:28" x14ac:dyDescent="0.25">
      <c r="X12970" s="37"/>
      <c r="Y12970" s="37"/>
      <c r="Z12970" s="37"/>
      <c r="AA12970" s="37"/>
      <c r="AB12970" s="37"/>
    </row>
    <row r="12971" spans="24:28" x14ac:dyDescent="0.25">
      <c r="X12971" s="37"/>
      <c r="Y12971" s="37"/>
      <c r="Z12971" s="37"/>
      <c r="AA12971" s="37"/>
      <c r="AB12971" s="37"/>
    </row>
    <row r="12972" spans="24:28" x14ac:dyDescent="0.25">
      <c r="X12972" s="37"/>
      <c r="Y12972" s="37"/>
      <c r="Z12972" s="37"/>
      <c r="AA12972" s="37"/>
      <c r="AB12972" s="37"/>
    </row>
    <row r="12973" spans="24:28" x14ac:dyDescent="0.25">
      <c r="X12973" s="37"/>
      <c r="Y12973" s="37"/>
      <c r="Z12973" s="37"/>
      <c r="AA12973" s="37"/>
      <c r="AB12973" s="37"/>
    </row>
    <row r="12974" spans="24:28" x14ac:dyDescent="0.25">
      <c r="X12974" s="37"/>
      <c r="Y12974" s="37"/>
      <c r="Z12974" s="37"/>
      <c r="AA12974" s="37"/>
      <c r="AB12974" s="37"/>
    </row>
    <row r="12975" spans="24:28" x14ac:dyDescent="0.25">
      <c r="X12975" s="37"/>
      <c r="Y12975" s="37"/>
      <c r="Z12975" s="37"/>
      <c r="AA12975" s="37"/>
      <c r="AB12975" s="37"/>
    </row>
    <row r="12976" spans="24:28" x14ac:dyDescent="0.25">
      <c r="X12976" s="37"/>
      <c r="Y12976" s="37"/>
      <c r="Z12976" s="37"/>
      <c r="AA12976" s="37"/>
      <c r="AB12976" s="37"/>
    </row>
    <row r="12977" spans="24:28" x14ac:dyDescent="0.25">
      <c r="X12977" s="37"/>
      <c r="Y12977" s="37"/>
      <c r="Z12977" s="37"/>
      <c r="AA12977" s="37"/>
      <c r="AB12977" s="37"/>
    </row>
    <row r="12978" spans="24:28" x14ac:dyDescent="0.25">
      <c r="X12978" s="37"/>
      <c r="Y12978" s="37"/>
      <c r="Z12978" s="37"/>
      <c r="AA12978" s="37"/>
      <c r="AB12978" s="37"/>
    </row>
    <row r="12979" spans="24:28" x14ac:dyDescent="0.25">
      <c r="X12979" s="37"/>
      <c r="Y12979" s="37"/>
      <c r="Z12979" s="37"/>
      <c r="AA12979" s="37"/>
      <c r="AB12979" s="37"/>
    </row>
    <row r="12980" spans="24:28" x14ac:dyDescent="0.25">
      <c r="X12980" s="37"/>
      <c r="Y12980" s="37"/>
      <c r="Z12980" s="37"/>
      <c r="AA12980" s="37"/>
      <c r="AB12980" s="37"/>
    </row>
    <row r="12981" spans="24:28" x14ac:dyDescent="0.25">
      <c r="X12981" s="37"/>
      <c r="Y12981" s="37"/>
      <c r="Z12981" s="37"/>
      <c r="AA12981" s="37"/>
      <c r="AB12981" s="37"/>
    </row>
    <row r="12982" spans="24:28" x14ac:dyDescent="0.25">
      <c r="X12982" s="37"/>
      <c r="Y12982" s="37"/>
      <c r="Z12982" s="37"/>
      <c r="AA12982" s="37"/>
      <c r="AB12982" s="37"/>
    </row>
    <row r="12983" spans="24:28" x14ac:dyDescent="0.25">
      <c r="X12983" s="37"/>
      <c r="Y12983" s="37"/>
      <c r="Z12983" s="37"/>
      <c r="AA12983" s="37"/>
      <c r="AB12983" s="37"/>
    </row>
    <row r="12984" spans="24:28" x14ac:dyDescent="0.25">
      <c r="X12984" s="37"/>
      <c r="Y12984" s="37"/>
      <c r="Z12984" s="37"/>
      <c r="AA12984" s="37"/>
      <c r="AB12984" s="37"/>
    </row>
    <row r="12985" spans="24:28" x14ac:dyDescent="0.25">
      <c r="X12985" s="37"/>
      <c r="Y12985" s="37"/>
      <c r="Z12985" s="37"/>
      <c r="AA12985" s="37"/>
      <c r="AB12985" s="37"/>
    </row>
    <row r="12986" spans="24:28" x14ac:dyDescent="0.25">
      <c r="X12986" s="37"/>
      <c r="Y12986" s="37"/>
      <c r="Z12986" s="37"/>
      <c r="AA12986" s="37"/>
      <c r="AB12986" s="37"/>
    </row>
    <row r="12987" spans="24:28" x14ac:dyDescent="0.25">
      <c r="X12987" s="37"/>
      <c r="Y12987" s="37"/>
      <c r="Z12987" s="37"/>
      <c r="AA12987" s="37"/>
      <c r="AB12987" s="37"/>
    </row>
    <row r="12988" spans="24:28" x14ac:dyDescent="0.25">
      <c r="X12988" s="37"/>
      <c r="Y12988" s="37"/>
      <c r="Z12988" s="37"/>
      <c r="AA12988" s="37"/>
      <c r="AB12988" s="37"/>
    </row>
    <row r="12989" spans="24:28" x14ac:dyDescent="0.25">
      <c r="X12989" s="37"/>
      <c r="Y12989" s="37"/>
      <c r="Z12989" s="37"/>
      <c r="AA12989" s="37"/>
      <c r="AB12989" s="37"/>
    </row>
    <row r="12990" spans="24:28" x14ac:dyDescent="0.25">
      <c r="X12990" s="37"/>
      <c r="Y12990" s="37"/>
      <c r="Z12990" s="37"/>
      <c r="AA12990" s="37"/>
      <c r="AB12990" s="37"/>
    </row>
    <row r="12991" spans="24:28" x14ac:dyDescent="0.25">
      <c r="X12991" s="37"/>
      <c r="Y12991" s="37"/>
      <c r="Z12991" s="37"/>
      <c r="AA12991" s="37"/>
      <c r="AB12991" s="37"/>
    </row>
    <row r="12992" spans="24:28" x14ac:dyDescent="0.25">
      <c r="X12992" s="37"/>
      <c r="Y12992" s="37"/>
      <c r="Z12992" s="37"/>
      <c r="AA12992" s="37"/>
      <c r="AB12992" s="37"/>
    </row>
    <row r="12993" spans="24:28" x14ac:dyDescent="0.25">
      <c r="X12993" s="37"/>
      <c r="Y12993" s="37"/>
      <c r="Z12993" s="37"/>
      <c r="AA12993" s="37"/>
      <c r="AB12993" s="37"/>
    </row>
    <row r="12994" spans="24:28" x14ac:dyDescent="0.25">
      <c r="X12994" s="37"/>
      <c r="Y12994" s="37"/>
      <c r="Z12994" s="37"/>
      <c r="AA12994" s="37"/>
      <c r="AB12994" s="37"/>
    </row>
    <row r="12995" spans="24:28" x14ac:dyDescent="0.25">
      <c r="X12995" s="37"/>
      <c r="Y12995" s="37"/>
      <c r="Z12995" s="37"/>
      <c r="AA12995" s="37"/>
      <c r="AB12995" s="37"/>
    </row>
    <row r="12996" spans="24:28" x14ac:dyDescent="0.25">
      <c r="X12996" s="37"/>
      <c r="Y12996" s="37"/>
      <c r="Z12996" s="37"/>
      <c r="AA12996" s="37"/>
      <c r="AB12996" s="37"/>
    </row>
    <row r="12997" spans="24:28" x14ac:dyDescent="0.25">
      <c r="X12997" s="37"/>
      <c r="Y12997" s="37"/>
      <c r="Z12997" s="37"/>
      <c r="AA12997" s="37"/>
      <c r="AB12997" s="37"/>
    </row>
    <row r="12998" spans="24:28" x14ac:dyDescent="0.25">
      <c r="X12998" s="37"/>
      <c r="Y12998" s="37"/>
      <c r="Z12998" s="37"/>
      <c r="AA12998" s="37"/>
      <c r="AB12998" s="37"/>
    </row>
    <row r="12999" spans="24:28" x14ac:dyDescent="0.25">
      <c r="X12999" s="37"/>
      <c r="Y12999" s="37"/>
      <c r="Z12999" s="37"/>
      <c r="AA12999" s="37"/>
      <c r="AB12999" s="37"/>
    </row>
    <row r="13000" spans="24:28" x14ac:dyDescent="0.25">
      <c r="X13000" s="37"/>
      <c r="Y13000" s="37"/>
      <c r="Z13000" s="37"/>
      <c r="AA13000" s="37"/>
      <c r="AB13000" s="37"/>
    </row>
    <row r="13001" spans="24:28" x14ac:dyDescent="0.25">
      <c r="X13001" s="37"/>
      <c r="Y13001" s="37"/>
      <c r="Z13001" s="37"/>
      <c r="AA13001" s="37"/>
      <c r="AB13001" s="37"/>
    </row>
    <row r="13002" spans="24:28" x14ac:dyDescent="0.25">
      <c r="X13002" s="37"/>
      <c r="Y13002" s="37"/>
      <c r="Z13002" s="37"/>
      <c r="AA13002" s="37"/>
      <c r="AB13002" s="37"/>
    </row>
    <row r="13003" spans="24:28" x14ac:dyDescent="0.25">
      <c r="X13003" s="37"/>
      <c r="Y13003" s="37"/>
      <c r="Z13003" s="37"/>
      <c r="AA13003" s="37"/>
      <c r="AB13003" s="37"/>
    </row>
    <row r="13004" spans="24:28" x14ac:dyDescent="0.25">
      <c r="X13004" s="37"/>
      <c r="Y13004" s="37"/>
      <c r="Z13004" s="37"/>
      <c r="AA13004" s="37"/>
      <c r="AB13004" s="37"/>
    </row>
    <row r="13005" spans="24:28" x14ac:dyDescent="0.25">
      <c r="X13005" s="37"/>
      <c r="Y13005" s="37"/>
      <c r="Z13005" s="37"/>
      <c r="AA13005" s="37"/>
      <c r="AB13005" s="37"/>
    </row>
    <row r="13006" spans="24:28" x14ac:dyDescent="0.25">
      <c r="X13006" s="37"/>
      <c r="Y13006" s="37"/>
      <c r="Z13006" s="37"/>
      <c r="AA13006" s="37"/>
      <c r="AB13006" s="37"/>
    </row>
    <row r="13007" spans="24:28" x14ac:dyDescent="0.25">
      <c r="X13007" s="37"/>
      <c r="Y13007" s="37"/>
      <c r="Z13007" s="37"/>
      <c r="AA13007" s="37"/>
      <c r="AB13007" s="37"/>
    </row>
    <row r="13008" spans="24:28" x14ac:dyDescent="0.25">
      <c r="X13008" s="37"/>
      <c r="Y13008" s="37"/>
      <c r="Z13008" s="37"/>
      <c r="AA13008" s="37"/>
      <c r="AB13008" s="37"/>
    </row>
    <row r="13009" spans="24:28" x14ac:dyDescent="0.25">
      <c r="X13009" s="37"/>
      <c r="Y13009" s="37"/>
      <c r="Z13009" s="37"/>
      <c r="AA13009" s="37"/>
      <c r="AB13009" s="37"/>
    </row>
    <row r="13010" spans="24:28" x14ac:dyDescent="0.25">
      <c r="X13010" s="37"/>
      <c r="Y13010" s="37"/>
      <c r="Z13010" s="37"/>
      <c r="AA13010" s="37"/>
      <c r="AB13010" s="37"/>
    </row>
    <row r="13011" spans="24:28" x14ac:dyDescent="0.25">
      <c r="X13011" s="37"/>
      <c r="Y13011" s="37"/>
      <c r="Z13011" s="37"/>
      <c r="AA13011" s="37"/>
      <c r="AB13011" s="37"/>
    </row>
    <row r="13012" spans="24:28" x14ac:dyDescent="0.25">
      <c r="X13012" s="37"/>
      <c r="Y13012" s="37"/>
      <c r="Z13012" s="37"/>
      <c r="AA13012" s="37"/>
      <c r="AB13012" s="37"/>
    </row>
    <row r="13013" spans="24:28" x14ac:dyDescent="0.25">
      <c r="X13013" s="37"/>
      <c r="Y13013" s="37"/>
      <c r="Z13013" s="37"/>
      <c r="AA13013" s="37"/>
      <c r="AB13013" s="37"/>
    </row>
    <row r="13014" spans="24:28" x14ac:dyDescent="0.25">
      <c r="X13014" s="37"/>
      <c r="Y13014" s="37"/>
      <c r="Z13014" s="37"/>
      <c r="AA13014" s="37"/>
      <c r="AB13014" s="37"/>
    </row>
    <row r="13015" spans="24:28" x14ac:dyDescent="0.25">
      <c r="X13015" s="37"/>
      <c r="Y13015" s="37"/>
      <c r="Z13015" s="37"/>
      <c r="AA13015" s="37"/>
      <c r="AB13015" s="37"/>
    </row>
    <row r="13016" spans="24:28" x14ac:dyDescent="0.25">
      <c r="X13016" s="37"/>
      <c r="Y13016" s="37"/>
      <c r="Z13016" s="37"/>
      <c r="AA13016" s="37"/>
      <c r="AB13016" s="37"/>
    </row>
    <row r="13017" spans="24:28" x14ac:dyDescent="0.25">
      <c r="X13017" s="37"/>
      <c r="Y13017" s="37"/>
      <c r="Z13017" s="37"/>
      <c r="AA13017" s="37"/>
      <c r="AB13017" s="37"/>
    </row>
    <row r="13018" spans="24:28" x14ac:dyDescent="0.25">
      <c r="X13018" s="37"/>
      <c r="Y13018" s="37"/>
      <c r="Z13018" s="37"/>
      <c r="AA13018" s="37"/>
      <c r="AB13018" s="37"/>
    </row>
    <row r="13019" spans="24:28" x14ac:dyDescent="0.25">
      <c r="X13019" s="37"/>
      <c r="Y13019" s="37"/>
      <c r="Z13019" s="37"/>
      <c r="AA13019" s="37"/>
      <c r="AB13019" s="37"/>
    </row>
    <row r="13020" spans="24:28" x14ac:dyDescent="0.25">
      <c r="X13020" s="37"/>
      <c r="Y13020" s="37"/>
      <c r="Z13020" s="37"/>
      <c r="AA13020" s="37"/>
      <c r="AB13020" s="37"/>
    </row>
    <row r="13021" spans="24:28" x14ac:dyDescent="0.25">
      <c r="X13021" s="37"/>
      <c r="Y13021" s="37"/>
      <c r="Z13021" s="37"/>
      <c r="AA13021" s="37"/>
      <c r="AB13021" s="37"/>
    </row>
    <row r="13022" spans="24:28" x14ac:dyDescent="0.25">
      <c r="X13022" s="37"/>
      <c r="Y13022" s="37"/>
      <c r="Z13022" s="37"/>
      <c r="AA13022" s="37"/>
      <c r="AB13022" s="37"/>
    </row>
    <row r="13023" spans="24:28" x14ac:dyDescent="0.25">
      <c r="X13023" s="37"/>
      <c r="Y13023" s="37"/>
      <c r="Z13023" s="37"/>
      <c r="AA13023" s="37"/>
      <c r="AB13023" s="37"/>
    </row>
    <row r="13024" spans="24:28" x14ac:dyDescent="0.25">
      <c r="X13024" s="37"/>
      <c r="Y13024" s="37"/>
      <c r="Z13024" s="37"/>
      <c r="AA13024" s="37"/>
      <c r="AB13024" s="37"/>
    </row>
    <row r="13025" spans="24:28" x14ac:dyDescent="0.25">
      <c r="X13025" s="37"/>
      <c r="Y13025" s="37"/>
      <c r="Z13025" s="37"/>
      <c r="AA13025" s="37"/>
      <c r="AB13025" s="37"/>
    </row>
    <row r="13026" spans="24:28" x14ac:dyDescent="0.25">
      <c r="X13026" s="37"/>
      <c r="Y13026" s="37"/>
      <c r="Z13026" s="37"/>
      <c r="AA13026" s="37"/>
      <c r="AB13026" s="37"/>
    </row>
    <row r="13027" spans="24:28" x14ac:dyDescent="0.25">
      <c r="X13027" s="37"/>
      <c r="Y13027" s="37"/>
      <c r="Z13027" s="37"/>
      <c r="AA13027" s="37"/>
      <c r="AB13027" s="37"/>
    </row>
    <row r="13028" spans="24:28" x14ac:dyDescent="0.25">
      <c r="X13028" s="37"/>
      <c r="Y13028" s="37"/>
      <c r="Z13028" s="37"/>
      <c r="AA13028" s="37"/>
      <c r="AB13028" s="37"/>
    </row>
    <row r="13029" spans="24:28" x14ac:dyDescent="0.25">
      <c r="X13029" s="37"/>
      <c r="Y13029" s="37"/>
      <c r="Z13029" s="37"/>
      <c r="AA13029" s="37"/>
      <c r="AB13029" s="37"/>
    </row>
    <row r="13030" spans="24:28" x14ac:dyDescent="0.25">
      <c r="X13030" s="37"/>
      <c r="Y13030" s="37"/>
      <c r="Z13030" s="37"/>
      <c r="AA13030" s="37"/>
      <c r="AB13030" s="37"/>
    </row>
    <row r="13031" spans="24:28" x14ac:dyDescent="0.25">
      <c r="X13031" s="37"/>
      <c r="Y13031" s="37"/>
      <c r="Z13031" s="37"/>
      <c r="AA13031" s="37"/>
      <c r="AB13031" s="37"/>
    </row>
    <row r="13032" spans="24:28" x14ac:dyDescent="0.25">
      <c r="X13032" s="37"/>
      <c r="Y13032" s="37"/>
      <c r="Z13032" s="37"/>
      <c r="AA13032" s="37"/>
      <c r="AB13032" s="37"/>
    </row>
    <row r="13033" spans="24:28" x14ac:dyDescent="0.25">
      <c r="X13033" s="37"/>
      <c r="Y13033" s="37"/>
      <c r="Z13033" s="37"/>
      <c r="AA13033" s="37"/>
      <c r="AB13033" s="37"/>
    </row>
    <row r="13034" spans="24:28" x14ac:dyDescent="0.25">
      <c r="X13034" s="37"/>
      <c r="Y13034" s="37"/>
      <c r="Z13034" s="37"/>
      <c r="AA13034" s="37"/>
      <c r="AB13034" s="37"/>
    </row>
    <row r="13035" spans="24:28" x14ac:dyDescent="0.25">
      <c r="X13035" s="37"/>
      <c r="Y13035" s="37"/>
      <c r="Z13035" s="37"/>
      <c r="AA13035" s="37"/>
      <c r="AB13035" s="37"/>
    </row>
    <row r="13036" spans="24:28" x14ac:dyDescent="0.25">
      <c r="X13036" s="37"/>
      <c r="Y13036" s="37"/>
      <c r="Z13036" s="37"/>
      <c r="AA13036" s="37"/>
      <c r="AB13036" s="37"/>
    </row>
    <row r="13037" spans="24:28" x14ac:dyDescent="0.25">
      <c r="X13037" s="37"/>
      <c r="Y13037" s="37"/>
      <c r="Z13037" s="37"/>
      <c r="AA13037" s="37"/>
      <c r="AB13037" s="37"/>
    </row>
    <row r="13038" spans="24:28" x14ac:dyDescent="0.25">
      <c r="X13038" s="37"/>
      <c r="Y13038" s="37"/>
      <c r="Z13038" s="37"/>
      <c r="AA13038" s="37"/>
      <c r="AB13038" s="37"/>
    </row>
    <row r="13039" spans="24:28" x14ac:dyDescent="0.25">
      <c r="X13039" s="37"/>
      <c r="Y13039" s="37"/>
      <c r="Z13039" s="37"/>
      <c r="AA13039" s="37"/>
      <c r="AB13039" s="37"/>
    </row>
    <row r="13040" spans="24:28" x14ac:dyDescent="0.25">
      <c r="X13040" s="37"/>
      <c r="Y13040" s="37"/>
      <c r="Z13040" s="37"/>
      <c r="AA13040" s="37"/>
      <c r="AB13040" s="37"/>
    </row>
    <row r="13041" spans="24:28" x14ac:dyDescent="0.25">
      <c r="X13041" s="37"/>
      <c r="Y13041" s="37"/>
      <c r="Z13041" s="37"/>
      <c r="AA13041" s="37"/>
      <c r="AB13041" s="37"/>
    </row>
    <row r="13042" spans="24:28" x14ac:dyDescent="0.25">
      <c r="X13042" s="37"/>
      <c r="Y13042" s="37"/>
      <c r="Z13042" s="37"/>
      <c r="AA13042" s="37"/>
      <c r="AB13042" s="37"/>
    </row>
    <row r="13043" spans="24:28" x14ac:dyDescent="0.25">
      <c r="X13043" s="37"/>
      <c r="Y13043" s="37"/>
      <c r="Z13043" s="37"/>
      <c r="AA13043" s="37"/>
      <c r="AB13043" s="37"/>
    </row>
    <row r="13044" spans="24:28" x14ac:dyDescent="0.25">
      <c r="X13044" s="37"/>
      <c r="Y13044" s="37"/>
      <c r="Z13044" s="37"/>
      <c r="AA13044" s="37"/>
      <c r="AB13044" s="37"/>
    </row>
    <row r="13045" spans="24:28" x14ac:dyDescent="0.25">
      <c r="X13045" s="37"/>
      <c r="Y13045" s="37"/>
      <c r="Z13045" s="37"/>
      <c r="AA13045" s="37"/>
      <c r="AB13045" s="37"/>
    </row>
    <row r="13046" spans="24:28" x14ac:dyDescent="0.25">
      <c r="X13046" s="37"/>
      <c r="Y13046" s="37"/>
      <c r="Z13046" s="37"/>
      <c r="AA13046" s="37"/>
      <c r="AB13046" s="37"/>
    </row>
    <row r="13047" spans="24:28" x14ac:dyDescent="0.25">
      <c r="X13047" s="37"/>
      <c r="Y13047" s="37"/>
      <c r="Z13047" s="37"/>
      <c r="AA13047" s="37"/>
      <c r="AB13047" s="37"/>
    </row>
    <row r="13048" spans="24:28" x14ac:dyDescent="0.25">
      <c r="X13048" s="37"/>
      <c r="Y13048" s="37"/>
      <c r="Z13048" s="37"/>
      <c r="AA13048" s="37"/>
      <c r="AB13048" s="37"/>
    </row>
    <row r="13049" spans="24:28" x14ac:dyDescent="0.25">
      <c r="X13049" s="37"/>
      <c r="Y13049" s="37"/>
      <c r="Z13049" s="37"/>
      <c r="AA13049" s="37"/>
      <c r="AB13049" s="37"/>
    </row>
    <row r="13050" spans="24:28" x14ac:dyDescent="0.25">
      <c r="X13050" s="37"/>
      <c r="Y13050" s="37"/>
      <c r="Z13050" s="37"/>
      <c r="AA13050" s="37"/>
      <c r="AB13050" s="37"/>
    </row>
    <row r="13051" spans="24:28" x14ac:dyDescent="0.25">
      <c r="X13051" s="37"/>
      <c r="Y13051" s="37"/>
      <c r="Z13051" s="37"/>
      <c r="AA13051" s="37"/>
      <c r="AB13051" s="37"/>
    </row>
    <row r="13052" spans="24:28" x14ac:dyDescent="0.25">
      <c r="X13052" s="37"/>
      <c r="Y13052" s="37"/>
      <c r="Z13052" s="37"/>
      <c r="AA13052" s="37"/>
      <c r="AB13052" s="37"/>
    </row>
    <row r="13053" spans="24:28" x14ac:dyDescent="0.25">
      <c r="X13053" s="37"/>
      <c r="Y13053" s="37"/>
      <c r="Z13053" s="37"/>
      <c r="AA13053" s="37"/>
      <c r="AB13053" s="37"/>
    </row>
    <row r="13054" spans="24:28" x14ac:dyDescent="0.25">
      <c r="X13054" s="37"/>
      <c r="Y13054" s="37"/>
      <c r="Z13054" s="37"/>
      <c r="AA13054" s="37"/>
      <c r="AB13054" s="37"/>
    </row>
    <row r="13055" spans="24:28" x14ac:dyDescent="0.25">
      <c r="X13055" s="37"/>
      <c r="Y13055" s="37"/>
      <c r="Z13055" s="37"/>
      <c r="AA13055" s="37"/>
      <c r="AB13055" s="37"/>
    </row>
    <row r="13056" spans="24:28" x14ac:dyDescent="0.25">
      <c r="X13056" s="37"/>
      <c r="Y13056" s="37"/>
      <c r="Z13056" s="37"/>
      <c r="AA13056" s="37"/>
      <c r="AB13056" s="37"/>
    </row>
    <row r="13057" spans="24:28" x14ac:dyDescent="0.25">
      <c r="X13057" s="37"/>
      <c r="Y13057" s="37"/>
      <c r="Z13057" s="37"/>
      <c r="AA13057" s="37"/>
      <c r="AB13057" s="37"/>
    </row>
    <row r="13058" spans="24:28" x14ac:dyDescent="0.25">
      <c r="X13058" s="37"/>
      <c r="Y13058" s="37"/>
      <c r="Z13058" s="37"/>
      <c r="AA13058" s="37"/>
      <c r="AB13058" s="37"/>
    </row>
    <row r="13059" spans="24:28" x14ac:dyDescent="0.25">
      <c r="X13059" s="37"/>
      <c r="Y13059" s="37"/>
      <c r="Z13059" s="37"/>
      <c r="AA13059" s="37"/>
      <c r="AB13059" s="37"/>
    </row>
    <row r="13060" spans="24:28" x14ac:dyDescent="0.25">
      <c r="X13060" s="37"/>
      <c r="Y13060" s="37"/>
      <c r="Z13060" s="37"/>
      <c r="AA13060" s="37"/>
      <c r="AB13060" s="37"/>
    </row>
    <row r="13061" spans="24:28" x14ac:dyDescent="0.25">
      <c r="X13061" s="37"/>
      <c r="Y13061" s="37"/>
      <c r="Z13061" s="37"/>
      <c r="AA13061" s="37"/>
      <c r="AB13061" s="37"/>
    </row>
    <row r="13062" spans="24:28" x14ac:dyDescent="0.25">
      <c r="X13062" s="37"/>
      <c r="Y13062" s="37"/>
      <c r="Z13062" s="37"/>
      <c r="AA13062" s="37"/>
      <c r="AB13062" s="37"/>
    </row>
    <row r="13063" spans="24:28" x14ac:dyDescent="0.25">
      <c r="X13063" s="37"/>
      <c r="Y13063" s="37"/>
      <c r="Z13063" s="37"/>
      <c r="AA13063" s="37"/>
      <c r="AB13063" s="37"/>
    </row>
    <row r="13064" spans="24:28" x14ac:dyDescent="0.25">
      <c r="X13064" s="37"/>
      <c r="Y13064" s="37"/>
      <c r="Z13064" s="37"/>
      <c r="AA13064" s="37"/>
      <c r="AB13064" s="37"/>
    </row>
    <row r="13065" spans="24:28" x14ac:dyDescent="0.25">
      <c r="X13065" s="37"/>
      <c r="Y13065" s="37"/>
      <c r="Z13065" s="37"/>
      <c r="AA13065" s="37"/>
      <c r="AB13065" s="37"/>
    </row>
    <row r="13066" spans="24:28" x14ac:dyDescent="0.25">
      <c r="X13066" s="37"/>
      <c r="Y13066" s="37"/>
      <c r="Z13066" s="37"/>
      <c r="AA13066" s="37"/>
      <c r="AB13066" s="37"/>
    </row>
    <row r="13067" spans="24:28" x14ac:dyDescent="0.25">
      <c r="X13067" s="37"/>
      <c r="Y13067" s="37"/>
      <c r="Z13067" s="37"/>
      <c r="AA13067" s="37"/>
      <c r="AB13067" s="37"/>
    </row>
    <row r="13068" spans="24:28" x14ac:dyDescent="0.25">
      <c r="X13068" s="37"/>
      <c r="Y13068" s="37"/>
      <c r="Z13068" s="37"/>
      <c r="AA13068" s="37"/>
      <c r="AB13068" s="37"/>
    </row>
    <row r="13069" spans="24:28" x14ac:dyDescent="0.25">
      <c r="X13069" s="37"/>
      <c r="Y13069" s="37"/>
      <c r="Z13069" s="37"/>
      <c r="AA13069" s="37"/>
      <c r="AB13069" s="37"/>
    </row>
    <row r="13070" spans="24:28" x14ac:dyDescent="0.25">
      <c r="X13070" s="37"/>
      <c r="Y13070" s="37"/>
      <c r="Z13070" s="37"/>
      <c r="AA13070" s="37"/>
      <c r="AB13070" s="37"/>
    </row>
    <row r="13071" spans="24:28" x14ac:dyDescent="0.25">
      <c r="X13071" s="37"/>
      <c r="Y13071" s="37"/>
      <c r="Z13071" s="37"/>
      <c r="AA13071" s="37"/>
      <c r="AB13071" s="37"/>
    </row>
    <row r="13072" spans="24:28" x14ac:dyDescent="0.25">
      <c r="X13072" s="37"/>
      <c r="Y13072" s="37"/>
      <c r="Z13072" s="37"/>
      <c r="AA13072" s="37"/>
      <c r="AB13072" s="37"/>
    </row>
    <row r="13073" spans="24:28" x14ac:dyDescent="0.25">
      <c r="X13073" s="37"/>
      <c r="Y13073" s="37"/>
      <c r="Z13073" s="37"/>
      <c r="AA13073" s="37"/>
      <c r="AB13073" s="37"/>
    </row>
    <row r="13074" spans="24:28" x14ac:dyDescent="0.25">
      <c r="X13074" s="37"/>
      <c r="Y13074" s="37"/>
      <c r="Z13074" s="37"/>
      <c r="AA13074" s="37"/>
      <c r="AB13074" s="37"/>
    </row>
    <row r="13075" spans="24:28" x14ac:dyDescent="0.25">
      <c r="X13075" s="37"/>
      <c r="Y13075" s="37"/>
      <c r="Z13075" s="37"/>
      <c r="AA13075" s="37"/>
      <c r="AB13075" s="37"/>
    </row>
    <row r="13076" spans="24:28" x14ac:dyDescent="0.25">
      <c r="X13076" s="37"/>
      <c r="Y13076" s="37"/>
      <c r="Z13076" s="37"/>
      <c r="AA13076" s="37"/>
      <c r="AB13076" s="37"/>
    </row>
    <row r="13077" spans="24:28" x14ac:dyDescent="0.25">
      <c r="X13077" s="37"/>
      <c r="Y13077" s="37"/>
      <c r="Z13077" s="37"/>
      <c r="AA13077" s="37"/>
      <c r="AB13077" s="37"/>
    </row>
    <row r="13078" spans="24:28" x14ac:dyDescent="0.25">
      <c r="X13078" s="37"/>
      <c r="Y13078" s="37"/>
      <c r="Z13078" s="37"/>
      <c r="AA13078" s="37"/>
      <c r="AB13078" s="37"/>
    </row>
    <row r="13079" spans="24:28" x14ac:dyDescent="0.25">
      <c r="X13079" s="37"/>
      <c r="Y13079" s="37"/>
      <c r="Z13079" s="37"/>
      <c r="AA13079" s="37"/>
      <c r="AB13079" s="37"/>
    </row>
    <row r="13080" spans="24:28" x14ac:dyDescent="0.25">
      <c r="X13080" s="37"/>
      <c r="Y13080" s="37"/>
      <c r="Z13080" s="37"/>
      <c r="AA13080" s="37"/>
      <c r="AB13080" s="37"/>
    </row>
    <row r="13081" spans="24:28" x14ac:dyDescent="0.25">
      <c r="X13081" s="37"/>
      <c r="Y13081" s="37"/>
      <c r="Z13081" s="37"/>
      <c r="AA13081" s="37"/>
      <c r="AB13081" s="37"/>
    </row>
    <row r="13082" spans="24:28" x14ac:dyDescent="0.25">
      <c r="X13082" s="37"/>
      <c r="Y13082" s="37"/>
      <c r="Z13082" s="37"/>
      <c r="AA13082" s="37"/>
      <c r="AB13082" s="37"/>
    </row>
    <row r="13083" spans="24:28" x14ac:dyDescent="0.25">
      <c r="X13083" s="37"/>
      <c r="Y13083" s="37"/>
      <c r="Z13083" s="37"/>
      <c r="AA13083" s="37"/>
      <c r="AB13083" s="37"/>
    </row>
    <row r="13084" spans="24:28" x14ac:dyDescent="0.25">
      <c r="X13084" s="37"/>
      <c r="Y13084" s="37"/>
      <c r="Z13084" s="37"/>
      <c r="AA13084" s="37"/>
      <c r="AB13084" s="37"/>
    </row>
    <row r="13085" spans="24:28" x14ac:dyDescent="0.25">
      <c r="X13085" s="37"/>
      <c r="Y13085" s="37"/>
      <c r="Z13085" s="37"/>
      <c r="AA13085" s="37"/>
      <c r="AB13085" s="37"/>
    </row>
    <row r="13086" spans="24:28" x14ac:dyDescent="0.25">
      <c r="X13086" s="37"/>
      <c r="Y13086" s="37"/>
      <c r="Z13086" s="37"/>
      <c r="AA13086" s="37"/>
      <c r="AB13086" s="37"/>
    </row>
    <row r="13087" spans="24:28" x14ac:dyDescent="0.25">
      <c r="X13087" s="37"/>
      <c r="Y13087" s="37"/>
      <c r="Z13087" s="37"/>
      <c r="AA13087" s="37"/>
      <c r="AB13087" s="37"/>
    </row>
    <row r="13088" spans="24:28" x14ac:dyDescent="0.25">
      <c r="X13088" s="37"/>
      <c r="Y13088" s="37"/>
      <c r="Z13088" s="37"/>
      <c r="AA13088" s="37"/>
      <c r="AB13088" s="37"/>
    </row>
    <row r="13089" spans="24:28" x14ac:dyDescent="0.25">
      <c r="X13089" s="37"/>
      <c r="Y13089" s="37"/>
      <c r="Z13089" s="37"/>
      <c r="AA13089" s="37"/>
      <c r="AB13089" s="37"/>
    </row>
    <row r="13090" spans="24:28" x14ac:dyDescent="0.25">
      <c r="X13090" s="37"/>
      <c r="Y13090" s="37"/>
      <c r="Z13090" s="37"/>
      <c r="AA13090" s="37"/>
      <c r="AB13090" s="37"/>
    </row>
    <row r="13091" spans="24:28" x14ac:dyDescent="0.25">
      <c r="X13091" s="37"/>
      <c r="Y13091" s="37"/>
      <c r="Z13091" s="37"/>
      <c r="AA13091" s="37"/>
      <c r="AB13091" s="37"/>
    </row>
    <row r="13092" spans="24:28" x14ac:dyDescent="0.25">
      <c r="X13092" s="37"/>
      <c r="Y13092" s="37"/>
      <c r="Z13092" s="37"/>
      <c r="AA13092" s="37"/>
      <c r="AB13092" s="37"/>
    </row>
    <row r="13093" spans="24:28" x14ac:dyDescent="0.25">
      <c r="X13093" s="37"/>
      <c r="Y13093" s="37"/>
      <c r="Z13093" s="37"/>
      <c r="AA13093" s="37"/>
      <c r="AB13093" s="37"/>
    </row>
    <row r="13094" spans="24:28" x14ac:dyDescent="0.25">
      <c r="X13094" s="37"/>
      <c r="Y13094" s="37"/>
      <c r="Z13094" s="37"/>
      <c r="AA13094" s="37"/>
      <c r="AB13094" s="37"/>
    </row>
    <row r="13095" spans="24:28" x14ac:dyDescent="0.25">
      <c r="X13095" s="37"/>
      <c r="Y13095" s="37"/>
      <c r="Z13095" s="37"/>
      <c r="AA13095" s="37"/>
      <c r="AB13095" s="37"/>
    </row>
    <row r="13096" spans="24:28" x14ac:dyDescent="0.25">
      <c r="X13096" s="37"/>
      <c r="Y13096" s="37"/>
      <c r="Z13096" s="37"/>
      <c r="AA13096" s="37"/>
      <c r="AB13096" s="37"/>
    </row>
    <row r="13097" spans="24:28" x14ac:dyDescent="0.25">
      <c r="X13097" s="37"/>
      <c r="Y13097" s="37"/>
      <c r="Z13097" s="37"/>
      <c r="AA13097" s="37"/>
      <c r="AB13097" s="37"/>
    </row>
    <row r="13098" spans="24:28" x14ac:dyDescent="0.25">
      <c r="X13098" s="37"/>
      <c r="Y13098" s="37"/>
      <c r="Z13098" s="37"/>
      <c r="AA13098" s="37"/>
      <c r="AB13098" s="37"/>
    </row>
    <row r="13099" spans="24:28" x14ac:dyDescent="0.25">
      <c r="X13099" s="37"/>
      <c r="Y13099" s="37"/>
      <c r="Z13099" s="37"/>
      <c r="AA13099" s="37"/>
      <c r="AB13099" s="37"/>
    </row>
    <row r="13100" spans="24:28" x14ac:dyDescent="0.25">
      <c r="X13100" s="37"/>
      <c r="Y13100" s="37"/>
      <c r="Z13100" s="37"/>
      <c r="AA13100" s="37"/>
      <c r="AB13100" s="37"/>
    </row>
    <row r="13101" spans="24:28" x14ac:dyDescent="0.25">
      <c r="X13101" s="37"/>
      <c r="Y13101" s="37"/>
      <c r="Z13101" s="37"/>
      <c r="AA13101" s="37"/>
      <c r="AB13101" s="37"/>
    </row>
    <row r="13102" spans="24:28" x14ac:dyDescent="0.25">
      <c r="X13102" s="37"/>
      <c r="Y13102" s="37"/>
      <c r="Z13102" s="37"/>
      <c r="AA13102" s="37"/>
      <c r="AB13102" s="37"/>
    </row>
    <row r="13103" spans="24:28" x14ac:dyDescent="0.25">
      <c r="X13103" s="37"/>
      <c r="Y13103" s="37"/>
      <c r="Z13103" s="37"/>
      <c r="AA13103" s="37"/>
      <c r="AB13103" s="37"/>
    </row>
    <row r="13104" spans="24:28" x14ac:dyDescent="0.25">
      <c r="X13104" s="37"/>
      <c r="Y13104" s="37"/>
      <c r="Z13104" s="37"/>
      <c r="AA13104" s="37"/>
      <c r="AB13104" s="37"/>
    </row>
    <row r="13105" spans="24:28" x14ac:dyDescent="0.25">
      <c r="X13105" s="37"/>
      <c r="Y13105" s="37"/>
      <c r="Z13105" s="37"/>
      <c r="AA13105" s="37"/>
      <c r="AB13105" s="37"/>
    </row>
    <row r="13106" spans="24:28" x14ac:dyDescent="0.25">
      <c r="X13106" s="37"/>
      <c r="Y13106" s="37"/>
      <c r="Z13106" s="37"/>
      <c r="AA13106" s="37"/>
      <c r="AB13106" s="37"/>
    </row>
    <row r="13107" spans="24:28" x14ac:dyDescent="0.25">
      <c r="X13107" s="37"/>
      <c r="Y13107" s="37"/>
      <c r="Z13107" s="37"/>
      <c r="AA13107" s="37"/>
      <c r="AB13107" s="37"/>
    </row>
    <row r="13108" spans="24:28" x14ac:dyDescent="0.25">
      <c r="X13108" s="37"/>
      <c r="Y13108" s="37"/>
      <c r="Z13108" s="37"/>
      <c r="AA13108" s="37"/>
      <c r="AB13108" s="37"/>
    </row>
    <row r="13109" spans="24:28" x14ac:dyDescent="0.25">
      <c r="X13109" s="37"/>
      <c r="Y13109" s="37"/>
      <c r="Z13109" s="37"/>
      <c r="AA13109" s="37"/>
      <c r="AB13109" s="37"/>
    </row>
    <row r="13110" spans="24:28" x14ac:dyDescent="0.25">
      <c r="X13110" s="37"/>
      <c r="Y13110" s="37"/>
      <c r="Z13110" s="37"/>
      <c r="AA13110" s="37"/>
      <c r="AB13110" s="37"/>
    </row>
    <row r="13111" spans="24:28" x14ac:dyDescent="0.25">
      <c r="X13111" s="37"/>
      <c r="Y13111" s="37"/>
      <c r="Z13111" s="37"/>
      <c r="AA13111" s="37"/>
      <c r="AB13111" s="37"/>
    </row>
    <row r="13112" spans="24:28" x14ac:dyDescent="0.25">
      <c r="X13112" s="37"/>
      <c r="Y13112" s="37"/>
      <c r="Z13112" s="37"/>
      <c r="AA13112" s="37"/>
      <c r="AB13112" s="37"/>
    </row>
    <row r="13113" spans="24:28" x14ac:dyDescent="0.25">
      <c r="X13113" s="37"/>
      <c r="Y13113" s="37"/>
      <c r="Z13113" s="37"/>
      <c r="AA13113" s="37"/>
      <c r="AB13113" s="37"/>
    </row>
    <row r="13114" spans="24:28" x14ac:dyDescent="0.25">
      <c r="X13114" s="37"/>
      <c r="Y13114" s="37"/>
      <c r="Z13114" s="37"/>
      <c r="AA13114" s="37"/>
      <c r="AB13114" s="37"/>
    </row>
    <row r="13115" spans="24:28" x14ac:dyDescent="0.25">
      <c r="X13115" s="37"/>
      <c r="Y13115" s="37"/>
      <c r="Z13115" s="37"/>
      <c r="AA13115" s="37"/>
      <c r="AB13115" s="37"/>
    </row>
    <row r="13116" spans="24:28" x14ac:dyDescent="0.25">
      <c r="X13116" s="37"/>
      <c r="Y13116" s="37"/>
      <c r="Z13116" s="37"/>
      <c r="AA13116" s="37"/>
      <c r="AB13116" s="37"/>
    </row>
    <row r="13117" spans="24:28" x14ac:dyDescent="0.25">
      <c r="X13117" s="37"/>
      <c r="Y13117" s="37"/>
      <c r="Z13117" s="37"/>
      <c r="AA13117" s="37"/>
      <c r="AB13117" s="37"/>
    </row>
    <row r="13118" spans="24:28" x14ac:dyDescent="0.25">
      <c r="X13118" s="37"/>
      <c r="Y13118" s="37"/>
      <c r="Z13118" s="37"/>
      <c r="AA13118" s="37"/>
      <c r="AB13118" s="37"/>
    </row>
    <row r="13119" spans="24:28" x14ac:dyDescent="0.25">
      <c r="X13119" s="37"/>
      <c r="Y13119" s="37"/>
      <c r="Z13119" s="37"/>
      <c r="AA13119" s="37"/>
      <c r="AB13119" s="37"/>
    </row>
    <row r="13120" spans="24:28" x14ac:dyDescent="0.25">
      <c r="X13120" s="37"/>
      <c r="Y13120" s="37"/>
      <c r="Z13120" s="37"/>
      <c r="AA13120" s="37"/>
      <c r="AB13120" s="37"/>
    </row>
    <row r="13121" spans="24:28" x14ac:dyDescent="0.25">
      <c r="X13121" s="37"/>
      <c r="Y13121" s="37"/>
      <c r="Z13121" s="37"/>
      <c r="AA13121" s="37"/>
      <c r="AB13121" s="37"/>
    </row>
    <row r="13122" spans="24:28" x14ac:dyDescent="0.25">
      <c r="X13122" s="37"/>
      <c r="Y13122" s="37"/>
      <c r="Z13122" s="37"/>
      <c r="AA13122" s="37"/>
      <c r="AB13122" s="37"/>
    </row>
    <row r="13123" spans="24:28" x14ac:dyDescent="0.25">
      <c r="X13123" s="37"/>
      <c r="Y13123" s="37"/>
      <c r="Z13123" s="37"/>
      <c r="AA13123" s="37"/>
      <c r="AB13123" s="37"/>
    </row>
    <row r="13124" spans="24:28" x14ac:dyDescent="0.25">
      <c r="X13124" s="37"/>
      <c r="Y13124" s="37"/>
      <c r="Z13124" s="37"/>
      <c r="AA13124" s="37"/>
      <c r="AB13124" s="37"/>
    </row>
    <row r="13125" spans="24:28" x14ac:dyDescent="0.25">
      <c r="X13125" s="37"/>
      <c r="Y13125" s="37"/>
      <c r="Z13125" s="37"/>
      <c r="AA13125" s="37"/>
      <c r="AB13125" s="37"/>
    </row>
    <row r="13126" spans="24:28" x14ac:dyDescent="0.25">
      <c r="X13126" s="37"/>
      <c r="Y13126" s="37"/>
      <c r="Z13126" s="37"/>
      <c r="AA13126" s="37"/>
      <c r="AB13126" s="37"/>
    </row>
    <row r="13127" spans="24:28" x14ac:dyDescent="0.25">
      <c r="X13127" s="37"/>
      <c r="Y13127" s="37"/>
      <c r="Z13127" s="37"/>
      <c r="AA13127" s="37"/>
      <c r="AB13127" s="37"/>
    </row>
    <row r="13128" spans="24:28" x14ac:dyDescent="0.25">
      <c r="X13128" s="37"/>
      <c r="Y13128" s="37"/>
      <c r="Z13128" s="37"/>
      <c r="AA13128" s="37"/>
      <c r="AB13128" s="37"/>
    </row>
    <row r="13129" spans="24:28" x14ac:dyDescent="0.25">
      <c r="X13129" s="37"/>
      <c r="Y13129" s="37"/>
      <c r="Z13129" s="37"/>
      <c r="AA13129" s="37"/>
      <c r="AB13129" s="37"/>
    </row>
    <row r="13130" spans="24:28" x14ac:dyDescent="0.25">
      <c r="X13130" s="37"/>
      <c r="Y13130" s="37"/>
      <c r="Z13130" s="37"/>
      <c r="AA13130" s="37"/>
      <c r="AB13130" s="37"/>
    </row>
    <row r="13131" spans="24:28" x14ac:dyDescent="0.25">
      <c r="X13131" s="37"/>
      <c r="Y13131" s="37"/>
      <c r="Z13131" s="37"/>
      <c r="AA13131" s="37"/>
      <c r="AB13131" s="37"/>
    </row>
    <row r="13132" spans="24:28" x14ac:dyDescent="0.25">
      <c r="X13132" s="37"/>
      <c r="Y13132" s="37"/>
      <c r="Z13132" s="37"/>
      <c r="AA13132" s="37"/>
      <c r="AB13132" s="37"/>
    </row>
    <row r="13133" spans="24:28" x14ac:dyDescent="0.25">
      <c r="X13133" s="37"/>
      <c r="Y13133" s="37"/>
      <c r="Z13133" s="37"/>
      <c r="AA13133" s="37"/>
      <c r="AB13133" s="37"/>
    </row>
    <row r="13134" spans="24:28" x14ac:dyDescent="0.25">
      <c r="X13134" s="37"/>
      <c r="Y13134" s="37"/>
      <c r="Z13134" s="37"/>
      <c r="AA13134" s="37"/>
      <c r="AB13134" s="37"/>
    </row>
    <row r="13135" spans="24:28" x14ac:dyDescent="0.25">
      <c r="X13135" s="37"/>
      <c r="Y13135" s="37"/>
      <c r="Z13135" s="37"/>
      <c r="AA13135" s="37"/>
      <c r="AB13135" s="37"/>
    </row>
    <row r="13136" spans="24:28" x14ac:dyDescent="0.25">
      <c r="X13136" s="37"/>
      <c r="Y13136" s="37"/>
      <c r="Z13136" s="37"/>
      <c r="AA13136" s="37"/>
      <c r="AB13136" s="37"/>
    </row>
    <row r="13137" spans="24:28" x14ac:dyDescent="0.25">
      <c r="X13137" s="37"/>
      <c r="Y13137" s="37"/>
      <c r="Z13137" s="37"/>
      <c r="AA13137" s="37"/>
      <c r="AB13137" s="37"/>
    </row>
    <row r="13138" spans="24:28" x14ac:dyDescent="0.25">
      <c r="X13138" s="37"/>
      <c r="Y13138" s="37"/>
      <c r="Z13138" s="37"/>
      <c r="AA13138" s="37"/>
      <c r="AB13138" s="37"/>
    </row>
    <row r="13139" spans="24:28" x14ac:dyDescent="0.25">
      <c r="X13139" s="37"/>
      <c r="Y13139" s="37"/>
      <c r="Z13139" s="37"/>
      <c r="AA13139" s="37"/>
      <c r="AB13139" s="37"/>
    </row>
    <row r="13140" spans="24:28" x14ac:dyDescent="0.25">
      <c r="X13140" s="37"/>
      <c r="Y13140" s="37"/>
      <c r="Z13140" s="37"/>
      <c r="AA13140" s="37"/>
      <c r="AB13140" s="37"/>
    </row>
    <row r="13141" spans="24:28" x14ac:dyDescent="0.25">
      <c r="X13141" s="37"/>
      <c r="Y13141" s="37"/>
      <c r="Z13141" s="37"/>
      <c r="AA13141" s="37"/>
      <c r="AB13141" s="37"/>
    </row>
    <row r="13142" spans="24:28" x14ac:dyDescent="0.25">
      <c r="X13142" s="37"/>
      <c r="Y13142" s="37"/>
      <c r="Z13142" s="37"/>
      <c r="AA13142" s="37"/>
      <c r="AB13142" s="37"/>
    </row>
    <row r="13143" spans="24:28" x14ac:dyDescent="0.25">
      <c r="X13143" s="37"/>
      <c r="Y13143" s="37"/>
      <c r="Z13143" s="37"/>
      <c r="AA13143" s="37"/>
      <c r="AB13143" s="37"/>
    </row>
    <row r="13144" spans="24:28" x14ac:dyDescent="0.25">
      <c r="X13144" s="37"/>
      <c r="Y13144" s="37"/>
      <c r="Z13144" s="37"/>
      <c r="AA13144" s="37"/>
      <c r="AB13144" s="37"/>
    </row>
    <row r="13145" spans="24:28" x14ac:dyDescent="0.25">
      <c r="X13145" s="37"/>
      <c r="Y13145" s="37"/>
      <c r="Z13145" s="37"/>
      <c r="AA13145" s="37"/>
      <c r="AB13145" s="37"/>
    </row>
    <row r="13146" spans="24:28" x14ac:dyDescent="0.25">
      <c r="X13146" s="37"/>
      <c r="Y13146" s="37"/>
      <c r="Z13146" s="37"/>
      <c r="AA13146" s="37"/>
      <c r="AB13146" s="37"/>
    </row>
    <row r="13147" spans="24:28" x14ac:dyDescent="0.25">
      <c r="X13147" s="37"/>
      <c r="Y13147" s="37"/>
      <c r="Z13147" s="37"/>
      <c r="AA13147" s="37"/>
      <c r="AB13147" s="37"/>
    </row>
    <row r="13148" spans="24:28" x14ac:dyDescent="0.25">
      <c r="X13148" s="37"/>
      <c r="Y13148" s="37"/>
      <c r="Z13148" s="37"/>
      <c r="AA13148" s="37"/>
      <c r="AB13148" s="37"/>
    </row>
    <row r="13149" spans="24:28" x14ac:dyDescent="0.25">
      <c r="X13149" s="37"/>
      <c r="Y13149" s="37"/>
      <c r="Z13149" s="37"/>
      <c r="AA13149" s="37"/>
      <c r="AB13149" s="37"/>
    </row>
    <row r="13150" spans="24:28" x14ac:dyDescent="0.25">
      <c r="X13150" s="37"/>
      <c r="Y13150" s="37"/>
      <c r="Z13150" s="37"/>
      <c r="AA13150" s="37"/>
      <c r="AB13150" s="37"/>
    </row>
    <row r="13151" spans="24:28" x14ac:dyDescent="0.25">
      <c r="X13151" s="37"/>
      <c r="Y13151" s="37"/>
      <c r="Z13151" s="37"/>
      <c r="AA13151" s="37"/>
      <c r="AB13151" s="37"/>
    </row>
    <row r="13152" spans="24:28" x14ac:dyDescent="0.25">
      <c r="X13152" s="37"/>
      <c r="Y13152" s="37"/>
      <c r="Z13152" s="37"/>
      <c r="AA13152" s="37"/>
      <c r="AB13152" s="37"/>
    </row>
    <row r="13153" spans="24:28" x14ac:dyDescent="0.25">
      <c r="X13153" s="37"/>
      <c r="Y13153" s="37"/>
      <c r="Z13153" s="37"/>
      <c r="AA13153" s="37"/>
      <c r="AB13153" s="37"/>
    </row>
    <row r="13154" spans="24:28" x14ac:dyDescent="0.25">
      <c r="X13154" s="37"/>
      <c r="Y13154" s="37"/>
      <c r="Z13154" s="37"/>
      <c r="AA13154" s="37"/>
      <c r="AB13154" s="37"/>
    </row>
    <row r="13155" spans="24:28" x14ac:dyDescent="0.25">
      <c r="X13155" s="37"/>
      <c r="Y13155" s="37"/>
      <c r="Z13155" s="37"/>
      <c r="AA13155" s="37"/>
      <c r="AB13155" s="37"/>
    </row>
    <row r="13156" spans="24:28" x14ac:dyDescent="0.25">
      <c r="X13156" s="37"/>
      <c r="Y13156" s="37"/>
      <c r="Z13156" s="37"/>
      <c r="AA13156" s="37"/>
      <c r="AB13156" s="37"/>
    </row>
    <row r="13157" spans="24:28" x14ac:dyDescent="0.25">
      <c r="X13157" s="37"/>
      <c r="Y13157" s="37"/>
      <c r="Z13157" s="37"/>
      <c r="AA13157" s="37"/>
      <c r="AB13157" s="37"/>
    </row>
    <row r="13158" spans="24:28" x14ac:dyDescent="0.25">
      <c r="X13158" s="37"/>
      <c r="Y13158" s="37"/>
      <c r="Z13158" s="37"/>
      <c r="AA13158" s="37"/>
      <c r="AB13158" s="37"/>
    </row>
    <row r="13159" spans="24:28" x14ac:dyDescent="0.25">
      <c r="X13159" s="37"/>
      <c r="Y13159" s="37"/>
      <c r="Z13159" s="37"/>
      <c r="AA13159" s="37"/>
      <c r="AB13159" s="37"/>
    </row>
    <row r="13160" spans="24:28" x14ac:dyDescent="0.25">
      <c r="X13160" s="37"/>
      <c r="Y13160" s="37"/>
      <c r="Z13160" s="37"/>
      <c r="AA13160" s="37"/>
      <c r="AB13160" s="37"/>
    </row>
    <row r="13161" spans="24:28" x14ac:dyDescent="0.25">
      <c r="X13161" s="37"/>
      <c r="Y13161" s="37"/>
      <c r="Z13161" s="37"/>
      <c r="AA13161" s="37"/>
      <c r="AB13161" s="37"/>
    </row>
    <row r="13162" spans="24:28" x14ac:dyDescent="0.25">
      <c r="X13162" s="37"/>
      <c r="Y13162" s="37"/>
      <c r="Z13162" s="37"/>
      <c r="AA13162" s="37"/>
      <c r="AB13162" s="37"/>
    </row>
    <row r="13163" spans="24:28" x14ac:dyDescent="0.25">
      <c r="X13163" s="37"/>
      <c r="Y13163" s="37"/>
      <c r="Z13163" s="37"/>
      <c r="AA13163" s="37"/>
      <c r="AB13163" s="37"/>
    </row>
    <row r="13164" spans="24:28" x14ac:dyDescent="0.25">
      <c r="X13164" s="37"/>
      <c r="Y13164" s="37"/>
      <c r="Z13164" s="37"/>
      <c r="AA13164" s="37"/>
      <c r="AB13164" s="37"/>
    </row>
    <row r="13165" spans="24:28" x14ac:dyDescent="0.25">
      <c r="X13165" s="37"/>
      <c r="Y13165" s="37"/>
      <c r="Z13165" s="37"/>
      <c r="AA13165" s="37"/>
      <c r="AB13165" s="37"/>
    </row>
    <row r="13166" spans="24:28" x14ac:dyDescent="0.25">
      <c r="X13166" s="37"/>
      <c r="Y13166" s="37"/>
      <c r="Z13166" s="37"/>
      <c r="AA13166" s="37"/>
      <c r="AB13166" s="37"/>
    </row>
    <row r="13167" spans="24:28" x14ac:dyDescent="0.25">
      <c r="X13167" s="37"/>
      <c r="Y13167" s="37"/>
      <c r="Z13167" s="37"/>
      <c r="AA13167" s="37"/>
      <c r="AB13167" s="37"/>
    </row>
    <row r="13168" spans="24:28" x14ac:dyDescent="0.25">
      <c r="X13168" s="37"/>
      <c r="Y13168" s="37"/>
      <c r="Z13168" s="37"/>
      <c r="AA13168" s="37"/>
      <c r="AB13168" s="37"/>
    </row>
    <row r="13169" spans="24:28" x14ac:dyDescent="0.25">
      <c r="X13169" s="37"/>
      <c r="Y13169" s="37"/>
      <c r="Z13169" s="37"/>
      <c r="AA13169" s="37"/>
      <c r="AB13169" s="37"/>
    </row>
    <row r="13170" spans="24:28" x14ac:dyDescent="0.25">
      <c r="X13170" s="37"/>
      <c r="Y13170" s="37"/>
      <c r="Z13170" s="37"/>
      <c r="AA13170" s="37"/>
      <c r="AB13170" s="37"/>
    </row>
    <row r="13171" spans="24:28" x14ac:dyDescent="0.25">
      <c r="X13171" s="37"/>
      <c r="Y13171" s="37"/>
      <c r="Z13171" s="37"/>
      <c r="AA13171" s="37"/>
      <c r="AB13171" s="37"/>
    </row>
    <row r="13172" spans="24:28" x14ac:dyDescent="0.25">
      <c r="X13172" s="37"/>
      <c r="Y13172" s="37"/>
      <c r="Z13172" s="37"/>
      <c r="AA13172" s="37"/>
      <c r="AB13172" s="37"/>
    </row>
    <row r="13173" spans="24:28" x14ac:dyDescent="0.25">
      <c r="X13173" s="37"/>
      <c r="Y13173" s="37"/>
      <c r="Z13173" s="37"/>
      <c r="AA13173" s="37"/>
      <c r="AB13173" s="37"/>
    </row>
    <row r="13174" spans="24:28" x14ac:dyDescent="0.25">
      <c r="X13174" s="37"/>
      <c r="Y13174" s="37"/>
      <c r="Z13174" s="37"/>
      <c r="AA13174" s="37"/>
      <c r="AB13174" s="37"/>
    </row>
    <row r="13175" spans="24:28" x14ac:dyDescent="0.25">
      <c r="X13175" s="37"/>
      <c r="Y13175" s="37"/>
      <c r="Z13175" s="37"/>
      <c r="AA13175" s="37"/>
      <c r="AB13175" s="37"/>
    </row>
    <row r="13176" spans="24:28" x14ac:dyDescent="0.25">
      <c r="X13176" s="37"/>
      <c r="Y13176" s="37"/>
      <c r="Z13176" s="37"/>
      <c r="AA13176" s="37"/>
      <c r="AB13176" s="37"/>
    </row>
    <row r="13177" spans="24:28" x14ac:dyDescent="0.25">
      <c r="X13177" s="37"/>
      <c r="Y13177" s="37"/>
      <c r="Z13177" s="37"/>
      <c r="AA13177" s="37"/>
      <c r="AB13177" s="37"/>
    </row>
    <row r="13178" spans="24:28" x14ac:dyDescent="0.25">
      <c r="X13178" s="37"/>
      <c r="Y13178" s="37"/>
      <c r="Z13178" s="37"/>
      <c r="AA13178" s="37"/>
      <c r="AB13178" s="37"/>
    </row>
    <row r="13179" spans="24:28" x14ac:dyDescent="0.25">
      <c r="X13179" s="37"/>
      <c r="Y13179" s="37"/>
      <c r="Z13179" s="37"/>
      <c r="AA13179" s="37"/>
      <c r="AB13179" s="37"/>
    </row>
    <row r="13180" spans="24:28" x14ac:dyDescent="0.25">
      <c r="X13180" s="37"/>
      <c r="Y13180" s="37"/>
      <c r="Z13180" s="37"/>
      <c r="AA13180" s="37"/>
      <c r="AB13180" s="37"/>
    </row>
    <row r="13181" spans="24:28" x14ac:dyDescent="0.25">
      <c r="X13181" s="37"/>
      <c r="Y13181" s="37"/>
      <c r="Z13181" s="37"/>
      <c r="AA13181" s="37"/>
      <c r="AB13181" s="37"/>
    </row>
    <row r="13182" spans="24:28" x14ac:dyDescent="0.25">
      <c r="X13182" s="37"/>
      <c r="Y13182" s="37"/>
      <c r="Z13182" s="37"/>
      <c r="AA13182" s="37"/>
      <c r="AB13182" s="37"/>
    </row>
    <row r="13183" spans="24:28" x14ac:dyDescent="0.25">
      <c r="X13183" s="37"/>
      <c r="Y13183" s="37"/>
      <c r="Z13183" s="37"/>
      <c r="AA13183" s="37"/>
      <c r="AB13183" s="37"/>
    </row>
    <row r="13184" spans="24:28" x14ac:dyDescent="0.25">
      <c r="X13184" s="37"/>
      <c r="Y13184" s="37"/>
      <c r="Z13184" s="37"/>
      <c r="AA13184" s="37"/>
      <c r="AB13184" s="37"/>
    </row>
    <row r="13185" spans="24:28" x14ac:dyDescent="0.25">
      <c r="X13185" s="37"/>
      <c r="Y13185" s="37"/>
      <c r="Z13185" s="37"/>
      <c r="AA13185" s="37"/>
      <c r="AB13185" s="37"/>
    </row>
    <row r="13186" spans="24:28" x14ac:dyDescent="0.25">
      <c r="X13186" s="37"/>
      <c r="Y13186" s="37"/>
      <c r="Z13186" s="37"/>
      <c r="AA13186" s="37"/>
      <c r="AB13186" s="37"/>
    </row>
    <row r="13187" spans="24:28" x14ac:dyDescent="0.25">
      <c r="X13187" s="37"/>
      <c r="Y13187" s="37"/>
      <c r="Z13187" s="37"/>
      <c r="AA13187" s="37"/>
      <c r="AB13187" s="37"/>
    </row>
    <row r="13188" spans="24:28" x14ac:dyDescent="0.25">
      <c r="X13188" s="37"/>
      <c r="Y13188" s="37"/>
      <c r="Z13188" s="37"/>
      <c r="AA13188" s="37"/>
      <c r="AB13188" s="37"/>
    </row>
    <row r="13189" spans="24:28" x14ac:dyDescent="0.25">
      <c r="X13189" s="37"/>
      <c r="Y13189" s="37"/>
      <c r="Z13189" s="37"/>
      <c r="AA13189" s="37"/>
      <c r="AB13189" s="37"/>
    </row>
    <row r="13190" spans="24:28" x14ac:dyDescent="0.25">
      <c r="X13190" s="37"/>
      <c r="Y13190" s="37"/>
      <c r="Z13190" s="37"/>
      <c r="AA13190" s="37"/>
      <c r="AB13190" s="37"/>
    </row>
    <row r="13191" spans="24:28" x14ac:dyDescent="0.25">
      <c r="X13191" s="37"/>
      <c r="Y13191" s="37"/>
      <c r="Z13191" s="37"/>
      <c r="AA13191" s="37"/>
      <c r="AB13191" s="37"/>
    </row>
    <row r="13192" spans="24:28" x14ac:dyDescent="0.25">
      <c r="X13192" s="37"/>
      <c r="Y13192" s="37"/>
      <c r="Z13192" s="37"/>
      <c r="AA13192" s="37"/>
      <c r="AB13192" s="37"/>
    </row>
    <row r="13193" spans="24:28" x14ac:dyDescent="0.25">
      <c r="X13193" s="37"/>
      <c r="Y13193" s="37"/>
      <c r="Z13193" s="37"/>
      <c r="AA13193" s="37"/>
      <c r="AB13193" s="37"/>
    </row>
    <row r="13194" spans="24:28" x14ac:dyDescent="0.25">
      <c r="X13194" s="37"/>
      <c r="Y13194" s="37"/>
      <c r="Z13194" s="37"/>
      <c r="AA13194" s="37"/>
      <c r="AB13194" s="37"/>
    </row>
    <row r="13195" spans="24:28" x14ac:dyDescent="0.25">
      <c r="X13195" s="37"/>
      <c r="Y13195" s="37"/>
      <c r="Z13195" s="37"/>
      <c r="AA13195" s="37"/>
      <c r="AB13195" s="37"/>
    </row>
    <row r="13196" spans="24:28" x14ac:dyDescent="0.25">
      <c r="X13196" s="37"/>
      <c r="Y13196" s="37"/>
      <c r="Z13196" s="37"/>
      <c r="AA13196" s="37"/>
      <c r="AB13196" s="37"/>
    </row>
    <row r="13197" spans="24:28" x14ac:dyDescent="0.25">
      <c r="X13197" s="37"/>
      <c r="Y13197" s="37"/>
      <c r="Z13197" s="37"/>
      <c r="AA13197" s="37"/>
      <c r="AB13197" s="37"/>
    </row>
    <row r="13198" spans="24:28" x14ac:dyDescent="0.25">
      <c r="X13198" s="37"/>
      <c r="Y13198" s="37"/>
      <c r="Z13198" s="37"/>
      <c r="AA13198" s="37"/>
      <c r="AB13198" s="37"/>
    </row>
    <row r="13199" spans="24:28" x14ac:dyDescent="0.25">
      <c r="X13199" s="37"/>
      <c r="Y13199" s="37"/>
      <c r="Z13199" s="37"/>
      <c r="AA13199" s="37"/>
      <c r="AB13199" s="37"/>
    </row>
    <row r="13200" spans="24:28" x14ac:dyDescent="0.25">
      <c r="X13200" s="37"/>
      <c r="Y13200" s="37"/>
      <c r="Z13200" s="37"/>
      <c r="AA13200" s="37"/>
      <c r="AB13200" s="37"/>
    </row>
    <row r="13201" spans="24:28" x14ac:dyDescent="0.25">
      <c r="X13201" s="37"/>
      <c r="Y13201" s="37"/>
      <c r="Z13201" s="37"/>
      <c r="AA13201" s="37"/>
      <c r="AB13201" s="37"/>
    </row>
    <row r="13202" spans="24:28" x14ac:dyDescent="0.25">
      <c r="X13202" s="37"/>
      <c r="Y13202" s="37"/>
      <c r="Z13202" s="37"/>
      <c r="AA13202" s="37"/>
      <c r="AB13202" s="37"/>
    </row>
    <row r="13203" spans="24:28" x14ac:dyDescent="0.25">
      <c r="X13203" s="37"/>
      <c r="Y13203" s="37"/>
      <c r="Z13203" s="37"/>
      <c r="AA13203" s="37"/>
      <c r="AB13203" s="37"/>
    </row>
    <row r="13204" spans="24:28" x14ac:dyDescent="0.25">
      <c r="X13204" s="37"/>
      <c r="Y13204" s="37"/>
      <c r="Z13204" s="37"/>
      <c r="AA13204" s="37"/>
      <c r="AB13204" s="37"/>
    </row>
    <row r="13205" spans="24:28" x14ac:dyDescent="0.25">
      <c r="X13205" s="37"/>
      <c r="Y13205" s="37"/>
      <c r="Z13205" s="37"/>
      <c r="AA13205" s="37"/>
      <c r="AB13205" s="37"/>
    </row>
    <row r="13206" spans="24:28" x14ac:dyDescent="0.25">
      <c r="X13206" s="37"/>
      <c r="Y13206" s="37"/>
      <c r="Z13206" s="37"/>
      <c r="AA13206" s="37"/>
      <c r="AB13206" s="37"/>
    </row>
    <row r="13207" spans="24:28" x14ac:dyDescent="0.25">
      <c r="X13207" s="37"/>
      <c r="Y13207" s="37"/>
      <c r="Z13207" s="37"/>
      <c r="AA13207" s="37"/>
      <c r="AB13207" s="37"/>
    </row>
    <row r="13208" spans="24:28" x14ac:dyDescent="0.25">
      <c r="X13208" s="37"/>
      <c r="Y13208" s="37"/>
      <c r="Z13208" s="37"/>
      <c r="AA13208" s="37"/>
      <c r="AB13208" s="37"/>
    </row>
    <row r="13209" spans="24:28" x14ac:dyDescent="0.25">
      <c r="X13209" s="37"/>
      <c r="Y13209" s="37"/>
      <c r="Z13209" s="37"/>
      <c r="AA13209" s="37"/>
      <c r="AB13209" s="37"/>
    </row>
    <row r="13210" spans="24:28" x14ac:dyDescent="0.25">
      <c r="X13210" s="37"/>
      <c r="Y13210" s="37"/>
      <c r="Z13210" s="37"/>
      <c r="AA13210" s="37"/>
      <c r="AB13210" s="37"/>
    </row>
    <row r="13211" spans="24:28" x14ac:dyDescent="0.25">
      <c r="X13211" s="37"/>
      <c r="Y13211" s="37"/>
      <c r="Z13211" s="37"/>
      <c r="AA13211" s="37"/>
      <c r="AB13211" s="37"/>
    </row>
    <row r="13212" spans="24:28" x14ac:dyDescent="0.25">
      <c r="X13212" s="37"/>
      <c r="Y13212" s="37"/>
      <c r="Z13212" s="37"/>
      <c r="AA13212" s="37"/>
      <c r="AB13212" s="37"/>
    </row>
    <row r="13213" spans="24:28" x14ac:dyDescent="0.25">
      <c r="X13213" s="37"/>
      <c r="Y13213" s="37"/>
      <c r="Z13213" s="37"/>
      <c r="AA13213" s="37"/>
      <c r="AB13213" s="37"/>
    </row>
    <row r="13214" spans="24:28" x14ac:dyDescent="0.25">
      <c r="X13214" s="37"/>
      <c r="Y13214" s="37"/>
      <c r="Z13214" s="37"/>
      <c r="AA13214" s="37"/>
      <c r="AB13214" s="37"/>
    </row>
    <row r="13215" spans="24:28" x14ac:dyDescent="0.25">
      <c r="X13215" s="37"/>
      <c r="Y13215" s="37"/>
      <c r="Z13215" s="37"/>
      <c r="AA13215" s="37"/>
      <c r="AB13215" s="37"/>
    </row>
    <row r="13216" spans="24:28" x14ac:dyDescent="0.25">
      <c r="X13216" s="37"/>
      <c r="Y13216" s="37"/>
      <c r="Z13216" s="37"/>
      <c r="AA13216" s="37"/>
      <c r="AB13216" s="37"/>
    </row>
    <row r="13217" spans="24:28" x14ac:dyDescent="0.25">
      <c r="X13217" s="37"/>
      <c r="Y13217" s="37"/>
      <c r="Z13217" s="37"/>
      <c r="AA13217" s="37"/>
      <c r="AB13217" s="37"/>
    </row>
    <row r="13218" spans="24:28" x14ac:dyDescent="0.25">
      <c r="X13218" s="37"/>
      <c r="Y13218" s="37"/>
      <c r="Z13218" s="37"/>
      <c r="AA13218" s="37"/>
      <c r="AB13218" s="37"/>
    </row>
    <row r="13219" spans="24:28" x14ac:dyDescent="0.25">
      <c r="X13219" s="37"/>
      <c r="Y13219" s="37"/>
      <c r="Z13219" s="37"/>
      <c r="AA13219" s="37"/>
      <c r="AB13219" s="37"/>
    </row>
    <row r="13220" spans="24:28" x14ac:dyDescent="0.25">
      <c r="X13220" s="37"/>
      <c r="Y13220" s="37"/>
      <c r="Z13220" s="37"/>
      <c r="AA13220" s="37"/>
      <c r="AB13220" s="37"/>
    </row>
    <row r="13221" spans="24:28" x14ac:dyDescent="0.25">
      <c r="X13221" s="37"/>
      <c r="Y13221" s="37"/>
      <c r="Z13221" s="37"/>
      <c r="AA13221" s="37"/>
      <c r="AB13221" s="37"/>
    </row>
    <row r="13222" spans="24:28" x14ac:dyDescent="0.25">
      <c r="X13222" s="37"/>
      <c r="Y13222" s="37"/>
      <c r="Z13222" s="37"/>
      <c r="AA13222" s="37"/>
      <c r="AB13222" s="37"/>
    </row>
    <row r="13223" spans="24:28" x14ac:dyDescent="0.25">
      <c r="X13223" s="37"/>
      <c r="Y13223" s="37"/>
      <c r="Z13223" s="37"/>
      <c r="AA13223" s="37"/>
      <c r="AB13223" s="37"/>
    </row>
    <row r="13224" spans="24:28" x14ac:dyDescent="0.25">
      <c r="X13224" s="37"/>
      <c r="Y13224" s="37"/>
      <c r="Z13224" s="37"/>
      <c r="AA13224" s="37"/>
      <c r="AB13224" s="37"/>
    </row>
    <row r="13225" spans="24:28" x14ac:dyDescent="0.25">
      <c r="X13225" s="37"/>
      <c r="Y13225" s="37"/>
      <c r="Z13225" s="37"/>
      <c r="AA13225" s="37"/>
      <c r="AB13225" s="37"/>
    </row>
    <row r="13226" spans="24:28" x14ac:dyDescent="0.25">
      <c r="X13226" s="37"/>
      <c r="Y13226" s="37"/>
      <c r="Z13226" s="37"/>
      <c r="AA13226" s="37"/>
      <c r="AB13226" s="37"/>
    </row>
    <row r="13227" spans="24:28" x14ac:dyDescent="0.25">
      <c r="X13227" s="37"/>
      <c r="Y13227" s="37"/>
      <c r="Z13227" s="37"/>
      <c r="AA13227" s="37"/>
      <c r="AB13227" s="37"/>
    </row>
    <row r="13228" spans="24:28" x14ac:dyDescent="0.25">
      <c r="X13228" s="37"/>
      <c r="Y13228" s="37"/>
      <c r="Z13228" s="37"/>
      <c r="AA13228" s="37"/>
      <c r="AB13228" s="37"/>
    </row>
    <row r="13229" spans="24:28" x14ac:dyDescent="0.25">
      <c r="X13229" s="37"/>
      <c r="Y13229" s="37"/>
      <c r="Z13229" s="37"/>
      <c r="AA13229" s="37"/>
      <c r="AB13229" s="37"/>
    </row>
    <row r="13230" spans="24:28" x14ac:dyDescent="0.25">
      <c r="X13230" s="37"/>
      <c r="Y13230" s="37"/>
      <c r="Z13230" s="37"/>
      <c r="AA13230" s="37"/>
      <c r="AB13230" s="37"/>
    </row>
    <row r="13231" spans="24:28" x14ac:dyDescent="0.25">
      <c r="X13231" s="37"/>
      <c r="Y13231" s="37"/>
      <c r="Z13231" s="37"/>
      <c r="AA13231" s="37"/>
      <c r="AB13231" s="37"/>
    </row>
    <row r="13232" spans="24:28" x14ac:dyDescent="0.25">
      <c r="X13232" s="37"/>
      <c r="Y13232" s="37"/>
      <c r="Z13232" s="37"/>
      <c r="AA13232" s="37"/>
      <c r="AB13232" s="37"/>
    </row>
    <row r="13233" spans="24:28" x14ac:dyDescent="0.25">
      <c r="X13233" s="37"/>
      <c r="Y13233" s="37"/>
      <c r="Z13233" s="37"/>
      <c r="AA13233" s="37"/>
      <c r="AB13233" s="37"/>
    </row>
    <row r="13234" spans="24:28" x14ac:dyDescent="0.25">
      <c r="X13234" s="37"/>
      <c r="Y13234" s="37"/>
      <c r="Z13234" s="37"/>
      <c r="AA13234" s="37"/>
      <c r="AB13234" s="37"/>
    </row>
    <row r="13235" spans="24:28" x14ac:dyDescent="0.25">
      <c r="X13235" s="37"/>
      <c r="Y13235" s="37"/>
      <c r="Z13235" s="37"/>
      <c r="AA13235" s="37"/>
      <c r="AB13235" s="37"/>
    </row>
    <row r="13236" spans="24:28" x14ac:dyDescent="0.25">
      <c r="X13236" s="37"/>
      <c r="Y13236" s="37"/>
      <c r="Z13236" s="37"/>
      <c r="AA13236" s="37"/>
      <c r="AB13236" s="37"/>
    </row>
    <row r="13237" spans="24:28" x14ac:dyDescent="0.25">
      <c r="X13237" s="37"/>
      <c r="Y13237" s="37"/>
      <c r="Z13237" s="37"/>
      <c r="AA13237" s="37"/>
      <c r="AB13237" s="37"/>
    </row>
    <row r="13238" spans="24:28" x14ac:dyDescent="0.25">
      <c r="X13238" s="37"/>
      <c r="Y13238" s="37"/>
      <c r="Z13238" s="37"/>
      <c r="AA13238" s="37"/>
      <c r="AB13238" s="37"/>
    </row>
    <row r="13239" spans="24:28" x14ac:dyDescent="0.25">
      <c r="X13239" s="37"/>
      <c r="Y13239" s="37"/>
      <c r="Z13239" s="37"/>
      <c r="AA13239" s="37"/>
      <c r="AB13239" s="37"/>
    </row>
    <row r="13240" spans="24:28" x14ac:dyDescent="0.25">
      <c r="X13240" s="37"/>
      <c r="Y13240" s="37"/>
      <c r="Z13240" s="37"/>
      <c r="AA13240" s="37"/>
      <c r="AB13240" s="37"/>
    </row>
    <row r="13241" spans="24:28" x14ac:dyDescent="0.25">
      <c r="X13241" s="37"/>
      <c r="Y13241" s="37"/>
      <c r="Z13241" s="37"/>
      <c r="AA13241" s="37"/>
      <c r="AB13241" s="37"/>
    </row>
    <row r="13242" spans="24:28" x14ac:dyDescent="0.25">
      <c r="X13242" s="37"/>
      <c r="Y13242" s="37"/>
      <c r="Z13242" s="37"/>
      <c r="AA13242" s="37"/>
      <c r="AB13242" s="37"/>
    </row>
    <row r="13243" spans="24:28" x14ac:dyDescent="0.25">
      <c r="X13243" s="37"/>
      <c r="Y13243" s="37"/>
      <c r="Z13243" s="37"/>
      <c r="AA13243" s="37"/>
      <c r="AB13243" s="37"/>
    </row>
    <row r="13244" spans="24:28" x14ac:dyDescent="0.25">
      <c r="X13244" s="37"/>
      <c r="Y13244" s="37"/>
      <c r="Z13244" s="37"/>
      <c r="AA13244" s="37"/>
      <c r="AB13244" s="37"/>
    </row>
    <row r="13245" spans="24:28" x14ac:dyDescent="0.25">
      <c r="X13245" s="37"/>
      <c r="Y13245" s="37"/>
      <c r="Z13245" s="37"/>
      <c r="AA13245" s="37"/>
      <c r="AB13245" s="37"/>
    </row>
    <row r="13246" spans="24:28" x14ac:dyDescent="0.25">
      <c r="X13246" s="37"/>
      <c r="Y13246" s="37"/>
      <c r="Z13246" s="37"/>
      <c r="AA13246" s="37"/>
      <c r="AB13246" s="37"/>
    </row>
    <row r="13247" spans="24:28" x14ac:dyDescent="0.25">
      <c r="X13247" s="37"/>
      <c r="Y13247" s="37"/>
      <c r="Z13247" s="37"/>
      <c r="AA13247" s="37"/>
      <c r="AB13247" s="37"/>
    </row>
    <row r="13248" spans="24:28" x14ac:dyDescent="0.25">
      <c r="X13248" s="37"/>
      <c r="Y13248" s="37"/>
      <c r="Z13248" s="37"/>
      <c r="AA13248" s="37"/>
      <c r="AB13248" s="37"/>
    </row>
    <row r="13249" spans="24:28" x14ac:dyDescent="0.25">
      <c r="X13249" s="37"/>
      <c r="Y13249" s="37"/>
      <c r="Z13249" s="37"/>
      <c r="AA13249" s="37"/>
      <c r="AB13249" s="37"/>
    </row>
    <row r="13250" spans="24:28" x14ac:dyDescent="0.25">
      <c r="X13250" s="37"/>
      <c r="Y13250" s="37"/>
      <c r="Z13250" s="37"/>
      <c r="AA13250" s="37"/>
      <c r="AB13250" s="37"/>
    </row>
    <row r="13251" spans="24:28" x14ac:dyDescent="0.25">
      <c r="X13251" s="37"/>
      <c r="Y13251" s="37"/>
      <c r="Z13251" s="37"/>
      <c r="AA13251" s="37"/>
      <c r="AB13251" s="37"/>
    </row>
    <row r="13252" spans="24:28" x14ac:dyDescent="0.25">
      <c r="X13252" s="37"/>
      <c r="Y13252" s="37"/>
      <c r="Z13252" s="37"/>
      <c r="AA13252" s="37"/>
      <c r="AB13252" s="37"/>
    </row>
    <row r="13253" spans="24:28" x14ac:dyDescent="0.25">
      <c r="X13253" s="37"/>
      <c r="Y13253" s="37"/>
      <c r="Z13253" s="37"/>
      <c r="AA13253" s="37"/>
      <c r="AB13253" s="37"/>
    </row>
    <row r="13254" spans="24:28" x14ac:dyDescent="0.25">
      <c r="X13254" s="37"/>
      <c r="Y13254" s="37"/>
      <c r="Z13254" s="37"/>
      <c r="AA13254" s="37"/>
      <c r="AB13254" s="37"/>
    </row>
    <row r="13255" spans="24:28" x14ac:dyDescent="0.25">
      <c r="X13255" s="37"/>
      <c r="Y13255" s="37"/>
      <c r="Z13255" s="37"/>
      <c r="AA13255" s="37"/>
      <c r="AB13255" s="37"/>
    </row>
    <row r="13256" spans="24:28" x14ac:dyDescent="0.25">
      <c r="X13256" s="37"/>
      <c r="Y13256" s="37"/>
      <c r="Z13256" s="37"/>
      <c r="AA13256" s="37"/>
      <c r="AB13256" s="37"/>
    </row>
    <row r="13257" spans="24:28" x14ac:dyDescent="0.25">
      <c r="X13257" s="37"/>
      <c r="Y13257" s="37"/>
      <c r="Z13257" s="37"/>
      <c r="AA13257" s="37"/>
      <c r="AB13257" s="37"/>
    </row>
    <row r="13258" spans="24:28" x14ac:dyDescent="0.25">
      <c r="X13258" s="37"/>
      <c r="Y13258" s="37"/>
      <c r="Z13258" s="37"/>
      <c r="AA13258" s="37"/>
      <c r="AB13258" s="37"/>
    </row>
    <row r="13259" spans="24:28" x14ac:dyDescent="0.25">
      <c r="X13259" s="37"/>
      <c r="Y13259" s="37"/>
      <c r="Z13259" s="37"/>
      <c r="AA13259" s="37"/>
      <c r="AB13259" s="37"/>
    </row>
    <row r="13260" spans="24:28" x14ac:dyDescent="0.25">
      <c r="X13260" s="37"/>
      <c r="Y13260" s="37"/>
      <c r="Z13260" s="37"/>
      <c r="AA13260" s="37"/>
      <c r="AB13260" s="37"/>
    </row>
    <row r="13261" spans="24:28" x14ac:dyDescent="0.25">
      <c r="X13261" s="37"/>
      <c r="Y13261" s="37"/>
      <c r="Z13261" s="37"/>
      <c r="AA13261" s="37"/>
      <c r="AB13261" s="37"/>
    </row>
    <row r="13262" spans="24:28" x14ac:dyDescent="0.25">
      <c r="X13262" s="37"/>
      <c r="Y13262" s="37"/>
      <c r="Z13262" s="37"/>
      <c r="AA13262" s="37"/>
      <c r="AB13262" s="37"/>
    </row>
    <row r="13263" spans="24:28" x14ac:dyDescent="0.25">
      <c r="X13263" s="37"/>
      <c r="Y13263" s="37"/>
      <c r="Z13263" s="37"/>
      <c r="AA13263" s="37"/>
      <c r="AB13263" s="37"/>
    </row>
    <row r="13264" spans="24:28" x14ac:dyDescent="0.25">
      <c r="X13264" s="37"/>
      <c r="Y13264" s="37"/>
      <c r="Z13264" s="37"/>
      <c r="AA13264" s="37"/>
      <c r="AB13264" s="37"/>
    </row>
    <row r="13265" spans="24:28" x14ac:dyDescent="0.25">
      <c r="X13265" s="37"/>
      <c r="Y13265" s="37"/>
      <c r="Z13265" s="37"/>
      <c r="AA13265" s="37"/>
      <c r="AB13265" s="37"/>
    </row>
    <row r="13266" spans="24:28" x14ac:dyDescent="0.25">
      <c r="X13266" s="37"/>
      <c r="Y13266" s="37"/>
      <c r="Z13266" s="37"/>
      <c r="AA13266" s="37"/>
      <c r="AB13266" s="37"/>
    </row>
    <row r="13267" spans="24:28" x14ac:dyDescent="0.25">
      <c r="X13267" s="37"/>
      <c r="Y13267" s="37"/>
      <c r="Z13267" s="37"/>
      <c r="AA13267" s="37"/>
      <c r="AB13267" s="37"/>
    </row>
    <row r="13268" spans="24:28" x14ac:dyDescent="0.25">
      <c r="X13268" s="37"/>
      <c r="Y13268" s="37"/>
      <c r="Z13268" s="37"/>
      <c r="AA13268" s="37"/>
      <c r="AB13268" s="37"/>
    </row>
    <row r="13269" spans="24:28" x14ac:dyDescent="0.25">
      <c r="X13269" s="37"/>
      <c r="Y13269" s="37"/>
      <c r="Z13269" s="37"/>
      <c r="AA13269" s="37"/>
      <c r="AB13269" s="37"/>
    </row>
    <row r="13270" spans="24:28" x14ac:dyDescent="0.25">
      <c r="X13270" s="37"/>
      <c r="Y13270" s="37"/>
      <c r="Z13270" s="37"/>
      <c r="AA13270" s="37"/>
      <c r="AB13270" s="37"/>
    </row>
    <row r="13271" spans="24:28" x14ac:dyDescent="0.25">
      <c r="X13271" s="37"/>
      <c r="Y13271" s="37"/>
      <c r="Z13271" s="37"/>
      <c r="AA13271" s="37"/>
      <c r="AB13271" s="37"/>
    </row>
    <row r="13272" spans="24:28" x14ac:dyDescent="0.25">
      <c r="X13272" s="37"/>
      <c r="Y13272" s="37"/>
      <c r="Z13272" s="37"/>
      <c r="AA13272" s="37"/>
      <c r="AB13272" s="37"/>
    </row>
    <row r="13273" spans="24:28" x14ac:dyDescent="0.25">
      <c r="X13273" s="37"/>
      <c r="Y13273" s="37"/>
      <c r="Z13273" s="37"/>
      <c r="AA13273" s="37"/>
      <c r="AB13273" s="37"/>
    </row>
    <row r="13274" spans="24:28" x14ac:dyDescent="0.25">
      <c r="X13274" s="37"/>
      <c r="Y13274" s="37"/>
      <c r="Z13274" s="37"/>
      <c r="AA13274" s="37"/>
      <c r="AB13274" s="37"/>
    </row>
    <row r="13275" spans="24:28" x14ac:dyDescent="0.25">
      <c r="X13275" s="37"/>
      <c r="Y13275" s="37"/>
      <c r="Z13275" s="37"/>
      <c r="AA13275" s="37"/>
      <c r="AB13275" s="37"/>
    </row>
    <row r="13276" spans="24:28" x14ac:dyDescent="0.25">
      <c r="X13276" s="37"/>
      <c r="Y13276" s="37"/>
      <c r="Z13276" s="37"/>
      <c r="AA13276" s="37"/>
      <c r="AB13276" s="37"/>
    </row>
    <row r="13277" spans="24:28" x14ac:dyDescent="0.25">
      <c r="X13277" s="37"/>
      <c r="Y13277" s="37"/>
      <c r="Z13277" s="37"/>
      <c r="AA13277" s="37"/>
      <c r="AB13277" s="37"/>
    </row>
    <row r="13278" spans="24:28" x14ac:dyDescent="0.25">
      <c r="X13278" s="37"/>
      <c r="Y13278" s="37"/>
      <c r="Z13278" s="37"/>
      <c r="AA13278" s="37"/>
      <c r="AB13278" s="37"/>
    </row>
    <row r="13279" spans="24:28" x14ac:dyDescent="0.25">
      <c r="X13279" s="37"/>
      <c r="Y13279" s="37"/>
      <c r="Z13279" s="37"/>
      <c r="AA13279" s="37"/>
      <c r="AB13279" s="37"/>
    </row>
    <row r="13280" spans="24:28" x14ac:dyDescent="0.25">
      <c r="X13280" s="37"/>
      <c r="Y13280" s="37"/>
      <c r="Z13280" s="37"/>
      <c r="AA13280" s="37"/>
      <c r="AB13280" s="37"/>
    </row>
    <row r="13281" spans="24:28" x14ac:dyDescent="0.25">
      <c r="X13281" s="37"/>
      <c r="Y13281" s="37"/>
      <c r="Z13281" s="37"/>
      <c r="AA13281" s="37"/>
      <c r="AB13281" s="37"/>
    </row>
    <row r="13282" spans="24:28" x14ac:dyDescent="0.25">
      <c r="X13282" s="37"/>
      <c r="Y13282" s="37"/>
      <c r="Z13282" s="37"/>
      <c r="AA13282" s="37"/>
      <c r="AB13282" s="37"/>
    </row>
    <row r="13283" spans="24:28" x14ac:dyDescent="0.25">
      <c r="X13283" s="37"/>
      <c r="Y13283" s="37"/>
      <c r="Z13283" s="37"/>
      <c r="AA13283" s="37"/>
      <c r="AB13283" s="37"/>
    </row>
    <row r="13284" spans="24:28" x14ac:dyDescent="0.25">
      <c r="X13284" s="37"/>
      <c r="Y13284" s="37"/>
      <c r="Z13284" s="37"/>
      <c r="AA13284" s="37"/>
      <c r="AB13284" s="37"/>
    </row>
    <row r="13285" spans="24:28" x14ac:dyDescent="0.25">
      <c r="X13285" s="37"/>
      <c r="Y13285" s="37"/>
      <c r="Z13285" s="37"/>
      <c r="AA13285" s="37"/>
      <c r="AB13285" s="37"/>
    </row>
    <row r="13286" spans="24:28" x14ac:dyDescent="0.25">
      <c r="X13286" s="37"/>
      <c r="Y13286" s="37"/>
      <c r="Z13286" s="37"/>
      <c r="AA13286" s="37"/>
      <c r="AB13286" s="37"/>
    </row>
    <row r="13287" spans="24:28" x14ac:dyDescent="0.25">
      <c r="X13287" s="37"/>
      <c r="Y13287" s="37"/>
      <c r="Z13287" s="37"/>
      <c r="AA13287" s="37"/>
      <c r="AB13287" s="37"/>
    </row>
    <row r="13288" spans="24:28" x14ac:dyDescent="0.25">
      <c r="X13288" s="37"/>
      <c r="Y13288" s="37"/>
      <c r="Z13288" s="37"/>
      <c r="AA13288" s="37"/>
      <c r="AB13288" s="37"/>
    </row>
    <row r="13289" spans="24:28" x14ac:dyDescent="0.25">
      <c r="X13289" s="37"/>
      <c r="Y13289" s="37"/>
      <c r="Z13289" s="37"/>
      <c r="AA13289" s="37"/>
      <c r="AB13289" s="37"/>
    </row>
    <row r="13290" spans="24:28" x14ac:dyDescent="0.25">
      <c r="X13290" s="37"/>
      <c r="Y13290" s="37"/>
      <c r="Z13290" s="37"/>
      <c r="AA13290" s="37"/>
      <c r="AB13290" s="37"/>
    </row>
    <row r="13291" spans="24:28" x14ac:dyDescent="0.25">
      <c r="X13291" s="37"/>
      <c r="Y13291" s="37"/>
      <c r="Z13291" s="37"/>
      <c r="AA13291" s="37"/>
      <c r="AB13291" s="37"/>
    </row>
    <row r="13292" spans="24:28" x14ac:dyDescent="0.25">
      <c r="X13292" s="37"/>
      <c r="Y13292" s="37"/>
      <c r="Z13292" s="37"/>
      <c r="AA13292" s="37"/>
      <c r="AB13292" s="37"/>
    </row>
    <row r="13293" spans="24:28" x14ac:dyDescent="0.25">
      <c r="X13293" s="37"/>
      <c r="Y13293" s="37"/>
      <c r="Z13293" s="37"/>
      <c r="AA13293" s="37"/>
      <c r="AB13293" s="37"/>
    </row>
    <row r="13294" spans="24:28" x14ac:dyDescent="0.25">
      <c r="X13294" s="37"/>
      <c r="Y13294" s="37"/>
      <c r="Z13294" s="37"/>
      <c r="AA13294" s="37"/>
      <c r="AB13294" s="37"/>
    </row>
    <row r="13295" spans="24:28" x14ac:dyDescent="0.25">
      <c r="X13295" s="37"/>
      <c r="Y13295" s="37"/>
      <c r="Z13295" s="37"/>
      <c r="AA13295" s="37"/>
      <c r="AB13295" s="37"/>
    </row>
    <row r="13296" spans="24:28" x14ac:dyDescent="0.25">
      <c r="X13296" s="37"/>
      <c r="Y13296" s="37"/>
      <c r="Z13296" s="37"/>
      <c r="AA13296" s="37"/>
      <c r="AB13296" s="37"/>
    </row>
    <row r="13297" spans="24:28" x14ac:dyDescent="0.25">
      <c r="X13297" s="37"/>
      <c r="Y13297" s="37"/>
      <c r="Z13297" s="37"/>
      <c r="AA13297" s="37"/>
      <c r="AB13297" s="37"/>
    </row>
    <row r="13298" spans="24:28" x14ac:dyDescent="0.25">
      <c r="X13298" s="37"/>
      <c r="Y13298" s="37"/>
      <c r="Z13298" s="37"/>
      <c r="AA13298" s="37"/>
      <c r="AB13298" s="37"/>
    </row>
    <row r="13299" spans="24:28" x14ac:dyDescent="0.25">
      <c r="X13299" s="37"/>
      <c r="Y13299" s="37"/>
      <c r="Z13299" s="37"/>
      <c r="AA13299" s="37"/>
      <c r="AB13299" s="37"/>
    </row>
    <row r="13300" spans="24:28" x14ac:dyDescent="0.25">
      <c r="X13300" s="37"/>
      <c r="Y13300" s="37"/>
      <c r="Z13300" s="37"/>
      <c r="AA13300" s="37"/>
      <c r="AB13300" s="37"/>
    </row>
    <row r="13301" spans="24:28" x14ac:dyDescent="0.25">
      <c r="X13301" s="37"/>
      <c r="Y13301" s="37"/>
      <c r="Z13301" s="37"/>
      <c r="AA13301" s="37"/>
      <c r="AB13301" s="37"/>
    </row>
    <row r="13302" spans="24:28" x14ac:dyDescent="0.25">
      <c r="X13302" s="37"/>
      <c r="Y13302" s="37"/>
      <c r="Z13302" s="37"/>
      <c r="AA13302" s="37"/>
      <c r="AB13302" s="37"/>
    </row>
    <row r="13303" spans="24:28" x14ac:dyDescent="0.25">
      <c r="X13303" s="37"/>
      <c r="Y13303" s="37"/>
      <c r="Z13303" s="37"/>
      <c r="AA13303" s="37"/>
      <c r="AB13303" s="37"/>
    </row>
    <row r="13304" spans="24:28" x14ac:dyDescent="0.25">
      <c r="X13304" s="37"/>
      <c r="Y13304" s="37"/>
      <c r="Z13304" s="37"/>
      <c r="AA13304" s="37"/>
      <c r="AB13304" s="37"/>
    </row>
    <row r="13305" spans="24:28" x14ac:dyDescent="0.25">
      <c r="X13305" s="37"/>
      <c r="Y13305" s="37"/>
      <c r="Z13305" s="37"/>
      <c r="AA13305" s="37"/>
      <c r="AB13305" s="37"/>
    </row>
    <row r="13306" spans="24:28" x14ac:dyDescent="0.25">
      <c r="X13306" s="37"/>
      <c r="Y13306" s="37"/>
      <c r="Z13306" s="37"/>
      <c r="AA13306" s="37"/>
      <c r="AB13306" s="37"/>
    </row>
    <row r="13307" spans="24:28" x14ac:dyDescent="0.25">
      <c r="X13307" s="37"/>
      <c r="Y13307" s="37"/>
      <c r="Z13307" s="37"/>
      <c r="AA13307" s="37"/>
      <c r="AB13307" s="37"/>
    </row>
    <row r="13308" spans="24:28" x14ac:dyDescent="0.25">
      <c r="X13308" s="37"/>
      <c r="Y13308" s="37"/>
      <c r="Z13308" s="37"/>
      <c r="AA13308" s="37"/>
      <c r="AB13308" s="37"/>
    </row>
    <row r="13309" spans="24:28" x14ac:dyDescent="0.25">
      <c r="X13309" s="37"/>
      <c r="Y13309" s="37"/>
      <c r="Z13309" s="37"/>
      <c r="AA13309" s="37"/>
      <c r="AB13309" s="37"/>
    </row>
    <row r="13310" spans="24:28" x14ac:dyDescent="0.25">
      <c r="X13310" s="37"/>
      <c r="Y13310" s="37"/>
      <c r="Z13310" s="37"/>
      <c r="AA13310" s="37"/>
      <c r="AB13310" s="37"/>
    </row>
    <row r="13311" spans="24:28" x14ac:dyDescent="0.25">
      <c r="X13311" s="37"/>
      <c r="Y13311" s="37"/>
      <c r="Z13311" s="37"/>
      <c r="AA13311" s="37"/>
      <c r="AB13311" s="37"/>
    </row>
    <row r="13312" spans="24:28" x14ac:dyDescent="0.25">
      <c r="X13312" s="37"/>
      <c r="Y13312" s="37"/>
      <c r="Z13312" s="37"/>
      <c r="AA13312" s="37"/>
      <c r="AB13312" s="37"/>
    </row>
    <row r="13313" spans="24:28" x14ac:dyDescent="0.25">
      <c r="X13313" s="37"/>
      <c r="Y13313" s="37"/>
      <c r="Z13313" s="37"/>
      <c r="AA13313" s="37"/>
      <c r="AB13313" s="37"/>
    </row>
    <row r="13314" spans="24:28" x14ac:dyDescent="0.25">
      <c r="X13314" s="37"/>
      <c r="Y13314" s="37"/>
      <c r="Z13314" s="37"/>
      <c r="AA13314" s="37"/>
      <c r="AB13314" s="37"/>
    </row>
    <row r="13315" spans="24:28" x14ac:dyDescent="0.25">
      <c r="X13315" s="37"/>
      <c r="Y13315" s="37"/>
      <c r="Z13315" s="37"/>
      <c r="AA13315" s="37"/>
      <c r="AB13315" s="37"/>
    </row>
    <row r="13316" spans="24:28" x14ac:dyDescent="0.25">
      <c r="X13316" s="37"/>
      <c r="Y13316" s="37"/>
      <c r="Z13316" s="37"/>
      <c r="AA13316" s="37"/>
      <c r="AB13316" s="37"/>
    </row>
    <row r="13317" spans="24:28" x14ac:dyDescent="0.25">
      <c r="X13317" s="37"/>
      <c r="Y13317" s="37"/>
      <c r="Z13317" s="37"/>
      <c r="AA13317" s="37"/>
      <c r="AB13317" s="37"/>
    </row>
    <row r="13318" spans="24:28" x14ac:dyDescent="0.25">
      <c r="X13318" s="37"/>
      <c r="Y13318" s="37"/>
      <c r="Z13318" s="37"/>
      <c r="AA13318" s="37"/>
      <c r="AB13318" s="37"/>
    </row>
    <row r="13319" spans="24:28" x14ac:dyDescent="0.25">
      <c r="X13319" s="37"/>
      <c r="Y13319" s="37"/>
      <c r="Z13319" s="37"/>
      <c r="AA13319" s="37"/>
      <c r="AB13319" s="37"/>
    </row>
    <row r="13320" spans="24:28" x14ac:dyDescent="0.25">
      <c r="X13320" s="37"/>
      <c r="Y13320" s="37"/>
      <c r="Z13320" s="37"/>
      <c r="AA13320" s="37"/>
      <c r="AB13320" s="37"/>
    </row>
    <row r="13321" spans="24:28" x14ac:dyDescent="0.25">
      <c r="X13321" s="37"/>
      <c r="Y13321" s="37"/>
      <c r="Z13321" s="37"/>
      <c r="AA13321" s="37"/>
      <c r="AB13321" s="37"/>
    </row>
    <row r="13322" spans="24:28" x14ac:dyDescent="0.25">
      <c r="X13322" s="37"/>
      <c r="Y13322" s="37"/>
      <c r="Z13322" s="37"/>
      <c r="AA13322" s="37"/>
      <c r="AB13322" s="37"/>
    </row>
    <row r="13323" spans="24:28" x14ac:dyDescent="0.25">
      <c r="X13323" s="37"/>
      <c r="Y13323" s="37"/>
      <c r="Z13323" s="37"/>
      <c r="AA13323" s="37"/>
      <c r="AB13323" s="37"/>
    </row>
    <row r="13324" spans="24:28" x14ac:dyDescent="0.25">
      <c r="X13324" s="37"/>
      <c r="Y13324" s="37"/>
      <c r="Z13324" s="37"/>
      <c r="AA13324" s="37"/>
      <c r="AB13324" s="37"/>
    </row>
    <row r="13325" spans="24:28" x14ac:dyDescent="0.25">
      <c r="X13325" s="37"/>
      <c r="Y13325" s="37"/>
      <c r="Z13325" s="37"/>
      <c r="AA13325" s="37"/>
      <c r="AB13325" s="37"/>
    </row>
    <row r="13326" spans="24:28" x14ac:dyDescent="0.25">
      <c r="X13326" s="37"/>
      <c r="Y13326" s="37"/>
      <c r="Z13326" s="37"/>
      <c r="AA13326" s="37"/>
      <c r="AB13326" s="37"/>
    </row>
    <row r="13327" spans="24:28" x14ac:dyDescent="0.25">
      <c r="X13327" s="37"/>
      <c r="Y13327" s="37"/>
      <c r="Z13327" s="37"/>
      <c r="AA13327" s="37"/>
      <c r="AB13327" s="37"/>
    </row>
    <row r="13328" spans="24:28" x14ac:dyDescent="0.25">
      <c r="X13328" s="37"/>
      <c r="Y13328" s="37"/>
      <c r="Z13328" s="37"/>
      <c r="AA13328" s="37"/>
      <c r="AB13328" s="37"/>
    </row>
    <row r="13329" spans="24:28" x14ac:dyDescent="0.25">
      <c r="X13329" s="37"/>
      <c r="Y13329" s="37"/>
      <c r="Z13329" s="37"/>
      <c r="AA13329" s="37"/>
      <c r="AB13329" s="37"/>
    </row>
    <row r="13330" spans="24:28" x14ac:dyDescent="0.25">
      <c r="X13330" s="37"/>
      <c r="Y13330" s="37"/>
      <c r="Z13330" s="37"/>
      <c r="AA13330" s="37"/>
      <c r="AB13330" s="37"/>
    </row>
    <row r="13331" spans="24:28" x14ac:dyDescent="0.25">
      <c r="X13331" s="37"/>
      <c r="Y13331" s="37"/>
      <c r="Z13331" s="37"/>
      <c r="AA13331" s="37"/>
      <c r="AB13331" s="37"/>
    </row>
    <row r="13332" spans="24:28" x14ac:dyDescent="0.25">
      <c r="X13332" s="37"/>
      <c r="Y13332" s="37"/>
      <c r="Z13332" s="37"/>
      <c r="AA13332" s="37"/>
      <c r="AB13332" s="37"/>
    </row>
    <row r="13333" spans="24:28" x14ac:dyDescent="0.25">
      <c r="X13333" s="37"/>
      <c r="Y13333" s="37"/>
      <c r="Z13333" s="37"/>
      <c r="AA13333" s="37"/>
      <c r="AB13333" s="37"/>
    </row>
    <row r="13334" spans="24:28" x14ac:dyDescent="0.25">
      <c r="X13334" s="37"/>
      <c r="Y13334" s="37"/>
      <c r="Z13334" s="37"/>
      <c r="AA13334" s="37"/>
      <c r="AB13334" s="37"/>
    </row>
    <row r="13335" spans="24:28" x14ac:dyDescent="0.25">
      <c r="X13335" s="37"/>
      <c r="Y13335" s="37"/>
      <c r="Z13335" s="37"/>
      <c r="AA13335" s="37"/>
      <c r="AB13335" s="37"/>
    </row>
    <row r="13336" spans="24:28" x14ac:dyDescent="0.25">
      <c r="X13336" s="37"/>
      <c r="Y13336" s="37"/>
      <c r="Z13336" s="37"/>
      <c r="AA13336" s="37"/>
      <c r="AB13336" s="37"/>
    </row>
    <row r="13337" spans="24:28" x14ac:dyDescent="0.25">
      <c r="X13337" s="37"/>
      <c r="Y13337" s="37"/>
      <c r="Z13337" s="37"/>
      <c r="AA13337" s="37"/>
      <c r="AB13337" s="37"/>
    </row>
    <row r="13338" spans="24:28" x14ac:dyDescent="0.25">
      <c r="X13338" s="37"/>
      <c r="Y13338" s="37"/>
      <c r="Z13338" s="37"/>
      <c r="AA13338" s="37"/>
      <c r="AB13338" s="37"/>
    </row>
    <row r="13339" spans="24:28" x14ac:dyDescent="0.25">
      <c r="X13339" s="37"/>
      <c r="Y13339" s="37"/>
      <c r="Z13339" s="37"/>
      <c r="AA13339" s="37"/>
      <c r="AB13339" s="37"/>
    </row>
    <row r="13340" spans="24:28" x14ac:dyDescent="0.25">
      <c r="X13340" s="37"/>
      <c r="Y13340" s="37"/>
      <c r="Z13340" s="37"/>
      <c r="AA13340" s="37"/>
      <c r="AB13340" s="37"/>
    </row>
    <row r="13341" spans="24:28" x14ac:dyDescent="0.25">
      <c r="X13341" s="37"/>
      <c r="Y13341" s="37"/>
      <c r="Z13341" s="37"/>
      <c r="AA13341" s="37"/>
      <c r="AB13341" s="37"/>
    </row>
    <row r="13342" spans="24:28" x14ac:dyDescent="0.25">
      <c r="X13342" s="37"/>
      <c r="Y13342" s="37"/>
      <c r="Z13342" s="37"/>
      <c r="AA13342" s="37"/>
      <c r="AB13342" s="37"/>
    </row>
    <row r="13343" spans="24:28" x14ac:dyDescent="0.25">
      <c r="X13343" s="37"/>
      <c r="Y13343" s="37"/>
      <c r="Z13343" s="37"/>
      <c r="AA13343" s="37"/>
      <c r="AB13343" s="37"/>
    </row>
    <row r="13344" spans="24:28" x14ac:dyDescent="0.25">
      <c r="X13344" s="37"/>
      <c r="Y13344" s="37"/>
      <c r="Z13344" s="37"/>
      <c r="AA13344" s="37"/>
      <c r="AB13344" s="37"/>
    </row>
    <row r="13345" spans="24:28" x14ac:dyDescent="0.25">
      <c r="X13345" s="37"/>
      <c r="Y13345" s="37"/>
      <c r="Z13345" s="37"/>
      <c r="AA13345" s="37"/>
      <c r="AB13345" s="37"/>
    </row>
    <row r="13346" spans="24:28" x14ac:dyDescent="0.25">
      <c r="X13346" s="37"/>
      <c r="Y13346" s="37"/>
      <c r="Z13346" s="37"/>
      <c r="AA13346" s="37"/>
      <c r="AB13346" s="37"/>
    </row>
    <row r="13347" spans="24:28" x14ac:dyDescent="0.25">
      <c r="X13347" s="37"/>
      <c r="Y13347" s="37"/>
      <c r="Z13347" s="37"/>
      <c r="AA13347" s="37"/>
      <c r="AB13347" s="37"/>
    </row>
    <row r="13348" spans="24:28" x14ac:dyDescent="0.25">
      <c r="X13348" s="37"/>
      <c r="Y13348" s="37"/>
      <c r="Z13348" s="37"/>
      <c r="AA13348" s="37"/>
      <c r="AB13348" s="37"/>
    </row>
    <row r="13349" spans="24:28" x14ac:dyDescent="0.25">
      <c r="X13349" s="37"/>
      <c r="Y13349" s="37"/>
      <c r="Z13349" s="37"/>
      <c r="AA13349" s="37"/>
      <c r="AB13349" s="37"/>
    </row>
    <row r="13350" spans="24:28" x14ac:dyDescent="0.25">
      <c r="X13350" s="37"/>
      <c r="Y13350" s="37"/>
      <c r="Z13350" s="37"/>
      <c r="AA13350" s="37"/>
      <c r="AB13350" s="37"/>
    </row>
    <row r="13351" spans="24:28" x14ac:dyDescent="0.25">
      <c r="X13351" s="37"/>
      <c r="Y13351" s="37"/>
      <c r="Z13351" s="37"/>
      <c r="AA13351" s="37"/>
      <c r="AB13351" s="37"/>
    </row>
    <row r="13352" spans="24:28" x14ac:dyDescent="0.25">
      <c r="X13352" s="37"/>
      <c r="Y13352" s="37"/>
      <c r="Z13352" s="37"/>
      <c r="AA13352" s="37"/>
      <c r="AB13352" s="37"/>
    </row>
    <row r="13353" spans="24:28" x14ac:dyDescent="0.25">
      <c r="X13353" s="37"/>
      <c r="Y13353" s="37"/>
      <c r="Z13353" s="37"/>
      <c r="AA13353" s="37"/>
      <c r="AB13353" s="37"/>
    </row>
    <row r="13354" spans="24:28" x14ac:dyDescent="0.25">
      <c r="X13354" s="37"/>
      <c r="Y13354" s="37"/>
      <c r="Z13354" s="37"/>
      <c r="AA13354" s="37"/>
      <c r="AB13354" s="37"/>
    </row>
    <row r="13355" spans="24:28" x14ac:dyDescent="0.25">
      <c r="X13355" s="37"/>
      <c r="Y13355" s="37"/>
      <c r="Z13355" s="37"/>
      <c r="AA13355" s="37"/>
      <c r="AB13355" s="37"/>
    </row>
    <row r="13356" spans="24:28" x14ac:dyDescent="0.25">
      <c r="X13356" s="37"/>
      <c r="Y13356" s="37"/>
      <c r="Z13356" s="37"/>
      <c r="AA13356" s="37"/>
      <c r="AB13356" s="37"/>
    </row>
    <row r="13357" spans="24:28" x14ac:dyDescent="0.25">
      <c r="X13357" s="37"/>
      <c r="Y13357" s="37"/>
      <c r="Z13357" s="37"/>
      <c r="AA13357" s="37"/>
      <c r="AB13357" s="37"/>
    </row>
    <row r="13358" spans="24:28" x14ac:dyDescent="0.25">
      <c r="X13358" s="37"/>
      <c r="Y13358" s="37"/>
      <c r="Z13358" s="37"/>
      <c r="AA13358" s="37"/>
      <c r="AB13358" s="37"/>
    </row>
    <row r="13359" spans="24:28" x14ac:dyDescent="0.25">
      <c r="X13359" s="37"/>
      <c r="Y13359" s="37"/>
      <c r="Z13359" s="37"/>
      <c r="AA13359" s="37"/>
      <c r="AB13359" s="37"/>
    </row>
    <row r="13360" spans="24:28" x14ac:dyDescent="0.25">
      <c r="X13360" s="37"/>
      <c r="Y13360" s="37"/>
      <c r="Z13360" s="37"/>
      <c r="AA13360" s="37"/>
      <c r="AB13360" s="37"/>
    </row>
    <row r="13361" spans="24:28" x14ac:dyDescent="0.25">
      <c r="X13361" s="37"/>
      <c r="Y13361" s="37"/>
      <c r="Z13361" s="37"/>
      <c r="AA13361" s="37"/>
      <c r="AB13361" s="37"/>
    </row>
    <row r="13362" spans="24:28" x14ac:dyDescent="0.25">
      <c r="X13362" s="37"/>
      <c r="Y13362" s="37"/>
      <c r="Z13362" s="37"/>
      <c r="AA13362" s="37"/>
      <c r="AB13362" s="37"/>
    </row>
    <row r="13363" spans="24:28" x14ac:dyDescent="0.25">
      <c r="X13363" s="37"/>
      <c r="Y13363" s="37"/>
      <c r="Z13363" s="37"/>
      <c r="AA13363" s="37"/>
      <c r="AB13363" s="37"/>
    </row>
    <row r="13364" spans="24:28" x14ac:dyDescent="0.25">
      <c r="X13364" s="37"/>
      <c r="Y13364" s="37"/>
      <c r="Z13364" s="37"/>
      <c r="AA13364" s="37"/>
      <c r="AB13364" s="37"/>
    </row>
    <row r="13365" spans="24:28" x14ac:dyDescent="0.25">
      <c r="X13365" s="37"/>
      <c r="Y13365" s="37"/>
      <c r="Z13365" s="37"/>
      <c r="AA13365" s="37"/>
      <c r="AB13365" s="37"/>
    </row>
    <row r="13366" spans="24:28" x14ac:dyDescent="0.25">
      <c r="X13366" s="37"/>
      <c r="Y13366" s="37"/>
      <c r="Z13366" s="37"/>
      <c r="AA13366" s="37"/>
      <c r="AB13366" s="37"/>
    </row>
    <row r="13367" spans="24:28" x14ac:dyDescent="0.25">
      <c r="X13367" s="37"/>
      <c r="Y13367" s="37"/>
      <c r="Z13367" s="37"/>
      <c r="AA13367" s="37"/>
      <c r="AB13367" s="37"/>
    </row>
    <row r="13368" spans="24:28" x14ac:dyDescent="0.25">
      <c r="X13368" s="37"/>
      <c r="Y13368" s="37"/>
      <c r="Z13368" s="37"/>
      <c r="AA13368" s="37"/>
      <c r="AB13368" s="37"/>
    </row>
    <row r="13369" spans="24:28" x14ac:dyDescent="0.25">
      <c r="X13369" s="37"/>
      <c r="Y13369" s="37"/>
      <c r="Z13369" s="37"/>
      <c r="AA13369" s="37"/>
      <c r="AB13369" s="37"/>
    </row>
    <row r="13370" spans="24:28" x14ac:dyDescent="0.25">
      <c r="X13370" s="37"/>
      <c r="Y13370" s="37"/>
      <c r="Z13370" s="37"/>
      <c r="AA13370" s="37"/>
      <c r="AB13370" s="37"/>
    </row>
    <row r="13371" spans="24:28" x14ac:dyDescent="0.25">
      <c r="X13371" s="37"/>
      <c r="Y13371" s="37"/>
      <c r="Z13371" s="37"/>
      <c r="AA13371" s="37"/>
      <c r="AB13371" s="37"/>
    </row>
    <row r="13372" spans="24:28" x14ac:dyDescent="0.25">
      <c r="X13372" s="37"/>
      <c r="Y13372" s="37"/>
      <c r="Z13372" s="37"/>
      <c r="AA13372" s="37"/>
      <c r="AB13372" s="37"/>
    </row>
    <row r="13373" spans="24:28" x14ac:dyDescent="0.25">
      <c r="X13373" s="37"/>
      <c r="Y13373" s="37"/>
      <c r="Z13373" s="37"/>
      <c r="AA13373" s="37"/>
      <c r="AB13373" s="37"/>
    </row>
    <row r="13374" spans="24:28" x14ac:dyDescent="0.25">
      <c r="X13374" s="37"/>
      <c r="Y13374" s="37"/>
      <c r="Z13374" s="37"/>
      <c r="AA13374" s="37"/>
      <c r="AB13374" s="37"/>
    </row>
    <row r="13375" spans="24:28" x14ac:dyDescent="0.25">
      <c r="X13375" s="37"/>
      <c r="Y13375" s="37"/>
      <c r="Z13375" s="37"/>
      <c r="AA13375" s="37"/>
      <c r="AB13375" s="37"/>
    </row>
    <row r="13376" spans="24:28" x14ac:dyDescent="0.25">
      <c r="X13376" s="37"/>
      <c r="Y13376" s="37"/>
      <c r="Z13376" s="37"/>
      <c r="AA13376" s="37"/>
      <c r="AB13376" s="37"/>
    </row>
    <row r="13377" spans="24:28" x14ac:dyDescent="0.25">
      <c r="X13377" s="37"/>
      <c r="Y13377" s="37"/>
      <c r="Z13377" s="37"/>
      <c r="AA13377" s="37"/>
      <c r="AB13377" s="37"/>
    </row>
    <row r="13378" spans="24:28" x14ac:dyDescent="0.25">
      <c r="X13378" s="37"/>
      <c r="Y13378" s="37"/>
      <c r="Z13378" s="37"/>
      <c r="AA13378" s="37"/>
      <c r="AB13378" s="37"/>
    </row>
    <row r="13379" spans="24:28" x14ac:dyDescent="0.25">
      <c r="X13379" s="37"/>
      <c r="Y13379" s="37"/>
      <c r="Z13379" s="37"/>
      <c r="AA13379" s="37"/>
      <c r="AB13379" s="37"/>
    </row>
    <row r="13380" spans="24:28" x14ac:dyDescent="0.25">
      <c r="X13380" s="37"/>
      <c r="Y13380" s="37"/>
      <c r="Z13380" s="37"/>
      <c r="AA13380" s="37"/>
      <c r="AB13380" s="37"/>
    </row>
    <row r="13381" spans="24:28" x14ac:dyDescent="0.25">
      <c r="X13381" s="37"/>
      <c r="Y13381" s="37"/>
      <c r="Z13381" s="37"/>
      <c r="AA13381" s="37"/>
      <c r="AB13381" s="37"/>
    </row>
    <row r="13382" spans="24:28" x14ac:dyDescent="0.25">
      <c r="X13382" s="37"/>
      <c r="Y13382" s="37"/>
      <c r="Z13382" s="37"/>
      <c r="AA13382" s="37"/>
      <c r="AB13382" s="37"/>
    </row>
    <row r="13383" spans="24:28" x14ac:dyDescent="0.25">
      <c r="X13383" s="37"/>
      <c r="Y13383" s="37"/>
      <c r="Z13383" s="37"/>
      <c r="AA13383" s="37"/>
      <c r="AB13383" s="37"/>
    </row>
    <row r="13384" spans="24:28" x14ac:dyDescent="0.25">
      <c r="X13384" s="37"/>
      <c r="Y13384" s="37"/>
      <c r="Z13384" s="37"/>
      <c r="AA13384" s="37"/>
      <c r="AB13384" s="37"/>
    </row>
    <row r="13385" spans="24:28" x14ac:dyDescent="0.25">
      <c r="X13385" s="37"/>
      <c r="Y13385" s="37"/>
      <c r="Z13385" s="37"/>
      <c r="AA13385" s="37"/>
      <c r="AB13385" s="37"/>
    </row>
    <row r="13386" spans="24:28" x14ac:dyDescent="0.25">
      <c r="X13386" s="37"/>
      <c r="Y13386" s="37"/>
      <c r="Z13386" s="37"/>
      <c r="AA13386" s="37"/>
      <c r="AB13386" s="37"/>
    </row>
    <row r="13387" spans="24:28" x14ac:dyDescent="0.25">
      <c r="X13387" s="37"/>
      <c r="Y13387" s="37"/>
      <c r="Z13387" s="37"/>
      <c r="AA13387" s="37"/>
      <c r="AB13387" s="37"/>
    </row>
    <row r="13388" spans="24:28" x14ac:dyDescent="0.25">
      <c r="X13388" s="37"/>
      <c r="Y13388" s="37"/>
      <c r="Z13388" s="37"/>
      <c r="AA13388" s="37"/>
      <c r="AB13388" s="37"/>
    </row>
    <row r="13389" spans="24:28" x14ac:dyDescent="0.25">
      <c r="X13389" s="37"/>
      <c r="Y13389" s="37"/>
      <c r="Z13389" s="37"/>
      <c r="AA13389" s="37"/>
      <c r="AB13389" s="37"/>
    </row>
    <row r="13390" spans="24:28" x14ac:dyDescent="0.25">
      <c r="X13390" s="37"/>
      <c r="Y13390" s="37"/>
      <c r="Z13390" s="37"/>
      <c r="AA13390" s="37"/>
      <c r="AB13390" s="37"/>
    </row>
    <row r="13391" spans="24:28" x14ac:dyDescent="0.25">
      <c r="X13391" s="37"/>
      <c r="Y13391" s="37"/>
      <c r="Z13391" s="37"/>
      <c r="AA13391" s="37"/>
      <c r="AB13391" s="37"/>
    </row>
    <row r="13392" spans="24:28" x14ac:dyDescent="0.25">
      <c r="X13392" s="37"/>
      <c r="Y13392" s="37"/>
      <c r="Z13392" s="37"/>
      <c r="AA13392" s="37"/>
      <c r="AB13392" s="37"/>
    </row>
    <row r="13393" spans="24:28" x14ac:dyDescent="0.25">
      <c r="X13393" s="37"/>
      <c r="Y13393" s="37"/>
      <c r="Z13393" s="37"/>
      <c r="AA13393" s="37"/>
      <c r="AB13393" s="37"/>
    </row>
    <row r="13394" spans="24:28" x14ac:dyDescent="0.25">
      <c r="X13394" s="37"/>
      <c r="Y13394" s="37"/>
      <c r="Z13394" s="37"/>
      <c r="AA13394" s="37"/>
      <c r="AB13394" s="37"/>
    </row>
    <row r="13395" spans="24:28" x14ac:dyDescent="0.25">
      <c r="X13395" s="37"/>
      <c r="Y13395" s="37"/>
      <c r="Z13395" s="37"/>
      <c r="AA13395" s="37"/>
      <c r="AB13395" s="37"/>
    </row>
    <row r="13396" spans="24:28" x14ac:dyDescent="0.25">
      <c r="X13396" s="37"/>
      <c r="Y13396" s="37"/>
      <c r="Z13396" s="37"/>
      <c r="AA13396" s="37"/>
      <c r="AB13396" s="37"/>
    </row>
    <row r="13397" spans="24:28" x14ac:dyDescent="0.25">
      <c r="X13397" s="37"/>
      <c r="Y13397" s="37"/>
      <c r="Z13397" s="37"/>
      <c r="AA13397" s="37"/>
      <c r="AB13397" s="37"/>
    </row>
    <row r="13398" spans="24:28" x14ac:dyDescent="0.25">
      <c r="X13398" s="37"/>
      <c r="Y13398" s="37"/>
      <c r="Z13398" s="37"/>
      <c r="AA13398" s="37"/>
      <c r="AB13398" s="37"/>
    </row>
    <row r="13399" spans="24:28" x14ac:dyDescent="0.25">
      <c r="X13399" s="37"/>
      <c r="Y13399" s="37"/>
      <c r="Z13399" s="37"/>
      <c r="AA13399" s="37"/>
      <c r="AB13399" s="37"/>
    </row>
    <row r="13400" spans="24:28" x14ac:dyDescent="0.25">
      <c r="X13400" s="37"/>
      <c r="Y13400" s="37"/>
      <c r="Z13400" s="37"/>
      <c r="AA13400" s="37"/>
      <c r="AB13400" s="37"/>
    </row>
    <row r="13401" spans="24:28" x14ac:dyDescent="0.25">
      <c r="X13401" s="37"/>
      <c r="Y13401" s="37"/>
      <c r="Z13401" s="37"/>
      <c r="AA13401" s="37"/>
      <c r="AB13401" s="37"/>
    </row>
    <row r="13402" spans="24:28" x14ac:dyDescent="0.25">
      <c r="X13402" s="37"/>
      <c r="Y13402" s="37"/>
      <c r="Z13402" s="37"/>
      <c r="AA13402" s="37"/>
      <c r="AB13402" s="37"/>
    </row>
    <row r="13403" spans="24:28" x14ac:dyDescent="0.25">
      <c r="X13403" s="37"/>
      <c r="Y13403" s="37"/>
      <c r="Z13403" s="37"/>
      <c r="AA13403" s="37"/>
      <c r="AB13403" s="37"/>
    </row>
    <row r="13404" spans="24:28" x14ac:dyDescent="0.25">
      <c r="X13404" s="37"/>
      <c r="Y13404" s="37"/>
      <c r="Z13404" s="37"/>
      <c r="AA13404" s="37"/>
      <c r="AB13404" s="37"/>
    </row>
    <row r="13405" spans="24:28" x14ac:dyDescent="0.25">
      <c r="X13405" s="37"/>
      <c r="Y13405" s="37"/>
      <c r="Z13405" s="37"/>
      <c r="AA13405" s="37"/>
      <c r="AB13405" s="37"/>
    </row>
    <row r="13406" spans="24:28" x14ac:dyDescent="0.25">
      <c r="X13406" s="37"/>
      <c r="Y13406" s="37"/>
      <c r="Z13406" s="37"/>
      <c r="AA13406" s="37"/>
      <c r="AB13406" s="37"/>
    </row>
    <row r="13407" spans="24:28" x14ac:dyDescent="0.25">
      <c r="X13407" s="37"/>
      <c r="Y13407" s="37"/>
      <c r="Z13407" s="37"/>
      <c r="AA13407" s="37"/>
      <c r="AB13407" s="37"/>
    </row>
    <row r="13408" spans="24:28" x14ac:dyDescent="0.25">
      <c r="X13408" s="37"/>
      <c r="Y13408" s="37"/>
      <c r="Z13408" s="37"/>
      <c r="AA13408" s="37"/>
      <c r="AB13408" s="37"/>
    </row>
    <row r="13409" spans="24:28" x14ac:dyDescent="0.25">
      <c r="X13409" s="37"/>
      <c r="Y13409" s="37"/>
      <c r="Z13409" s="37"/>
      <c r="AA13409" s="37"/>
      <c r="AB13409" s="37"/>
    </row>
    <row r="13410" spans="24:28" x14ac:dyDescent="0.25">
      <c r="X13410" s="37"/>
      <c r="Y13410" s="37"/>
      <c r="Z13410" s="37"/>
      <c r="AA13410" s="37"/>
      <c r="AB13410" s="37"/>
    </row>
    <row r="13411" spans="24:28" x14ac:dyDescent="0.25">
      <c r="X13411" s="37"/>
      <c r="Y13411" s="37"/>
      <c r="Z13411" s="37"/>
      <c r="AA13411" s="37"/>
      <c r="AB13411" s="37"/>
    </row>
    <row r="13412" spans="24:28" x14ac:dyDescent="0.25">
      <c r="X13412" s="37"/>
      <c r="Y13412" s="37"/>
      <c r="Z13412" s="37"/>
      <c r="AA13412" s="37"/>
      <c r="AB13412" s="37"/>
    </row>
    <row r="13413" spans="24:28" x14ac:dyDescent="0.25">
      <c r="X13413" s="37"/>
      <c r="Y13413" s="37"/>
      <c r="Z13413" s="37"/>
      <c r="AA13413" s="37"/>
      <c r="AB13413" s="37"/>
    </row>
    <row r="13414" spans="24:28" x14ac:dyDescent="0.25">
      <c r="X13414" s="37"/>
      <c r="Y13414" s="37"/>
      <c r="Z13414" s="37"/>
      <c r="AA13414" s="37"/>
      <c r="AB13414" s="37"/>
    </row>
    <row r="13415" spans="24:28" x14ac:dyDescent="0.25">
      <c r="X13415" s="37"/>
      <c r="Y13415" s="37"/>
      <c r="Z13415" s="37"/>
      <c r="AA13415" s="37"/>
      <c r="AB13415" s="37"/>
    </row>
    <row r="13416" spans="24:28" x14ac:dyDescent="0.25">
      <c r="X13416" s="37"/>
      <c r="Y13416" s="37"/>
      <c r="Z13416" s="37"/>
      <c r="AA13416" s="37"/>
      <c r="AB13416" s="37"/>
    </row>
    <row r="13417" spans="24:28" x14ac:dyDescent="0.25">
      <c r="X13417" s="37"/>
      <c r="Y13417" s="37"/>
      <c r="Z13417" s="37"/>
      <c r="AA13417" s="37"/>
      <c r="AB13417" s="37"/>
    </row>
    <row r="13418" spans="24:28" x14ac:dyDescent="0.25">
      <c r="X13418" s="37"/>
      <c r="Y13418" s="37"/>
      <c r="Z13418" s="37"/>
      <c r="AA13418" s="37"/>
      <c r="AB13418" s="37"/>
    </row>
    <row r="13419" spans="24:28" x14ac:dyDescent="0.25">
      <c r="X13419" s="37"/>
      <c r="Y13419" s="37"/>
      <c r="Z13419" s="37"/>
      <c r="AA13419" s="37"/>
      <c r="AB13419" s="37"/>
    </row>
    <row r="13420" spans="24:28" x14ac:dyDescent="0.25">
      <c r="X13420" s="37"/>
      <c r="Y13420" s="37"/>
      <c r="Z13420" s="37"/>
      <c r="AA13420" s="37"/>
      <c r="AB13420" s="37"/>
    </row>
    <row r="13421" spans="24:28" x14ac:dyDescent="0.25">
      <c r="X13421" s="37"/>
      <c r="Y13421" s="37"/>
      <c r="Z13421" s="37"/>
      <c r="AA13421" s="37"/>
      <c r="AB13421" s="37"/>
    </row>
    <row r="13422" spans="24:28" x14ac:dyDescent="0.25">
      <c r="X13422" s="37"/>
      <c r="Y13422" s="37"/>
      <c r="Z13422" s="37"/>
      <c r="AA13422" s="37"/>
      <c r="AB13422" s="37"/>
    </row>
    <row r="13423" spans="24:28" x14ac:dyDescent="0.25">
      <c r="X13423" s="37"/>
      <c r="Y13423" s="37"/>
      <c r="Z13423" s="37"/>
      <c r="AA13423" s="37"/>
      <c r="AB13423" s="37"/>
    </row>
    <row r="13424" spans="24:28" x14ac:dyDescent="0.25">
      <c r="X13424" s="37"/>
      <c r="Y13424" s="37"/>
      <c r="Z13424" s="37"/>
      <c r="AA13424" s="37"/>
      <c r="AB13424" s="37"/>
    </row>
    <row r="13425" spans="24:28" x14ac:dyDescent="0.25">
      <c r="X13425" s="37"/>
      <c r="Y13425" s="37"/>
      <c r="Z13425" s="37"/>
      <c r="AA13425" s="37"/>
      <c r="AB13425" s="37"/>
    </row>
    <row r="13426" spans="24:28" x14ac:dyDescent="0.25">
      <c r="X13426" s="37"/>
      <c r="Y13426" s="37"/>
      <c r="Z13426" s="37"/>
      <c r="AA13426" s="37"/>
      <c r="AB13426" s="37"/>
    </row>
    <row r="13427" spans="24:28" x14ac:dyDescent="0.25">
      <c r="X13427" s="37"/>
      <c r="Y13427" s="37"/>
      <c r="Z13427" s="37"/>
      <c r="AA13427" s="37"/>
      <c r="AB13427" s="37"/>
    </row>
    <row r="13428" spans="24:28" x14ac:dyDescent="0.25">
      <c r="X13428" s="37"/>
      <c r="Y13428" s="37"/>
      <c r="Z13428" s="37"/>
      <c r="AA13428" s="37"/>
      <c r="AB13428" s="37"/>
    </row>
    <row r="13429" spans="24:28" x14ac:dyDescent="0.25">
      <c r="X13429" s="37"/>
      <c r="Y13429" s="37"/>
      <c r="Z13429" s="37"/>
      <c r="AA13429" s="37"/>
      <c r="AB13429" s="37"/>
    </row>
    <row r="13430" spans="24:28" x14ac:dyDescent="0.25">
      <c r="X13430" s="37"/>
      <c r="Y13430" s="37"/>
      <c r="Z13430" s="37"/>
      <c r="AA13430" s="37"/>
      <c r="AB13430" s="37"/>
    </row>
    <row r="13431" spans="24:28" x14ac:dyDescent="0.25">
      <c r="X13431" s="37"/>
      <c r="Y13431" s="37"/>
      <c r="Z13431" s="37"/>
      <c r="AA13431" s="37"/>
      <c r="AB13431" s="37"/>
    </row>
    <row r="13432" spans="24:28" x14ac:dyDescent="0.25">
      <c r="X13432" s="37"/>
      <c r="Y13432" s="37"/>
      <c r="Z13432" s="37"/>
      <c r="AA13432" s="37"/>
      <c r="AB13432" s="37"/>
    </row>
    <row r="13433" spans="24:28" x14ac:dyDescent="0.25">
      <c r="X13433" s="37"/>
      <c r="Y13433" s="37"/>
      <c r="Z13433" s="37"/>
      <c r="AA13433" s="37"/>
      <c r="AB13433" s="37"/>
    </row>
    <row r="13434" spans="24:28" x14ac:dyDescent="0.25">
      <c r="X13434" s="37"/>
      <c r="Y13434" s="37"/>
      <c r="Z13434" s="37"/>
      <c r="AA13434" s="37"/>
      <c r="AB13434" s="37"/>
    </row>
    <row r="13435" spans="24:28" x14ac:dyDescent="0.25">
      <c r="X13435" s="37"/>
      <c r="Y13435" s="37"/>
      <c r="Z13435" s="37"/>
      <c r="AA13435" s="37"/>
      <c r="AB13435" s="37"/>
    </row>
    <row r="13436" spans="24:28" x14ac:dyDescent="0.25">
      <c r="X13436" s="37"/>
      <c r="Y13436" s="37"/>
      <c r="Z13436" s="37"/>
      <c r="AA13436" s="37"/>
      <c r="AB13436" s="37"/>
    </row>
    <row r="13437" spans="24:28" x14ac:dyDescent="0.25">
      <c r="X13437" s="37"/>
      <c r="Y13437" s="37"/>
      <c r="Z13437" s="37"/>
      <c r="AA13437" s="37"/>
      <c r="AB13437" s="37"/>
    </row>
    <row r="13438" spans="24:28" x14ac:dyDescent="0.25">
      <c r="X13438" s="37"/>
      <c r="Y13438" s="37"/>
      <c r="Z13438" s="37"/>
      <c r="AA13438" s="37"/>
      <c r="AB13438" s="37"/>
    </row>
    <row r="13439" spans="24:28" x14ac:dyDescent="0.25">
      <c r="X13439" s="37"/>
      <c r="Y13439" s="37"/>
      <c r="Z13439" s="37"/>
      <c r="AA13439" s="37"/>
      <c r="AB13439" s="37"/>
    </row>
    <row r="13440" spans="24:28" x14ac:dyDescent="0.25">
      <c r="X13440" s="37"/>
      <c r="Y13440" s="37"/>
      <c r="Z13440" s="37"/>
      <c r="AA13440" s="37"/>
      <c r="AB13440" s="37"/>
    </row>
    <row r="13441" spans="24:28" x14ac:dyDescent="0.25">
      <c r="X13441" s="37"/>
      <c r="Y13441" s="37"/>
      <c r="Z13441" s="37"/>
      <c r="AA13441" s="37"/>
      <c r="AB13441" s="37"/>
    </row>
    <row r="13442" spans="24:28" x14ac:dyDescent="0.25">
      <c r="X13442" s="37"/>
      <c r="Y13442" s="37"/>
      <c r="Z13442" s="37"/>
      <c r="AA13442" s="37"/>
      <c r="AB13442" s="37"/>
    </row>
    <row r="13443" spans="24:28" x14ac:dyDescent="0.25">
      <c r="X13443" s="37"/>
      <c r="Y13443" s="37"/>
      <c r="Z13443" s="37"/>
      <c r="AA13443" s="37"/>
      <c r="AB13443" s="37"/>
    </row>
    <row r="13444" spans="24:28" x14ac:dyDescent="0.25">
      <c r="X13444" s="37"/>
      <c r="Y13444" s="37"/>
      <c r="Z13444" s="37"/>
      <c r="AA13444" s="37"/>
      <c r="AB13444" s="37"/>
    </row>
    <row r="13445" spans="24:28" x14ac:dyDescent="0.25">
      <c r="X13445" s="37"/>
      <c r="Y13445" s="37"/>
      <c r="Z13445" s="37"/>
      <c r="AA13445" s="37"/>
      <c r="AB13445" s="37"/>
    </row>
    <row r="13446" spans="24:28" x14ac:dyDescent="0.25">
      <c r="X13446" s="37"/>
      <c r="Y13446" s="37"/>
      <c r="Z13446" s="37"/>
      <c r="AA13446" s="37"/>
      <c r="AB13446" s="37"/>
    </row>
    <row r="13447" spans="24:28" x14ac:dyDescent="0.25">
      <c r="X13447" s="37"/>
      <c r="Y13447" s="37"/>
      <c r="Z13447" s="37"/>
      <c r="AA13447" s="37"/>
      <c r="AB13447" s="37"/>
    </row>
    <row r="13448" spans="24:28" x14ac:dyDescent="0.25">
      <c r="X13448" s="37"/>
      <c r="Y13448" s="37"/>
      <c r="Z13448" s="37"/>
      <c r="AA13448" s="37"/>
      <c r="AB13448" s="37"/>
    </row>
    <row r="13449" spans="24:28" x14ac:dyDescent="0.25">
      <c r="X13449" s="37"/>
      <c r="Y13449" s="37"/>
      <c r="Z13449" s="37"/>
      <c r="AA13449" s="37"/>
      <c r="AB13449" s="37"/>
    </row>
    <row r="13450" spans="24:28" x14ac:dyDescent="0.25">
      <c r="X13450" s="37"/>
      <c r="Y13450" s="37"/>
      <c r="Z13450" s="37"/>
      <c r="AA13450" s="37"/>
      <c r="AB13450" s="37"/>
    </row>
    <row r="13451" spans="24:28" x14ac:dyDescent="0.25">
      <c r="X13451" s="37"/>
      <c r="Y13451" s="37"/>
      <c r="Z13451" s="37"/>
      <c r="AA13451" s="37"/>
      <c r="AB13451" s="37"/>
    </row>
    <row r="13452" spans="24:28" x14ac:dyDescent="0.25">
      <c r="X13452" s="37"/>
      <c r="Y13452" s="37"/>
      <c r="Z13452" s="37"/>
      <c r="AA13452" s="37"/>
      <c r="AB13452" s="37"/>
    </row>
    <row r="13453" spans="24:28" x14ac:dyDescent="0.25">
      <c r="X13453" s="37"/>
      <c r="Y13453" s="37"/>
      <c r="Z13453" s="37"/>
      <c r="AA13453" s="37"/>
      <c r="AB13453" s="37"/>
    </row>
    <row r="13454" spans="24:28" x14ac:dyDescent="0.25">
      <c r="X13454" s="37"/>
      <c r="Y13454" s="37"/>
      <c r="Z13454" s="37"/>
      <c r="AA13454" s="37"/>
      <c r="AB13454" s="37"/>
    </row>
    <row r="13455" spans="24:28" x14ac:dyDescent="0.25">
      <c r="X13455" s="37"/>
      <c r="Y13455" s="37"/>
      <c r="Z13455" s="37"/>
      <c r="AA13455" s="37"/>
      <c r="AB13455" s="37"/>
    </row>
    <row r="13456" spans="24:28" x14ac:dyDescent="0.25">
      <c r="X13456" s="37"/>
      <c r="Y13456" s="37"/>
      <c r="Z13456" s="37"/>
      <c r="AA13456" s="37"/>
      <c r="AB13456" s="37"/>
    </row>
    <row r="13457" spans="24:28" x14ac:dyDescent="0.25">
      <c r="X13457" s="37"/>
      <c r="Y13457" s="37"/>
      <c r="Z13457" s="37"/>
      <c r="AA13457" s="37"/>
      <c r="AB13457" s="37"/>
    </row>
    <row r="13458" spans="24:28" x14ac:dyDescent="0.25">
      <c r="X13458" s="37"/>
      <c r="Y13458" s="37"/>
      <c r="Z13458" s="37"/>
      <c r="AA13458" s="37"/>
      <c r="AB13458" s="37"/>
    </row>
    <row r="13459" spans="24:28" x14ac:dyDescent="0.25">
      <c r="X13459" s="37"/>
      <c r="Y13459" s="37"/>
      <c r="Z13459" s="37"/>
      <c r="AA13459" s="37"/>
      <c r="AB13459" s="37"/>
    </row>
    <row r="13460" spans="24:28" x14ac:dyDescent="0.25">
      <c r="X13460" s="37"/>
      <c r="Y13460" s="37"/>
      <c r="Z13460" s="37"/>
      <c r="AA13460" s="37"/>
      <c r="AB13460" s="37"/>
    </row>
    <row r="13461" spans="24:28" x14ac:dyDescent="0.25">
      <c r="X13461" s="37"/>
      <c r="Y13461" s="37"/>
      <c r="Z13461" s="37"/>
      <c r="AA13461" s="37"/>
      <c r="AB13461" s="37"/>
    </row>
    <row r="13462" spans="24:28" x14ac:dyDescent="0.25">
      <c r="X13462" s="37"/>
      <c r="Y13462" s="37"/>
      <c r="Z13462" s="37"/>
      <c r="AA13462" s="37"/>
      <c r="AB13462" s="37"/>
    </row>
    <row r="13463" spans="24:28" x14ac:dyDescent="0.25">
      <c r="X13463" s="37"/>
      <c r="Y13463" s="37"/>
      <c r="Z13463" s="37"/>
      <c r="AA13463" s="37"/>
      <c r="AB13463" s="37"/>
    </row>
    <row r="13464" spans="24:28" x14ac:dyDescent="0.25">
      <c r="X13464" s="37"/>
      <c r="Y13464" s="37"/>
      <c r="Z13464" s="37"/>
      <c r="AA13464" s="37"/>
      <c r="AB13464" s="37"/>
    </row>
    <row r="13465" spans="24:28" x14ac:dyDescent="0.25">
      <c r="X13465" s="37"/>
      <c r="Y13465" s="37"/>
      <c r="Z13465" s="37"/>
      <c r="AA13465" s="37"/>
      <c r="AB13465" s="37"/>
    </row>
    <row r="13466" spans="24:28" x14ac:dyDescent="0.25">
      <c r="X13466" s="37"/>
      <c r="Y13466" s="37"/>
      <c r="Z13466" s="37"/>
      <c r="AA13466" s="37"/>
      <c r="AB13466" s="37"/>
    </row>
    <row r="13467" spans="24:28" x14ac:dyDescent="0.25">
      <c r="X13467" s="37"/>
      <c r="Y13467" s="37"/>
      <c r="Z13467" s="37"/>
      <c r="AA13467" s="37"/>
      <c r="AB13467" s="37"/>
    </row>
    <row r="13468" spans="24:28" x14ac:dyDescent="0.25">
      <c r="X13468" s="37"/>
      <c r="Y13468" s="37"/>
      <c r="Z13468" s="37"/>
      <c r="AA13468" s="37"/>
      <c r="AB13468" s="37"/>
    </row>
    <row r="13469" spans="24:28" x14ac:dyDescent="0.25">
      <c r="X13469" s="37"/>
      <c r="Y13469" s="37"/>
      <c r="Z13469" s="37"/>
      <c r="AA13469" s="37"/>
      <c r="AB13469" s="37"/>
    </row>
    <row r="13470" spans="24:28" x14ac:dyDescent="0.25">
      <c r="X13470" s="37"/>
      <c r="Y13470" s="37"/>
      <c r="Z13470" s="37"/>
      <c r="AA13470" s="37"/>
      <c r="AB13470" s="37"/>
    </row>
    <row r="13471" spans="24:28" x14ac:dyDescent="0.25">
      <c r="X13471" s="37"/>
      <c r="Y13471" s="37"/>
      <c r="Z13471" s="37"/>
      <c r="AA13471" s="37"/>
      <c r="AB13471" s="37"/>
    </row>
    <row r="13472" spans="24:28" x14ac:dyDescent="0.25">
      <c r="X13472" s="37"/>
      <c r="Y13472" s="37"/>
      <c r="Z13472" s="37"/>
      <c r="AA13472" s="37"/>
      <c r="AB13472" s="37"/>
    </row>
    <row r="13473" spans="24:28" x14ac:dyDescent="0.25">
      <c r="X13473" s="37"/>
      <c r="Y13473" s="37"/>
      <c r="Z13473" s="37"/>
      <c r="AA13473" s="37"/>
      <c r="AB13473" s="37"/>
    </row>
    <row r="13474" spans="24:28" x14ac:dyDescent="0.25">
      <c r="X13474" s="37"/>
      <c r="Y13474" s="37"/>
      <c r="Z13474" s="37"/>
      <c r="AA13474" s="37"/>
      <c r="AB13474" s="37"/>
    </row>
    <row r="13475" spans="24:28" x14ac:dyDescent="0.25">
      <c r="X13475" s="37"/>
      <c r="Y13475" s="37"/>
      <c r="Z13475" s="37"/>
      <c r="AA13475" s="37"/>
      <c r="AB13475" s="37"/>
    </row>
    <row r="13476" spans="24:28" x14ac:dyDescent="0.25">
      <c r="X13476" s="37"/>
      <c r="Y13476" s="37"/>
      <c r="Z13476" s="37"/>
      <c r="AA13476" s="37"/>
      <c r="AB13476" s="37"/>
    </row>
    <row r="13477" spans="24:28" x14ac:dyDescent="0.25">
      <c r="X13477" s="37"/>
      <c r="Y13477" s="37"/>
      <c r="Z13477" s="37"/>
      <c r="AA13477" s="37"/>
      <c r="AB13477" s="37"/>
    </row>
    <row r="13478" spans="24:28" x14ac:dyDescent="0.25">
      <c r="X13478" s="37"/>
      <c r="Y13478" s="37"/>
      <c r="Z13478" s="37"/>
      <c r="AA13478" s="37"/>
      <c r="AB13478" s="37"/>
    </row>
    <row r="13479" spans="24:28" x14ac:dyDescent="0.25">
      <c r="X13479" s="37"/>
      <c r="Y13479" s="37"/>
      <c r="Z13479" s="37"/>
      <c r="AA13479" s="37"/>
      <c r="AB13479" s="37"/>
    </row>
    <row r="13480" spans="24:28" x14ac:dyDescent="0.25">
      <c r="X13480" s="37"/>
      <c r="Y13480" s="37"/>
      <c r="Z13480" s="37"/>
      <c r="AA13480" s="37"/>
      <c r="AB13480" s="37"/>
    </row>
    <row r="13481" spans="24:28" x14ac:dyDescent="0.25">
      <c r="X13481" s="37"/>
      <c r="Y13481" s="37"/>
      <c r="Z13481" s="37"/>
      <c r="AA13481" s="37"/>
      <c r="AB13481" s="37"/>
    </row>
    <row r="13482" spans="24:28" x14ac:dyDescent="0.25">
      <c r="X13482" s="37"/>
      <c r="Y13482" s="37"/>
      <c r="Z13482" s="37"/>
      <c r="AA13482" s="37"/>
      <c r="AB13482" s="37"/>
    </row>
    <row r="13483" spans="24:28" x14ac:dyDescent="0.25">
      <c r="X13483" s="37"/>
      <c r="Y13483" s="37"/>
      <c r="Z13483" s="37"/>
      <c r="AA13483" s="37"/>
      <c r="AB13483" s="37"/>
    </row>
    <row r="13484" spans="24:28" x14ac:dyDescent="0.25">
      <c r="X13484" s="37"/>
      <c r="Y13484" s="37"/>
      <c r="Z13484" s="37"/>
      <c r="AA13484" s="37"/>
      <c r="AB13484" s="37"/>
    </row>
    <row r="13485" spans="24:28" x14ac:dyDescent="0.25">
      <c r="X13485" s="37"/>
      <c r="Y13485" s="37"/>
      <c r="Z13485" s="37"/>
      <c r="AA13485" s="37"/>
      <c r="AB13485" s="37"/>
    </row>
    <row r="13486" spans="24:28" x14ac:dyDescent="0.25">
      <c r="X13486" s="37"/>
      <c r="Y13486" s="37"/>
      <c r="Z13486" s="37"/>
      <c r="AA13486" s="37"/>
      <c r="AB13486" s="37"/>
    </row>
    <row r="13487" spans="24:28" x14ac:dyDescent="0.25">
      <c r="X13487" s="37"/>
      <c r="Y13487" s="37"/>
      <c r="Z13487" s="37"/>
      <c r="AA13487" s="37"/>
      <c r="AB13487" s="37"/>
    </row>
    <row r="13488" spans="24:28" x14ac:dyDescent="0.25">
      <c r="X13488" s="37"/>
      <c r="Y13488" s="37"/>
      <c r="Z13488" s="37"/>
      <c r="AA13488" s="37"/>
      <c r="AB13488" s="37"/>
    </row>
    <row r="13489" spans="24:28" x14ac:dyDescent="0.25">
      <c r="X13489" s="37"/>
      <c r="Y13489" s="37"/>
      <c r="Z13489" s="37"/>
      <c r="AA13489" s="37"/>
      <c r="AB13489" s="37"/>
    </row>
    <row r="13490" spans="24:28" x14ac:dyDescent="0.25">
      <c r="X13490" s="37"/>
      <c r="Y13490" s="37"/>
      <c r="Z13490" s="37"/>
      <c r="AA13490" s="37"/>
      <c r="AB13490" s="37"/>
    </row>
    <row r="13491" spans="24:28" x14ac:dyDescent="0.25">
      <c r="X13491" s="37"/>
      <c r="Y13491" s="37"/>
      <c r="Z13491" s="37"/>
      <c r="AA13491" s="37"/>
      <c r="AB13491" s="37"/>
    </row>
    <row r="13492" spans="24:28" x14ac:dyDescent="0.25">
      <c r="X13492" s="37"/>
      <c r="Y13492" s="37"/>
      <c r="Z13492" s="37"/>
      <c r="AA13492" s="37"/>
      <c r="AB13492" s="37"/>
    </row>
    <row r="13493" spans="24:28" x14ac:dyDescent="0.25">
      <c r="X13493" s="37"/>
      <c r="Y13493" s="37"/>
      <c r="Z13493" s="37"/>
      <c r="AA13493" s="37"/>
      <c r="AB13493" s="37"/>
    </row>
    <row r="13494" spans="24:28" x14ac:dyDescent="0.25">
      <c r="X13494" s="37"/>
      <c r="Y13494" s="37"/>
      <c r="Z13494" s="37"/>
      <c r="AA13494" s="37"/>
      <c r="AB13494" s="37"/>
    </row>
    <row r="13495" spans="24:28" x14ac:dyDescent="0.25">
      <c r="X13495" s="37"/>
      <c r="Y13495" s="37"/>
      <c r="Z13495" s="37"/>
      <c r="AA13495" s="37"/>
      <c r="AB13495" s="37"/>
    </row>
    <row r="13496" spans="24:28" x14ac:dyDescent="0.25">
      <c r="X13496" s="37"/>
      <c r="Y13496" s="37"/>
      <c r="Z13496" s="37"/>
      <c r="AA13496" s="37"/>
      <c r="AB13496" s="37"/>
    </row>
    <row r="13497" spans="24:28" x14ac:dyDescent="0.25">
      <c r="X13497" s="37"/>
      <c r="Y13497" s="37"/>
      <c r="Z13497" s="37"/>
      <c r="AA13497" s="37"/>
      <c r="AB13497" s="37"/>
    </row>
    <row r="13498" spans="24:28" x14ac:dyDescent="0.25">
      <c r="X13498" s="37"/>
      <c r="Y13498" s="37"/>
      <c r="Z13498" s="37"/>
      <c r="AA13498" s="37"/>
      <c r="AB13498" s="37"/>
    </row>
    <row r="13499" spans="24:28" x14ac:dyDescent="0.25">
      <c r="X13499" s="37"/>
      <c r="Y13499" s="37"/>
      <c r="Z13499" s="37"/>
      <c r="AA13499" s="37"/>
      <c r="AB13499" s="37"/>
    </row>
    <row r="13500" spans="24:28" x14ac:dyDescent="0.25">
      <c r="X13500" s="37"/>
      <c r="Y13500" s="37"/>
      <c r="Z13500" s="37"/>
      <c r="AA13500" s="37"/>
      <c r="AB13500" s="37"/>
    </row>
    <row r="13501" spans="24:28" x14ac:dyDescent="0.25">
      <c r="X13501" s="37"/>
      <c r="Y13501" s="37"/>
      <c r="Z13501" s="37"/>
      <c r="AA13501" s="37"/>
      <c r="AB13501" s="37"/>
    </row>
    <row r="13502" spans="24:28" x14ac:dyDescent="0.25">
      <c r="X13502" s="37"/>
      <c r="Y13502" s="37"/>
      <c r="Z13502" s="37"/>
      <c r="AA13502" s="37"/>
      <c r="AB13502" s="37"/>
    </row>
    <row r="13503" spans="24:28" x14ac:dyDescent="0.25">
      <c r="X13503" s="37"/>
      <c r="Y13503" s="37"/>
      <c r="Z13503" s="37"/>
      <c r="AA13503" s="37"/>
      <c r="AB13503" s="37"/>
    </row>
    <row r="13504" spans="24:28" x14ac:dyDescent="0.25">
      <c r="X13504" s="37"/>
      <c r="Y13504" s="37"/>
      <c r="Z13504" s="37"/>
      <c r="AA13504" s="37"/>
      <c r="AB13504" s="37"/>
    </row>
    <row r="13505" spans="24:28" x14ac:dyDescent="0.25">
      <c r="X13505" s="37"/>
      <c r="Y13505" s="37"/>
      <c r="Z13505" s="37"/>
      <c r="AA13505" s="37"/>
      <c r="AB13505" s="37"/>
    </row>
    <row r="13506" spans="24:28" x14ac:dyDescent="0.25">
      <c r="X13506" s="37"/>
      <c r="Y13506" s="37"/>
      <c r="Z13506" s="37"/>
      <c r="AA13506" s="37"/>
      <c r="AB13506" s="37"/>
    </row>
    <row r="13507" spans="24:28" x14ac:dyDescent="0.25">
      <c r="X13507" s="37"/>
      <c r="Y13507" s="37"/>
      <c r="Z13507" s="37"/>
      <c r="AA13507" s="37"/>
      <c r="AB13507" s="37"/>
    </row>
    <row r="13508" spans="24:28" x14ac:dyDescent="0.25">
      <c r="X13508" s="37"/>
      <c r="Y13508" s="37"/>
      <c r="Z13508" s="37"/>
      <c r="AA13508" s="37"/>
      <c r="AB13508" s="37"/>
    </row>
    <row r="13509" spans="24:28" x14ac:dyDescent="0.25">
      <c r="X13509" s="37"/>
      <c r="Y13509" s="37"/>
      <c r="Z13509" s="37"/>
      <c r="AA13509" s="37"/>
      <c r="AB13509" s="37"/>
    </row>
    <row r="13510" spans="24:28" x14ac:dyDescent="0.25">
      <c r="X13510" s="37"/>
      <c r="Y13510" s="37"/>
      <c r="Z13510" s="37"/>
      <c r="AA13510" s="37"/>
      <c r="AB13510" s="37"/>
    </row>
    <row r="13511" spans="24:28" x14ac:dyDescent="0.25">
      <c r="X13511" s="37"/>
      <c r="Y13511" s="37"/>
      <c r="Z13511" s="37"/>
      <c r="AA13511" s="37"/>
      <c r="AB13511" s="37"/>
    </row>
    <row r="13512" spans="24:28" x14ac:dyDescent="0.25">
      <c r="X13512" s="37"/>
      <c r="Y13512" s="37"/>
      <c r="Z13512" s="37"/>
      <c r="AA13512" s="37"/>
      <c r="AB13512" s="37"/>
    </row>
    <row r="13513" spans="24:28" x14ac:dyDescent="0.25">
      <c r="X13513" s="37"/>
      <c r="Y13513" s="37"/>
      <c r="Z13513" s="37"/>
      <c r="AA13513" s="37"/>
      <c r="AB13513" s="37"/>
    </row>
    <row r="13514" spans="24:28" x14ac:dyDescent="0.25">
      <c r="X13514" s="37"/>
      <c r="Y13514" s="37"/>
      <c r="Z13514" s="37"/>
      <c r="AA13514" s="37"/>
      <c r="AB13514" s="37"/>
    </row>
    <row r="13515" spans="24:28" x14ac:dyDescent="0.25">
      <c r="X13515" s="37"/>
      <c r="Y13515" s="37"/>
      <c r="Z13515" s="37"/>
      <c r="AA13515" s="37"/>
      <c r="AB13515" s="37"/>
    </row>
    <row r="13516" spans="24:28" x14ac:dyDescent="0.25">
      <c r="X13516" s="37"/>
      <c r="Y13516" s="37"/>
      <c r="Z13516" s="37"/>
      <c r="AA13516" s="37"/>
      <c r="AB13516" s="37"/>
    </row>
    <row r="13517" spans="24:28" x14ac:dyDescent="0.25">
      <c r="X13517" s="37"/>
      <c r="Y13517" s="37"/>
      <c r="Z13517" s="37"/>
      <c r="AA13517" s="37"/>
      <c r="AB13517" s="37"/>
    </row>
    <row r="13518" spans="24:28" x14ac:dyDescent="0.25">
      <c r="X13518" s="37"/>
      <c r="Y13518" s="37"/>
      <c r="Z13518" s="37"/>
      <c r="AA13518" s="37"/>
      <c r="AB13518" s="37"/>
    </row>
    <row r="13519" spans="24:28" x14ac:dyDescent="0.25">
      <c r="X13519" s="37"/>
      <c r="Y13519" s="37"/>
      <c r="Z13519" s="37"/>
      <c r="AA13519" s="37"/>
      <c r="AB13519" s="37"/>
    </row>
    <row r="13520" spans="24:28" x14ac:dyDescent="0.25">
      <c r="X13520" s="37"/>
      <c r="Y13520" s="37"/>
      <c r="Z13520" s="37"/>
      <c r="AA13520" s="37"/>
      <c r="AB13520" s="37"/>
    </row>
    <row r="13521" spans="24:28" x14ac:dyDescent="0.25">
      <c r="X13521" s="37"/>
      <c r="Y13521" s="37"/>
      <c r="Z13521" s="37"/>
      <c r="AA13521" s="37"/>
      <c r="AB13521" s="37"/>
    </row>
    <row r="13522" spans="24:28" x14ac:dyDescent="0.25">
      <c r="X13522" s="37"/>
      <c r="Y13522" s="37"/>
      <c r="Z13522" s="37"/>
      <c r="AA13522" s="37"/>
      <c r="AB13522" s="37"/>
    </row>
    <row r="13523" spans="24:28" x14ac:dyDescent="0.25">
      <c r="X13523" s="37"/>
      <c r="Y13523" s="37"/>
      <c r="Z13523" s="37"/>
      <c r="AA13523" s="37"/>
      <c r="AB13523" s="37"/>
    </row>
    <row r="13524" spans="24:28" x14ac:dyDescent="0.25">
      <c r="X13524" s="37"/>
      <c r="Y13524" s="37"/>
      <c r="Z13524" s="37"/>
      <c r="AA13524" s="37"/>
      <c r="AB13524" s="37"/>
    </row>
    <row r="13525" spans="24:28" x14ac:dyDescent="0.25">
      <c r="X13525" s="37"/>
      <c r="Y13525" s="37"/>
      <c r="Z13525" s="37"/>
      <c r="AA13525" s="37"/>
      <c r="AB13525" s="37"/>
    </row>
    <row r="13526" spans="24:28" x14ac:dyDescent="0.25">
      <c r="X13526" s="37"/>
      <c r="Y13526" s="37"/>
      <c r="Z13526" s="37"/>
      <c r="AA13526" s="37"/>
      <c r="AB13526" s="37"/>
    </row>
    <row r="13527" spans="24:28" x14ac:dyDescent="0.25">
      <c r="X13527" s="37"/>
      <c r="Y13527" s="37"/>
      <c r="Z13527" s="37"/>
      <c r="AA13527" s="37"/>
      <c r="AB13527" s="37"/>
    </row>
    <row r="13528" spans="24:28" x14ac:dyDescent="0.25">
      <c r="X13528" s="37"/>
      <c r="Y13528" s="37"/>
      <c r="Z13528" s="37"/>
      <c r="AA13528" s="37"/>
      <c r="AB13528" s="37"/>
    </row>
    <row r="13529" spans="24:28" x14ac:dyDescent="0.25">
      <c r="X13529" s="37"/>
      <c r="Y13529" s="37"/>
      <c r="Z13529" s="37"/>
      <c r="AA13529" s="37"/>
      <c r="AB13529" s="37"/>
    </row>
    <row r="13530" spans="24:28" x14ac:dyDescent="0.25">
      <c r="X13530" s="37"/>
      <c r="Y13530" s="37"/>
      <c r="Z13530" s="37"/>
      <c r="AA13530" s="37"/>
      <c r="AB13530" s="37"/>
    </row>
    <row r="13531" spans="24:28" x14ac:dyDescent="0.25">
      <c r="X13531" s="37"/>
      <c r="Y13531" s="37"/>
      <c r="Z13531" s="37"/>
      <c r="AA13531" s="37"/>
      <c r="AB13531" s="37"/>
    </row>
    <row r="13532" spans="24:28" x14ac:dyDescent="0.25">
      <c r="X13532" s="37"/>
      <c r="Y13532" s="37"/>
      <c r="Z13532" s="37"/>
      <c r="AA13532" s="37"/>
      <c r="AB13532" s="37"/>
    </row>
    <row r="13533" spans="24:28" x14ac:dyDescent="0.25">
      <c r="X13533" s="37"/>
      <c r="Y13533" s="37"/>
      <c r="Z13533" s="37"/>
      <c r="AA13533" s="37"/>
      <c r="AB13533" s="37"/>
    </row>
    <row r="13534" spans="24:28" x14ac:dyDescent="0.25">
      <c r="X13534" s="37"/>
      <c r="Y13534" s="37"/>
      <c r="Z13534" s="37"/>
      <c r="AA13534" s="37"/>
      <c r="AB13534" s="37"/>
    </row>
    <row r="13535" spans="24:28" x14ac:dyDescent="0.25">
      <c r="X13535" s="37"/>
      <c r="Y13535" s="37"/>
      <c r="Z13535" s="37"/>
      <c r="AA13535" s="37"/>
      <c r="AB13535" s="37"/>
    </row>
    <row r="13536" spans="24:28" x14ac:dyDescent="0.25">
      <c r="X13536" s="37"/>
      <c r="Y13536" s="37"/>
      <c r="Z13536" s="37"/>
      <c r="AA13536" s="37"/>
      <c r="AB13536" s="37"/>
    </row>
    <row r="13537" spans="24:28" x14ac:dyDescent="0.25">
      <c r="X13537" s="37"/>
      <c r="Y13537" s="37"/>
      <c r="Z13537" s="37"/>
      <c r="AA13537" s="37"/>
      <c r="AB13537" s="37"/>
    </row>
    <row r="13538" spans="24:28" x14ac:dyDescent="0.25">
      <c r="X13538" s="37"/>
      <c r="Y13538" s="37"/>
      <c r="Z13538" s="37"/>
      <c r="AA13538" s="37"/>
      <c r="AB13538" s="37"/>
    </row>
    <row r="13539" spans="24:28" x14ac:dyDescent="0.25">
      <c r="X13539" s="37"/>
      <c r="Y13539" s="37"/>
      <c r="Z13539" s="37"/>
      <c r="AA13539" s="37"/>
      <c r="AB13539" s="37"/>
    </row>
    <row r="13540" spans="24:28" x14ac:dyDescent="0.25">
      <c r="X13540" s="37"/>
      <c r="Y13540" s="37"/>
      <c r="Z13540" s="37"/>
      <c r="AA13540" s="37"/>
      <c r="AB13540" s="37"/>
    </row>
    <row r="13541" spans="24:28" x14ac:dyDescent="0.25">
      <c r="X13541" s="37"/>
      <c r="Y13541" s="37"/>
      <c r="Z13541" s="37"/>
      <c r="AA13541" s="37"/>
      <c r="AB13541" s="37"/>
    </row>
    <row r="13542" spans="24:28" x14ac:dyDescent="0.25">
      <c r="X13542" s="37"/>
      <c r="Y13542" s="37"/>
      <c r="Z13542" s="37"/>
      <c r="AA13542" s="37"/>
      <c r="AB13542" s="37"/>
    </row>
    <row r="13543" spans="24:28" x14ac:dyDescent="0.25">
      <c r="X13543" s="37"/>
      <c r="Y13543" s="37"/>
      <c r="Z13543" s="37"/>
      <c r="AA13543" s="37"/>
      <c r="AB13543" s="37"/>
    </row>
    <row r="13544" spans="24:28" x14ac:dyDescent="0.25">
      <c r="X13544" s="37"/>
      <c r="Y13544" s="37"/>
      <c r="Z13544" s="37"/>
      <c r="AA13544" s="37"/>
      <c r="AB13544" s="37"/>
    </row>
    <row r="13545" spans="24:28" x14ac:dyDescent="0.25">
      <c r="X13545" s="37"/>
      <c r="Y13545" s="37"/>
      <c r="Z13545" s="37"/>
      <c r="AA13545" s="37"/>
      <c r="AB13545" s="37"/>
    </row>
    <row r="13546" spans="24:28" x14ac:dyDescent="0.25">
      <c r="X13546" s="37"/>
      <c r="Y13546" s="37"/>
      <c r="Z13546" s="37"/>
      <c r="AA13546" s="37"/>
      <c r="AB13546" s="37"/>
    </row>
    <row r="13547" spans="24:28" x14ac:dyDescent="0.25">
      <c r="X13547" s="37"/>
      <c r="Y13547" s="37"/>
      <c r="Z13547" s="37"/>
      <c r="AA13547" s="37"/>
      <c r="AB13547" s="37"/>
    </row>
    <row r="13548" spans="24:28" x14ac:dyDescent="0.25">
      <c r="X13548" s="37"/>
      <c r="Y13548" s="37"/>
      <c r="Z13548" s="37"/>
      <c r="AA13548" s="37"/>
      <c r="AB13548" s="37"/>
    </row>
    <row r="13549" spans="24:28" x14ac:dyDescent="0.25">
      <c r="X13549" s="37"/>
      <c r="Y13549" s="37"/>
      <c r="Z13549" s="37"/>
      <c r="AA13549" s="37"/>
      <c r="AB13549" s="37"/>
    </row>
    <row r="13550" spans="24:28" x14ac:dyDescent="0.25">
      <c r="X13550" s="37"/>
      <c r="Y13550" s="37"/>
      <c r="Z13550" s="37"/>
      <c r="AA13550" s="37"/>
      <c r="AB13550" s="37"/>
    </row>
    <row r="13551" spans="24:28" x14ac:dyDescent="0.25">
      <c r="X13551" s="37"/>
      <c r="Y13551" s="37"/>
      <c r="Z13551" s="37"/>
      <c r="AA13551" s="37"/>
      <c r="AB13551" s="37"/>
    </row>
    <row r="13552" spans="24:28" x14ac:dyDescent="0.25">
      <c r="X13552" s="37"/>
      <c r="Y13552" s="37"/>
      <c r="Z13552" s="37"/>
      <c r="AA13552" s="37"/>
      <c r="AB13552" s="37"/>
    </row>
    <row r="13553" spans="24:28" x14ac:dyDescent="0.25">
      <c r="X13553" s="37"/>
      <c r="Y13553" s="37"/>
      <c r="Z13553" s="37"/>
      <c r="AA13553" s="37"/>
      <c r="AB13553" s="37"/>
    </row>
    <row r="13554" spans="24:28" x14ac:dyDescent="0.25">
      <c r="X13554" s="37"/>
      <c r="Y13554" s="37"/>
      <c r="Z13554" s="37"/>
      <c r="AA13554" s="37"/>
      <c r="AB13554" s="37"/>
    </row>
    <row r="13555" spans="24:28" x14ac:dyDescent="0.25">
      <c r="X13555" s="37"/>
      <c r="Y13555" s="37"/>
      <c r="Z13555" s="37"/>
      <c r="AA13555" s="37"/>
      <c r="AB13555" s="37"/>
    </row>
    <row r="13556" spans="24:28" x14ac:dyDescent="0.25">
      <c r="X13556" s="37"/>
      <c r="Y13556" s="37"/>
      <c r="Z13556" s="37"/>
      <c r="AA13556" s="37"/>
      <c r="AB13556" s="37"/>
    </row>
    <row r="13557" spans="24:28" x14ac:dyDescent="0.25">
      <c r="X13557" s="37"/>
      <c r="Y13557" s="37"/>
      <c r="Z13557" s="37"/>
      <c r="AA13557" s="37"/>
      <c r="AB13557" s="37"/>
    </row>
    <row r="13558" spans="24:28" x14ac:dyDescent="0.25">
      <c r="X13558" s="37"/>
      <c r="Y13558" s="37"/>
      <c r="Z13558" s="37"/>
      <c r="AA13558" s="37"/>
      <c r="AB13558" s="37"/>
    </row>
    <row r="13559" spans="24:28" x14ac:dyDescent="0.25">
      <c r="X13559" s="37"/>
      <c r="Y13559" s="37"/>
      <c r="Z13559" s="37"/>
      <c r="AA13559" s="37"/>
      <c r="AB13559" s="37"/>
    </row>
    <row r="13560" spans="24:28" x14ac:dyDescent="0.25">
      <c r="X13560" s="37"/>
      <c r="Y13560" s="37"/>
      <c r="Z13560" s="37"/>
      <c r="AA13560" s="37"/>
      <c r="AB13560" s="37"/>
    </row>
    <row r="13561" spans="24:28" x14ac:dyDescent="0.25">
      <c r="X13561" s="37"/>
      <c r="Y13561" s="37"/>
      <c r="Z13561" s="37"/>
      <c r="AA13561" s="37"/>
      <c r="AB13561" s="37"/>
    </row>
    <row r="13562" spans="24:28" x14ac:dyDescent="0.25">
      <c r="X13562" s="37"/>
      <c r="Y13562" s="37"/>
      <c r="Z13562" s="37"/>
      <c r="AA13562" s="37"/>
      <c r="AB13562" s="37"/>
    </row>
    <row r="13563" spans="24:28" x14ac:dyDescent="0.25">
      <c r="X13563" s="37"/>
      <c r="Y13563" s="37"/>
      <c r="Z13563" s="37"/>
      <c r="AA13563" s="37"/>
      <c r="AB13563" s="37"/>
    </row>
    <row r="13564" spans="24:28" x14ac:dyDescent="0.25">
      <c r="X13564" s="37"/>
      <c r="Y13564" s="37"/>
      <c r="Z13564" s="37"/>
      <c r="AA13564" s="37"/>
      <c r="AB13564" s="37"/>
    </row>
    <row r="13565" spans="24:28" x14ac:dyDescent="0.25">
      <c r="X13565" s="37"/>
      <c r="Y13565" s="37"/>
      <c r="Z13565" s="37"/>
      <c r="AA13565" s="37"/>
      <c r="AB13565" s="37"/>
    </row>
    <row r="13566" spans="24:28" x14ac:dyDescent="0.25">
      <c r="X13566" s="37"/>
      <c r="Y13566" s="37"/>
      <c r="Z13566" s="37"/>
      <c r="AA13566" s="37"/>
      <c r="AB13566" s="37"/>
    </row>
    <row r="13567" spans="24:28" x14ac:dyDescent="0.25">
      <c r="X13567" s="37"/>
      <c r="Y13567" s="37"/>
      <c r="Z13567" s="37"/>
      <c r="AA13567" s="37"/>
      <c r="AB13567" s="37"/>
    </row>
    <row r="13568" spans="24:28" x14ac:dyDescent="0.25">
      <c r="X13568" s="37"/>
      <c r="Y13568" s="37"/>
      <c r="Z13568" s="37"/>
      <c r="AA13568" s="37"/>
      <c r="AB13568" s="37"/>
    </row>
    <row r="13569" spans="24:28" x14ac:dyDescent="0.25">
      <c r="X13569" s="37"/>
      <c r="Y13569" s="37"/>
      <c r="Z13569" s="37"/>
      <c r="AA13569" s="37"/>
      <c r="AB13569" s="37"/>
    </row>
    <row r="13570" spans="24:28" x14ac:dyDescent="0.25">
      <c r="X13570" s="37"/>
      <c r="Y13570" s="37"/>
      <c r="Z13570" s="37"/>
      <c r="AA13570" s="37"/>
      <c r="AB13570" s="37"/>
    </row>
    <row r="13571" spans="24:28" x14ac:dyDescent="0.25">
      <c r="X13571" s="37"/>
      <c r="Y13571" s="37"/>
      <c r="Z13571" s="37"/>
      <c r="AA13571" s="37"/>
      <c r="AB13571" s="37"/>
    </row>
    <row r="13572" spans="24:28" x14ac:dyDescent="0.25">
      <c r="X13572" s="37"/>
      <c r="Y13572" s="37"/>
      <c r="Z13572" s="37"/>
      <c r="AA13572" s="37"/>
      <c r="AB13572" s="37"/>
    </row>
    <row r="13573" spans="24:28" x14ac:dyDescent="0.25">
      <c r="X13573" s="37"/>
      <c r="Y13573" s="37"/>
      <c r="Z13573" s="37"/>
      <c r="AA13573" s="37"/>
      <c r="AB13573" s="37"/>
    </row>
    <row r="13574" spans="24:28" x14ac:dyDescent="0.25">
      <c r="X13574" s="37"/>
      <c r="Y13574" s="37"/>
      <c r="Z13574" s="37"/>
      <c r="AA13574" s="37"/>
      <c r="AB13574" s="37"/>
    </row>
    <row r="13575" spans="24:28" x14ac:dyDescent="0.25">
      <c r="X13575" s="37"/>
      <c r="Y13575" s="37"/>
      <c r="Z13575" s="37"/>
      <c r="AA13575" s="37"/>
      <c r="AB13575" s="37"/>
    </row>
    <row r="13576" spans="24:28" x14ac:dyDescent="0.25">
      <c r="X13576" s="37"/>
      <c r="Y13576" s="37"/>
      <c r="Z13576" s="37"/>
      <c r="AA13576" s="37"/>
      <c r="AB13576" s="37"/>
    </row>
    <row r="13577" spans="24:28" x14ac:dyDescent="0.25">
      <c r="X13577" s="37"/>
      <c r="Y13577" s="37"/>
      <c r="Z13577" s="37"/>
      <c r="AA13577" s="37"/>
      <c r="AB13577" s="37"/>
    </row>
    <row r="13578" spans="24:28" x14ac:dyDescent="0.25">
      <c r="X13578" s="37"/>
      <c r="Y13578" s="37"/>
      <c r="Z13578" s="37"/>
      <c r="AA13578" s="37"/>
      <c r="AB13578" s="37"/>
    </row>
    <row r="13579" spans="24:28" x14ac:dyDescent="0.25">
      <c r="X13579" s="37"/>
      <c r="Y13579" s="37"/>
      <c r="Z13579" s="37"/>
      <c r="AA13579" s="37"/>
      <c r="AB13579" s="37"/>
    </row>
    <row r="13580" spans="24:28" x14ac:dyDescent="0.25">
      <c r="X13580" s="37"/>
      <c r="Y13580" s="37"/>
      <c r="Z13580" s="37"/>
      <c r="AA13580" s="37"/>
      <c r="AB13580" s="37"/>
    </row>
    <row r="13581" spans="24:28" x14ac:dyDescent="0.25">
      <c r="X13581" s="37"/>
      <c r="Y13581" s="37"/>
      <c r="Z13581" s="37"/>
      <c r="AA13581" s="37"/>
      <c r="AB13581" s="37"/>
    </row>
    <row r="13582" spans="24:28" x14ac:dyDescent="0.25">
      <c r="X13582" s="37"/>
      <c r="Y13582" s="37"/>
      <c r="Z13582" s="37"/>
      <c r="AA13582" s="37"/>
      <c r="AB13582" s="37"/>
    </row>
    <row r="13583" spans="24:28" x14ac:dyDescent="0.25">
      <c r="X13583" s="37"/>
      <c r="Y13583" s="37"/>
      <c r="Z13583" s="37"/>
      <c r="AA13583" s="37"/>
      <c r="AB13583" s="37"/>
    </row>
    <row r="13584" spans="24:28" x14ac:dyDescent="0.25">
      <c r="X13584" s="37"/>
      <c r="Y13584" s="37"/>
      <c r="Z13584" s="37"/>
      <c r="AA13584" s="37"/>
      <c r="AB13584" s="37"/>
    </row>
    <row r="13585" spans="24:28" x14ac:dyDescent="0.25">
      <c r="X13585" s="37"/>
      <c r="Y13585" s="37"/>
      <c r="Z13585" s="37"/>
      <c r="AA13585" s="37"/>
      <c r="AB13585" s="37"/>
    </row>
    <row r="13586" spans="24:28" x14ac:dyDescent="0.25">
      <c r="X13586" s="37"/>
      <c r="Y13586" s="37"/>
      <c r="Z13586" s="37"/>
      <c r="AA13586" s="37"/>
      <c r="AB13586" s="37"/>
    </row>
    <row r="13587" spans="24:28" x14ac:dyDescent="0.25">
      <c r="X13587" s="37"/>
      <c r="Y13587" s="37"/>
      <c r="Z13587" s="37"/>
      <c r="AA13587" s="37"/>
      <c r="AB13587" s="37"/>
    </row>
    <row r="13588" spans="24:28" x14ac:dyDescent="0.25">
      <c r="X13588" s="37"/>
      <c r="Y13588" s="37"/>
      <c r="Z13588" s="37"/>
      <c r="AA13588" s="37"/>
      <c r="AB13588" s="37"/>
    </row>
    <row r="13589" spans="24:28" x14ac:dyDescent="0.25">
      <c r="X13589" s="37"/>
      <c r="Y13589" s="37"/>
      <c r="Z13589" s="37"/>
      <c r="AA13589" s="37"/>
      <c r="AB13589" s="37"/>
    </row>
    <row r="13590" spans="24:28" x14ac:dyDescent="0.25">
      <c r="X13590" s="37"/>
      <c r="Y13590" s="37"/>
      <c r="Z13590" s="37"/>
      <c r="AA13590" s="37"/>
      <c r="AB13590" s="37"/>
    </row>
    <row r="13591" spans="24:28" x14ac:dyDescent="0.25">
      <c r="X13591" s="37"/>
      <c r="Y13591" s="37"/>
      <c r="Z13591" s="37"/>
      <c r="AA13591" s="37"/>
      <c r="AB13591" s="37"/>
    </row>
    <row r="13592" spans="24:28" x14ac:dyDescent="0.25">
      <c r="X13592" s="37"/>
      <c r="Y13592" s="37"/>
      <c r="Z13592" s="37"/>
      <c r="AA13592" s="37"/>
      <c r="AB13592" s="37"/>
    </row>
    <row r="13593" spans="24:28" x14ac:dyDescent="0.25">
      <c r="X13593" s="37"/>
      <c r="Y13593" s="37"/>
      <c r="Z13593" s="37"/>
      <c r="AA13593" s="37"/>
      <c r="AB13593" s="37"/>
    </row>
    <row r="13594" spans="24:28" x14ac:dyDescent="0.25">
      <c r="X13594" s="37"/>
      <c r="Y13594" s="37"/>
      <c r="Z13594" s="37"/>
      <c r="AA13594" s="37"/>
      <c r="AB13594" s="37"/>
    </row>
    <row r="13595" spans="24:28" x14ac:dyDescent="0.25">
      <c r="X13595" s="37"/>
      <c r="Y13595" s="37"/>
      <c r="Z13595" s="37"/>
      <c r="AA13595" s="37"/>
      <c r="AB13595" s="37"/>
    </row>
    <row r="13596" spans="24:28" x14ac:dyDescent="0.25">
      <c r="X13596" s="37"/>
      <c r="Y13596" s="37"/>
      <c r="Z13596" s="37"/>
      <c r="AA13596" s="37"/>
      <c r="AB13596" s="37"/>
    </row>
    <row r="13597" spans="24:28" x14ac:dyDescent="0.25">
      <c r="X13597" s="37"/>
      <c r="Y13597" s="37"/>
      <c r="Z13597" s="37"/>
      <c r="AA13597" s="37"/>
      <c r="AB13597" s="37"/>
    </row>
    <row r="13598" spans="24:28" x14ac:dyDescent="0.25">
      <c r="X13598" s="37"/>
      <c r="Y13598" s="37"/>
      <c r="Z13598" s="37"/>
      <c r="AA13598" s="37"/>
      <c r="AB13598" s="37"/>
    </row>
    <row r="13599" spans="24:28" x14ac:dyDescent="0.25">
      <c r="X13599" s="37"/>
      <c r="Y13599" s="37"/>
      <c r="Z13599" s="37"/>
      <c r="AA13599" s="37"/>
      <c r="AB13599" s="37"/>
    </row>
    <row r="13600" spans="24:28" x14ac:dyDescent="0.25">
      <c r="X13600" s="37"/>
      <c r="Y13600" s="37"/>
      <c r="Z13600" s="37"/>
      <c r="AA13600" s="37"/>
      <c r="AB13600" s="37"/>
    </row>
    <row r="13601" spans="24:28" x14ac:dyDescent="0.25">
      <c r="X13601" s="37"/>
      <c r="Y13601" s="37"/>
      <c r="Z13601" s="37"/>
      <c r="AA13601" s="37"/>
      <c r="AB13601" s="37"/>
    </row>
    <row r="13602" spans="24:28" x14ac:dyDescent="0.25">
      <c r="X13602" s="37"/>
      <c r="Y13602" s="37"/>
      <c r="Z13602" s="37"/>
      <c r="AA13602" s="37"/>
      <c r="AB13602" s="37"/>
    </row>
    <row r="13603" spans="24:28" x14ac:dyDescent="0.25">
      <c r="X13603" s="37"/>
      <c r="Y13603" s="37"/>
      <c r="Z13603" s="37"/>
      <c r="AA13603" s="37"/>
      <c r="AB13603" s="37"/>
    </row>
    <row r="13604" spans="24:28" x14ac:dyDescent="0.25">
      <c r="X13604" s="37"/>
      <c r="Y13604" s="37"/>
      <c r="Z13604" s="37"/>
      <c r="AA13604" s="37"/>
      <c r="AB13604" s="37"/>
    </row>
    <row r="13605" spans="24:28" x14ac:dyDescent="0.25">
      <c r="X13605" s="37"/>
      <c r="Y13605" s="37"/>
      <c r="Z13605" s="37"/>
      <c r="AA13605" s="37"/>
      <c r="AB13605" s="37"/>
    </row>
    <row r="13606" spans="24:28" x14ac:dyDescent="0.25">
      <c r="X13606" s="37"/>
      <c r="Y13606" s="37"/>
      <c r="Z13606" s="37"/>
      <c r="AA13606" s="37"/>
      <c r="AB13606" s="37"/>
    </row>
    <row r="13607" spans="24:28" x14ac:dyDescent="0.25">
      <c r="X13607" s="37"/>
      <c r="Y13607" s="37"/>
      <c r="Z13607" s="37"/>
      <c r="AA13607" s="37"/>
      <c r="AB13607" s="37"/>
    </row>
    <row r="13608" spans="24:28" x14ac:dyDescent="0.25">
      <c r="X13608" s="37"/>
      <c r="Y13608" s="37"/>
      <c r="Z13608" s="37"/>
      <c r="AA13608" s="37"/>
      <c r="AB13608" s="37"/>
    </row>
    <row r="13609" spans="24:28" x14ac:dyDescent="0.25">
      <c r="X13609" s="37"/>
      <c r="Y13609" s="37"/>
      <c r="Z13609" s="37"/>
      <c r="AA13609" s="37"/>
      <c r="AB13609" s="37"/>
    </row>
    <row r="13610" spans="24:28" x14ac:dyDescent="0.25">
      <c r="X13610" s="37"/>
      <c r="Y13610" s="37"/>
      <c r="Z13610" s="37"/>
      <c r="AA13610" s="37"/>
      <c r="AB13610" s="37"/>
    </row>
    <row r="13611" spans="24:28" x14ac:dyDescent="0.25">
      <c r="X13611" s="37"/>
      <c r="Y13611" s="37"/>
      <c r="Z13611" s="37"/>
      <c r="AA13611" s="37"/>
      <c r="AB13611" s="37"/>
    </row>
    <row r="13612" spans="24:28" x14ac:dyDescent="0.25">
      <c r="X13612" s="37"/>
      <c r="Y13612" s="37"/>
      <c r="Z13612" s="37"/>
      <c r="AA13612" s="37"/>
      <c r="AB13612" s="37"/>
    </row>
    <row r="13613" spans="24:28" x14ac:dyDescent="0.25">
      <c r="X13613" s="37"/>
      <c r="Y13613" s="37"/>
      <c r="Z13613" s="37"/>
      <c r="AA13613" s="37"/>
      <c r="AB13613" s="37"/>
    </row>
    <row r="13614" spans="24:28" x14ac:dyDescent="0.25">
      <c r="X13614" s="37"/>
      <c r="Y13614" s="37"/>
      <c r="Z13614" s="37"/>
      <c r="AA13614" s="37"/>
      <c r="AB13614" s="37"/>
    </row>
    <row r="13615" spans="24:28" x14ac:dyDescent="0.25">
      <c r="X13615" s="37"/>
      <c r="Y13615" s="37"/>
      <c r="Z13615" s="37"/>
      <c r="AA13615" s="37"/>
      <c r="AB13615" s="37"/>
    </row>
    <row r="13616" spans="24:28" x14ac:dyDescent="0.25">
      <c r="X13616" s="37"/>
      <c r="Y13616" s="37"/>
      <c r="Z13616" s="37"/>
      <c r="AA13616" s="37"/>
      <c r="AB13616" s="37"/>
    </row>
    <row r="13617" spans="24:28" x14ac:dyDescent="0.25">
      <c r="X13617" s="37"/>
      <c r="Y13617" s="37"/>
      <c r="Z13617" s="37"/>
      <c r="AA13617" s="37"/>
      <c r="AB13617" s="37"/>
    </row>
    <row r="13618" spans="24:28" x14ac:dyDescent="0.25">
      <c r="X13618" s="37"/>
      <c r="Y13618" s="37"/>
      <c r="Z13618" s="37"/>
      <c r="AA13618" s="37"/>
      <c r="AB13618" s="37"/>
    </row>
    <row r="13619" spans="24:28" x14ac:dyDescent="0.25">
      <c r="X13619" s="37"/>
      <c r="Y13619" s="37"/>
      <c r="Z13619" s="37"/>
      <c r="AA13619" s="37"/>
      <c r="AB13619" s="37"/>
    </row>
    <row r="13620" spans="24:28" x14ac:dyDescent="0.25">
      <c r="X13620" s="37"/>
      <c r="Y13620" s="37"/>
      <c r="Z13620" s="37"/>
      <c r="AA13620" s="37"/>
      <c r="AB13620" s="37"/>
    </row>
    <row r="13621" spans="24:28" x14ac:dyDescent="0.25">
      <c r="X13621" s="37"/>
      <c r="Y13621" s="37"/>
      <c r="Z13621" s="37"/>
      <c r="AA13621" s="37"/>
      <c r="AB13621" s="37"/>
    </row>
    <row r="13622" spans="24:28" x14ac:dyDescent="0.25">
      <c r="X13622" s="37"/>
      <c r="Y13622" s="37"/>
      <c r="Z13622" s="37"/>
      <c r="AA13622" s="37"/>
      <c r="AB13622" s="37"/>
    </row>
    <row r="13623" spans="24:28" x14ac:dyDescent="0.25">
      <c r="X13623" s="37"/>
      <c r="Y13623" s="37"/>
      <c r="Z13623" s="37"/>
      <c r="AA13623" s="37"/>
      <c r="AB13623" s="37"/>
    </row>
    <row r="13624" spans="24:28" x14ac:dyDescent="0.25">
      <c r="X13624" s="37"/>
      <c r="Y13624" s="37"/>
      <c r="Z13624" s="37"/>
      <c r="AA13624" s="37"/>
      <c r="AB13624" s="37"/>
    </row>
    <row r="13625" spans="24:28" x14ac:dyDescent="0.25">
      <c r="X13625" s="37"/>
      <c r="Y13625" s="37"/>
      <c r="Z13625" s="37"/>
      <c r="AA13625" s="37"/>
      <c r="AB13625" s="37"/>
    </row>
    <row r="13626" spans="24:28" x14ac:dyDescent="0.25">
      <c r="X13626" s="37"/>
      <c r="Y13626" s="37"/>
      <c r="Z13626" s="37"/>
      <c r="AA13626" s="37"/>
      <c r="AB13626" s="37"/>
    </row>
    <row r="13627" spans="24:28" x14ac:dyDescent="0.25">
      <c r="X13627" s="37"/>
      <c r="Y13627" s="37"/>
      <c r="Z13627" s="37"/>
      <c r="AA13627" s="37"/>
      <c r="AB13627" s="37"/>
    </row>
    <row r="13628" spans="24:28" x14ac:dyDescent="0.25">
      <c r="X13628" s="37"/>
      <c r="Y13628" s="37"/>
      <c r="Z13628" s="37"/>
      <c r="AA13628" s="37"/>
      <c r="AB13628" s="37"/>
    </row>
    <row r="13629" spans="24:28" x14ac:dyDescent="0.25">
      <c r="X13629" s="37"/>
      <c r="Y13629" s="37"/>
      <c r="Z13629" s="37"/>
      <c r="AA13629" s="37"/>
      <c r="AB13629" s="37"/>
    </row>
    <row r="13630" spans="24:28" x14ac:dyDescent="0.25">
      <c r="X13630" s="37"/>
      <c r="Y13630" s="37"/>
      <c r="Z13630" s="37"/>
      <c r="AA13630" s="37"/>
      <c r="AB13630" s="37"/>
    </row>
    <row r="13631" spans="24:28" x14ac:dyDescent="0.25">
      <c r="X13631" s="37"/>
      <c r="Y13631" s="37"/>
      <c r="Z13631" s="37"/>
      <c r="AA13631" s="37"/>
      <c r="AB13631" s="37"/>
    </row>
    <row r="13632" spans="24:28" x14ac:dyDescent="0.25">
      <c r="X13632" s="37"/>
      <c r="Y13632" s="37"/>
      <c r="Z13632" s="37"/>
      <c r="AA13632" s="37"/>
      <c r="AB13632" s="37"/>
    </row>
    <row r="13633" spans="24:28" x14ac:dyDescent="0.25">
      <c r="X13633" s="37"/>
      <c r="Y13633" s="37"/>
      <c r="Z13633" s="37"/>
      <c r="AA13633" s="37"/>
      <c r="AB13633" s="37"/>
    </row>
    <row r="13634" spans="24:28" x14ac:dyDescent="0.25">
      <c r="X13634" s="37"/>
      <c r="Y13634" s="37"/>
      <c r="Z13634" s="37"/>
      <c r="AA13634" s="37"/>
      <c r="AB13634" s="37"/>
    </row>
    <row r="13635" spans="24:28" x14ac:dyDescent="0.25">
      <c r="X13635" s="37"/>
      <c r="Y13635" s="37"/>
      <c r="Z13635" s="37"/>
      <c r="AA13635" s="37"/>
      <c r="AB13635" s="37"/>
    </row>
    <row r="13636" spans="24:28" x14ac:dyDescent="0.25">
      <c r="X13636" s="37"/>
      <c r="Y13636" s="37"/>
      <c r="Z13636" s="37"/>
      <c r="AA13636" s="37"/>
      <c r="AB13636" s="37"/>
    </row>
    <row r="13637" spans="24:28" x14ac:dyDescent="0.25">
      <c r="X13637" s="37"/>
      <c r="Y13637" s="37"/>
      <c r="Z13637" s="37"/>
      <c r="AA13637" s="37"/>
      <c r="AB13637" s="37"/>
    </row>
    <row r="13638" spans="24:28" x14ac:dyDescent="0.25">
      <c r="X13638" s="37"/>
      <c r="Y13638" s="37"/>
      <c r="Z13638" s="37"/>
      <c r="AA13638" s="37"/>
      <c r="AB13638" s="37"/>
    </row>
    <row r="13639" spans="24:28" x14ac:dyDescent="0.25">
      <c r="X13639" s="37"/>
      <c r="Y13639" s="37"/>
      <c r="Z13639" s="37"/>
      <c r="AA13639" s="37"/>
      <c r="AB13639" s="37"/>
    </row>
    <row r="13640" spans="24:28" x14ac:dyDescent="0.25">
      <c r="X13640" s="37"/>
      <c r="Y13640" s="37"/>
      <c r="Z13640" s="37"/>
      <c r="AA13640" s="37"/>
      <c r="AB13640" s="37"/>
    </row>
    <row r="13641" spans="24:28" x14ac:dyDescent="0.25">
      <c r="X13641" s="37"/>
      <c r="Y13641" s="37"/>
      <c r="Z13641" s="37"/>
      <c r="AA13641" s="37"/>
      <c r="AB13641" s="37"/>
    </row>
    <row r="13642" spans="24:28" x14ac:dyDescent="0.25">
      <c r="X13642" s="37"/>
      <c r="Y13642" s="37"/>
      <c r="Z13642" s="37"/>
      <c r="AA13642" s="37"/>
      <c r="AB13642" s="37"/>
    </row>
    <row r="13643" spans="24:28" x14ac:dyDescent="0.25">
      <c r="X13643" s="37"/>
      <c r="Y13643" s="37"/>
      <c r="Z13643" s="37"/>
      <c r="AA13643" s="37"/>
      <c r="AB13643" s="37"/>
    </row>
    <row r="13644" spans="24:28" x14ac:dyDescent="0.25">
      <c r="X13644" s="37"/>
      <c r="Y13644" s="37"/>
      <c r="Z13644" s="37"/>
      <c r="AA13644" s="37"/>
      <c r="AB13644" s="37"/>
    </row>
    <row r="13645" spans="24:28" x14ac:dyDescent="0.25">
      <c r="X13645" s="37"/>
      <c r="Y13645" s="37"/>
      <c r="Z13645" s="37"/>
      <c r="AA13645" s="37"/>
      <c r="AB13645" s="37"/>
    </row>
    <row r="13646" spans="24:28" x14ac:dyDescent="0.25">
      <c r="X13646" s="37"/>
      <c r="Y13646" s="37"/>
      <c r="Z13646" s="37"/>
      <c r="AA13646" s="37"/>
      <c r="AB13646" s="37"/>
    </row>
    <row r="13647" spans="24:28" x14ac:dyDescent="0.25">
      <c r="X13647" s="37"/>
      <c r="Y13647" s="37"/>
      <c r="Z13647" s="37"/>
      <c r="AA13647" s="37"/>
      <c r="AB13647" s="37"/>
    </row>
    <row r="13648" spans="24:28" x14ac:dyDescent="0.25">
      <c r="X13648" s="37"/>
      <c r="Y13648" s="37"/>
      <c r="Z13648" s="37"/>
      <c r="AA13648" s="37"/>
      <c r="AB13648" s="37"/>
    </row>
    <row r="13649" spans="24:28" x14ac:dyDescent="0.25">
      <c r="X13649" s="37"/>
      <c r="Y13649" s="37"/>
      <c r="Z13649" s="37"/>
      <c r="AA13649" s="37"/>
      <c r="AB13649" s="37"/>
    </row>
    <row r="13650" spans="24:28" x14ac:dyDescent="0.25">
      <c r="X13650" s="37"/>
      <c r="Y13650" s="37"/>
      <c r="Z13650" s="37"/>
      <c r="AA13650" s="37"/>
      <c r="AB13650" s="37"/>
    </row>
    <row r="13651" spans="24:28" x14ac:dyDescent="0.25">
      <c r="X13651" s="37"/>
      <c r="Y13651" s="37"/>
      <c r="Z13651" s="37"/>
      <c r="AA13651" s="37"/>
      <c r="AB13651" s="37"/>
    </row>
    <row r="13652" spans="24:28" x14ac:dyDescent="0.25">
      <c r="X13652" s="37"/>
      <c r="Y13652" s="37"/>
      <c r="Z13652" s="37"/>
      <c r="AA13652" s="37"/>
      <c r="AB13652" s="37"/>
    </row>
    <row r="13653" spans="24:28" x14ac:dyDescent="0.25">
      <c r="X13653" s="37"/>
      <c r="Y13653" s="37"/>
      <c r="Z13653" s="37"/>
      <c r="AA13653" s="37"/>
      <c r="AB13653" s="37"/>
    </row>
    <row r="13654" spans="24:28" x14ac:dyDescent="0.25">
      <c r="X13654" s="37"/>
      <c r="Y13654" s="37"/>
      <c r="Z13654" s="37"/>
      <c r="AA13654" s="37"/>
      <c r="AB13654" s="37"/>
    </row>
    <row r="13655" spans="24:28" x14ac:dyDescent="0.25">
      <c r="X13655" s="37"/>
      <c r="Y13655" s="37"/>
      <c r="Z13655" s="37"/>
      <c r="AA13655" s="37"/>
      <c r="AB13655" s="37"/>
    </row>
    <row r="13656" spans="24:28" x14ac:dyDescent="0.25">
      <c r="X13656" s="37"/>
      <c r="Y13656" s="37"/>
      <c r="Z13656" s="37"/>
      <c r="AA13656" s="37"/>
      <c r="AB13656" s="37"/>
    </row>
    <row r="13657" spans="24:28" x14ac:dyDescent="0.25">
      <c r="X13657" s="37"/>
      <c r="Y13657" s="37"/>
      <c r="Z13657" s="37"/>
      <c r="AA13657" s="37"/>
      <c r="AB13657" s="37"/>
    </row>
    <row r="13658" spans="24:28" x14ac:dyDescent="0.25">
      <c r="X13658" s="37"/>
      <c r="Y13658" s="37"/>
      <c r="Z13658" s="37"/>
      <c r="AA13658" s="37"/>
      <c r="AB13658" s="37"/>
    </row>
    <row r="13659" spans="24:28" x14ac:dyDescent="0.25">
      <c r="X13659" s="37"/>
      <c r="Y13659" s="37"/>
      <c r="Z13659" s="37"/>
      <c r="AA13659" s="37"/>
      <c r="AB13659" s="37"/>
    </row>
    <row r="13660" spans="24:28" x14ac:dyDescent="0.25">
      <c r="X13660" s="37"/>
      <c r="Y13660" s="37"/>
      <c r="Z13660" s="37"/>
      <c r="AA13660" s="37"/>
      <c r="AB13660" s="37"/>
    </row>
    <row r="13661" spans="24:28" x14ac:dyDescent="0.25">
      <c r="X13661" s="37"/>
      <c r="Y13661" s="37"/>
      <c r="Z13661" s="37"/>
      <c r="AA13661" s="37"/>
      <c r="AB13661" s="37"/>
    </row>
    <row r="13662" spans="24:28" x14ac:dyDescent="0.25">
      <c r="X13662" s="37"/>
      <c r="Y13662" s="37"/>
      <c r="Z13662" s="37"/>
      <c r="AA13662" s="37"/>
      <c r="AB13662" s="37"/>
    </row>
    <row r="13663" spans="24:28" x14ac:dyDescent="0.25">
      <c r="X13663" s="37"/>
      <c r="Y13663" s="37"/>
      <c r="Z13663" s="37"/>
      <c r="AA13663" s="37"/>
      <c r="AB13663" s="37"/>
    </row>
    <row r="13664" spans="24:28" x14ac:dyDescent="0.25">
      <c r="X13664" s="37"/>
      <c r="Y13664" s="37"/>
      <c r="Z13664" s="37"/>
      <c r="AA13664" s="37"/>
      <c r="AB13664" s="37"/>
    </row>
    <row r="13665" spans="24:28" x14ac:dyDescent="0.25">
      <c r="X13665" s="37"/>
      <c r="Y13665" s="37"/>
      <c r="Z13665" s="37"/>
      <c r="AA13665" s="37"/>
      <c r="AB13665" s="37"/>
    </row>
    <row r="13666" spans="24:28" x14ac:dyDescent="0.25">
      <c r="X13666" s="37"/>
      <c r="Y13666" s="37"/>
      <c r="Z13666" s="37"/>
      <c r="AA13666" s="37"/>
      <c r="AB13666" s="37"/>
    </row>
    <row r="13667" spans="24:28" x14ac:dyDescent="0.25">
      <c r="X13667" s="37"/>
      <c r="Y13667" s="37"/>
      <c r="Z13667" s="37"/>
      <c r="AA13667" s="37"/>
      <c r="AB13667" s="37"/>
    </row>
    <row r="13668" spans="24:28" x14ac:dyDescent="0.25">
      <c r="X13668" s="37"/>
      <c r="Y13668" s="37"/>
      <c r="Z13668" s="37"/>
      <c r="AA13668" s="37"/>
      <c r="AB13668" s="37"/>
    </row>
    <row r="13669" spans="24:28" x14ac:dyDescent="0.25">
      <c r="X13669" s="37"/>
      <c r="Y13669" s="37"/>
      <c r="Z13669" s="37"/>
      <c r="AA13669" s="37"/>
      <c r="AB13669" s="37"/>
    </row>
    <row r="13670" spans="24:28" x14ac:dyDescent="0.25">
      <c r="X13670" s="37"/>
      <c r="Y13670" s="37"/>
      <c r="Z13670" s="37"/>
      <c r="AA13670" s="37"/>
      <c r="AB13670" s="37"/>
    </row>
    <row r="13671" spans="24:28" x14ac:dyDescent="0.25">
      <c r="X13671" s="37"/>
      <c r="Y13671" s="37"/>
      <c r="Z13671" s="37"/>
      <c r="AA13671" s="37"/>
      <c r="AB13671" s="37"/>
    </row>
    <row r="13672" spans="24:28" x14ac:dyDescent="0.25">
      <c r="X13672" s="37"/>
      <c r="Y13672" s="37"/>
      <c r="Z13672" s="37"/>
      <c r="AA13672" s="37"/>
      <c r="AB13672" s="37"/>
    </row>
    <row r="13673" spans="24:28" x14ac:dyDescent="0.25">
      <c r="X13673" s="37"/>
      <c r="Y13673" s="37"/>
      <c r="Z13673" s="37"/>
      <c r="AA13673" s="37"/>
      <c r="AB13673" s="37"/>
    </row>
    <row r="13674" spans="24:28" x14ac:dyDescent="0.25">
      <c r="X13674" s="37"/>
      <c r="Y13674" s="37"/>
      <c r="Z13674" s="37"/>
      <c r="AA13674" s="37"/>
      <c r="AB13674" s="37"/>
    </row>
    <row r="13675" spans="24:28" x14ac:dyDescent="0.25">
      <c r="X13675" s="37"/>
      <c r="Y13675" s="37"/>
      <c r="Z13675" s="37"/>
      <c r="AA13675" s="37"/>
      <c r="AB13675" s="37"/>
    </row>
    <row r="13676" spans="24:28" x14ac:dyDescent="0.25">
      <c r="X13676" s="37"/>
      <c r="Y13676" s="37"/>
      <c r="Z13676" s="37"/>
      <c r="AA13676" s="37"/>
      <c r="AB13676" s="37"/>
    </row>
    <row r="13677" spans="24:28" x14ac:dyDescent="0.25">
      <c r="X13677" s="37"/>
      <c r="Y13677" s="37"/>
      <c r="Z13677" s="37"/>
      <c r="AA13677" s="37"/>
      <c r="AB13677" s="37"/>
    </row>
    <row r="13678" spans="24:28" x14ac:dyDescent="0.25">
      <c r="X13678" s="37"/>
      <c r="Y13678" s="37"/>
      <c r="Z13678" s="37"/>
      <c r="AA13678" s="37"/>
      <c r="AB13678" s="37"/>
    </row>
    <row r="13679" spans="24:28" x14ac:dyDescent="0.25">
      <c r="X13679" s="37"/>
      <c r="Y13679" s="37"/>
      <c r="Z13679" s="37"/>
      <c r="AA13679" s="37"/>
      <c r="AB13679" s="37"/>
    </row>
    <row r="13680" spans="24:28" x14ac:dyDescent="0.25">
      <c r="X13680" s="37"/>
      <c r="Y13680" s="37"/>
      <c r="Z13680" s="37"/>
      <c r="AA13680" s="37"/>
      <c r="AB13680" s="37"/>
    </row>
    <row r="13681" spans="24:28" x14ac:dyDescent="0.25">
      <c r="X13681" s="37"/>
      <c r="Y13681" s="37"/>
      <c r="Z13681" s="37"/>
      <c r="AA13681" s="37"/>
      <c r="AB13681" s="37"/>
    </row>
    <row r="13682" spans="24:28" x14ac:dyDescent="0.25">
      <c r="X13682" s="37"/>
      <c r="Y13682" s="37"/>
      <c r="Z13682" s="37"/>
      <c r="AA13682" s="37"/>
      <c r="AB13682" s="37"/>
    </row>
    <row r="13683" spans="24:28" x14ac:dyDescent="0.25">
      <c r="X13683" s="37"/>
      <c r="Y13683" s="37"/>
      <c r="Z13683" s="37"/>
      <c r="AA13683" s="37"/>
      <c r="AB13683" s="37"/>
    </row>
    <row r="13684" spans="24:28" x14ac:dyDescent="0.25">
      <c r="X13684" s="37"/>
      <c r="Y13684" s="37"/>
      <c r="Z13684" s="37"/>
      <c r="AA13684" s="37"/>
      <c r="AB13684" s="37"/>
    </row>
    <row r="13685" spans="24:28" x14ac:dyDescent="0.25">
      <c r="X13685" s="37"/>
      <c r="Y13685" s="37"/>
      <c r="Z13685" s="37"/>
      <c r="AA13685" s="37"/>
      <c r="AB13685" s="37"/>
    </row>
    <row r="13686" spans="24:28" x14ac:dyDescent="0.25">
      <c r="X13686" s="37"/>
      <c r="Y13686" s="37"/>
      <c r="Z13686" s="37"/>
      <c r="AA13686" s="37"/>
      <c r="AB13686" s="37"/>
    </row>
    <row r="13687" spans="24:28" x14ac:dyDescent="0.25">
      <c r="X13687" s="37"/>
      <c r="Y13687" s="37"/>
      <c r="Z13687" s="37"/>
      <c r="AA13687" s="37"/>
      <c r="AB13687" s="37"/>
    </row>
    <row r="13688" spans="24:28" x14ac:dyDescent="0.25">
      <c r="X13688" s="37"/>
      <c r="Y13688" s="37"/>
      <c r="Z13688" s="37"/>
      <c r="AA13688" s="37"/>
      <c r="AB13688" s="37"/>
    </row>
    <row r="13689" spans="24:28" x14ac:dyDescent="0.25">
      <c r="X13689" s="37"/>
      <c r="Y13689" s="37"/>
      <c r="Z13689" s="37"/>
      <c r="AA13689" s="37"/>
      <c r="AB13689" s="37"/>
    </row>
    <row r="13690" spans="24:28" x14ac:dyDescent="0.25">
      <c r="X13690" s="37"/>
      <c r="Y13690" s="37"/>
      <c r="Z13690" s="37"/>
      <c r="AA13690" s="37"/>
      <c r="AB13690" s="37"/>
    </row>
    <row r="13691" spans="24:28" x14ac:dyDescent="0.25">
      <c r="X13691" s="37"/>
      <c r="Y13691" s="37"/>
      <c r="Z13691" s="37"/>
      <c r="AA13691" s="37"/>
      <c r="AB13691" s="37"/>
    </row>
    <row r="13692" spans="24:28" x14ac:dyDescent="0.25">
      <c r="X13692" s="37"/>
      <c r="Y13692" s="37"/>
      <c r="Z13692" s="37"/>
      <c r="AA13692" s="37"/>
      <c r="AB13692" s="37"/>
    </row>
    <row r="13693" spans="24:28" x14ac:dyDescent="0.25">
      <c r="X13693" s="37"/>
      <c r="Y13693" s="37"/>
      <c r="Z13693" s="37"/>
      <c r="AA13693" s="37"/>
      <c r="AB13693" s="37"/>
    </row>
    <row r="13694" spans="24:28" x14ac:dyDescent="0.25">
      <c r="X13694" s="37"/>
      <c r="Y13694" s="37"/>
      <c r="Z13694" s="37"/>
      <c r="AA13694" s="37"/>
      <c r="AB13694" s="37"/>
    </row>
    <row r="13695" spans="24:28" x14ac:dyDescent="0.25">
      <c r="X13695" s="37"/>
      <c r="Y13695" s="37"/>
      <c r="Z13695" s="37"/>
      <c r="AA13695" s="37"/>
      <c r="AB13695" s="37"/>
    </row>
    <row r="13696" spans="24:28" x14ac:dyDescent="0.25">
      <c r="X13696" s="37"/>
      <c r="Y13696" s="37"/>
      <c r="Z13696" s="37"/>
      <c r="AA13696" s="37"/>
      <c r="AB13696" s="37"/>
    </row>
    <row r="13697" spans="24:28" x14ac:dyDescent="0.25">
      <c r="X13697" s="37"/>
      <c r="Y13697" s="37"/>
      <c r="Z13697" s="37"/>
      <c r="AA13697" s="37"/>
      <c r="AB13697" s="37"/>
    </row>
    <row r="13698" spans="24:28" x14ac:dyDescent="0.25">
      <c r="X13698" s="37"/>
      <c r="Y13698" s="37"/>
      <c r="Z13698" s="37"/>
      <c r="AA13698" s="37"/>
      <c r="AB13698" s="37"/>
    </row>
    <row r="13699" spans="24:28" x14ac:dyDescent="0.25">
      <c r="X13699" s="37"/>
      <c r="Y13699" s="37"/>
      <c r="Z13699" s="37"/>
      <c r="AA13699" s="37"/>
      <c r="AB13699" s="37"/>
    </row>
    <row r="13700" spans="24:28" x14ac:dyDescent="0.25">
      <c r="X13700" s="37"/>
      <c r="Y13700" s="37"/>
      <c r="Z13700" s="37"/>
      <c r="AA13700" s="37"/>
      <c r="AB13700" s="37"/>
    </row>
    <row r="13701" spans="24:28" x14ac:dyDescent="0.25">
      <c r="X13701" s="37"/>
      <c r="Y13701" s="37"/>
      <c r="Z13701" s="37"/>
      <c r="AA13701" s="37"/>
      <c r="AB13701" s="37"/>
    </row>
    <row r="13702" spans="24:28" x14ac:dyDescent="0.25">
      <c r="X13702" s="37"/>
      <c r="Y13702" s="37"/>
      <c r="Z13702" s="37"/>
      <c r="AA13702" s="37"/>
      <c r="AB13702" s="37"/>
    </row>
    <row r="13703" spans="24:28" x14ac:dyDescent="0.25">
      <c r="X13703" s="37"/>
      <c r="Y13703" s="37"/>
      <c r="Z13703" s="37"/>
      <c r="AA13703" s="37"/>
      <c r="AB13703" s="37"/>
    </row>
    <row r="13704" spans="24:28" x14ac:dyDescent="0.25">
      <c r="X13704" s="37"/>
      <c r="Y13704" s="37"/>
      <c r="Z13704" s="37"/>
      <c r="AA13704" s="37"/>
      <c r="AB13704" s="37"/>
    </row>
    <row r="13705" spans="24:28" x14ac:dyDescent="0.25">
      <c r="X13705" s="37"/>
      <c r="Y13705" s="37"/>
      <c r="Z13705" s="37"/>
      <c r="AA13705" s="37"/>
      <c r="AB13705" s="37"/>
    </row>
    <row r="13706" spans="24:28" x14ac:dyDescent="0.25">
      <c r="X13706" s="37"/>
      <c r="Y13706" s="37"/>
      <c r="Z13706" s="37"/>
      <c r="AA13706" s="37"/>
      <c r="AB13706" s="37"/>
    </row>
    <row r="13707" spans="24:28" x14ac:dyDescent="0.25">
      <c r="X13707" s="37"/>
      <c r="Y13707" s="37"/>
      <c r="Z13707" s="37"/>
      <c r="AA13707" s="37"/>
      <c r="AB13707" s="37"/>
    </row>
    <row r="13708" spans="24:28" x14ac:dyDescent="0.25">
      <c r="X13708" s="37"/>
      <c r="Y13708" s="37"/>
      <c r="Z13708" s="37"/>
      <c r="AA13708" s="37"/>
      <c r="AB13708" s="37"/>
    </row>
    <row r="13709" spans="24:28" x14ac:dyDescent="0.25">
      <c r="X13709" s="37"/>
      <c r="Y13709" s="37"/>
      <c r="Z13709" s="37"/>
      <c r="AA13709" s="37"/>
      <c r="AB13709" s="37"/>
    </row>
    <row r="13710" spans="24:28" x14ac:dyDescent="0.25">
      <c r="X13710" s="37"/>
      <c r="Y13710" s="37"/>
      <c r="Z13710" s="37"/>
      <c r="AA13710" s="37"/>
      <c r="AB13710" s="37"/>
    </row>
    <row r="13711" spans="24:28" x14ac:dyDescent="0.25">
      <c r="X13711" s="37"/>
      <c r="Y13711" s="37"/>
      <c r="Z13711" s="37"/>
      <c r="AA13711" s="37"/>
      <c r="AB13711" s="37"/>
    </row>
    <row r="13712" spans="24:28" x14ac:dyDescent="0.25">
      <c r="X13712" s="37"/>
      <c r="Y13712" s="37"/>
      <c r="Z13712" s="37"/>
      <c r="AA13712" s="37"/>
      <c r="AB13712" s="37"/>
    </row>
    <row r="13713" spans="24:28" x14ac:dyDescent="0.25">
      <c r="X13713" s="37"/>
      <c r="Y13713" s="37"/>
      <c r="Z13713" s="37"/>
      <c r="AA13713" s="37"/>
      <c r="AB13713" s="37"/>
    </row>
    <row r="13714" spans="24:28" x14ac:dyDescent="0.25">
      <c r="X13714" s="37"/>
      <c r="Y13714" s="37"/>
      <c r="Z13714" s="37"/>
      <c r="AA13714" s="37"/>
      <c r="AB13714" s="37"/>
    </row>
    <row r="13715" spans="24:28" x14ac:dyDescent="0.25">
      <c r="X13715" s="37"/>
      <c r="Y13715" s="37"/>
      <c r="Z13715" s="37"/>
      <c r="AA13715" s="37"/>
      <c r="AB13715" s="37"/>
    </row>
    <row r="13716" spans="24:28" x14ac:dyDescent="0.25">
      <c r="X13716" s="37"/>
      <c r="Y13716" s="37"/>
      <c r="Z13716" s="37"/>
      <c r="AA13716" s="37"/>
      <c r="AB13716" s="37"/>
    </row>
    <row r="13717" spans="24:28" x14ac:dyDescent="0.25">
      <c r="X13717" s="37"/>
      <c r="Y13717" s="37"/>
      <c r="Z13717" s="37"/>
      <c r="AA13717" s="37"/>
      <c r="AB13717" s="37"/>
    </row>
    <row r="13718" spans="24:28" x14ac:dyDescent="0.25">
      <c r="X13718" s="37"/>
      <c r="Y13718" s="37"/>
      <c r="Z13718" s="37"/>
      <c r="AA13718" s="37"/>
      <c r="AB13718" s="37"/>
    </row>
    <row r="13719" spans="24:28" x14ac:dyDescent="0.25">
      <c r="X13719" s="37"/>
      <c r="Y13719" s="37"/>
      <c r="Z13719" s="37"/>
      <c r="AA13719" s="37"/>
      <c r="AB13719" s="37"/>
    </row>
    <row r="13720" spans="24:28" x14ac:dyDescent="0.25">
      <c r="X13720" s="37"/>
      <c r="Y13720" s="37"/>
      <c r="Z13720" s="37"/>
      <c r="AA13720" s="37"/>
      <c r="AB13720" s="37"/>
    </row>
    <row r="13721" spans="24:28" x14ac:dyDescent="0.25">
      <c r="X13721" s="37"/>
      <c r="Y13721" s="37"/>
      <c r="Z13721" s="37"/>
      <c r="AA13721" s="37"/>
      <c r="AB13721" s="37"/>
    </row>
    <row r="13722" spans="24:28" x14ac:dyDescent="0.25">
      <c r="X13722" s="37"/>
      <c r="Y13722" s="37"/>
      <c r="Z13722" s="37"/>
      <c r="AA13722" s="37"/>
      <c r="AB13722" s="37"/>
    </row>
    <row r="13723" spans="24:28" x14ac:dyDescent="0.25">
      <c r="X13723" s="37"/>
      <c r="Y13723" s="37"/>
      <c r="Z13723" s="37"/>
      <c r="AA13723" s="37"/>
      <c r="AB13723" s="37"/>
    </row>
    <row r="13724" spans="24:28" x14ac:dyDescent="0.25">
      <c r="X13724" s="37"/>
      <c r="Y13724" s="37"/>
      <c r="Z13724" s="37"/>
      <c r="AA13724" s="37"/>
      <c r="AB13724" s="37"/>
    </row>
    <row r="13725" spans="24:28" x14ac:dyDescent="0.25">
      <c r="X13725" s="37"/>
      <c r="Y13725" s="37"/>
      <c r="Z13725" s="37"/>
      <c r="AA13725" s="37"/>
      <c r="AB13725" s="37"/>
    </row>
    <row r="13726" spans="24:28" x14ac:dyDescent="0.25">
      <c r="X13726" s="37"/>
      <c r="Y13726" s="37"/>
      <c r="Z13726" s="37"/>
      <c r="AA13726" s="37"/>
      <c r="AB13726" s="37"/>
    </row>
    <row r="13727" spans="24:28" x14ac:dyDescent="0.25">
      <c r="X13727" s="37"/>
      <c r="Y13727" s="37"/>
      <c r="Z13727" s="37"/>
      <c r="AA13727" s="37"/>
      <c r="AB13727" s="37"/>
    </row>
    <row r="13728" spans="24:28" x14ac:dyDescent="0.25">
      <c r="X13728" s="37"/>
      <c r="Y13728" s="37"/>
      <c r="Z13728" s="37"/>
      <c r="AA13728" s="37"/>
      <c r="AB13728" s="37"/>
    </row>
    <row r="13729" spans="24:28" x14ac:dyDescent="0.25">
      <c r="X13729" s="37"/>
      <c r="Y13729" s="37"/>
      <c r="Z13729" s="37"/>
      <c r="AA13729" s="37"/>
      <c r="AB13729" s="37"/>
    </row>
    <row r="13730" spans="24:28" x14ac:dyDescent="0.25">
      <c r="X13730" s="37"/>
      <c r="Y13730" s="37"/>
      <c r="Z13730" s="37"/>
      <c r="AA13730" s="37"/>
      <c r="AB13730" s="37"/>
    </row>
    <row r="13731" spans="24:28" x14ac:dyDescent="0.25">
      <c r="X13731" s="37"/>
      <c r="Y13731" s="37"/>
      <c r="Z13731" s="37"/>
      <c r="AA13731" s="37"/>
      <c r="AB13731" s="37"/>
    </row>
    <row r="13732" spans="24:28" x14ac:dyDescent="0.25">
      <c r="X13732" s="37"/>
      <c r="Y13732" s="37"/>
      <c r="Z13732" s="37"/>
      <c r="AA13732" s="37"/>
      <c r="AB13732" s="37"/>
    </row>
    <row r="13733" spans="24:28" x14ac:dyDescent="0.25">
      <c r="X13733" s="37"/>
      <c r="Y13733" s="37"/>
      <c r="Z13733" s="37"/>
      <c r="AA13733" s="37"/>
      <c r="AB13733" s="37"/>
    </row>
    <row r="13734" spans="24:28" x14ac:dyDescent="0.25">
      <c r="X13734" s="37"/>
      <c r="Y13734" s="37"/>
      <c r="Z13734" s="37"/>
      <c r="AA13734" s="37"/>
      <c r="AB13734" s="37"/>
    </row>
    <row r="13735" spans="24:28" x14ac:dyDescent="0.25">
      <c r="X13735" s="37"/>
      <c r="Y13735" s="37"/>
      <c r="Z13735" s="37"/>
      <c r="AA13735" s="37"/>
      <c r="AB13735" s="37"/>
    </row>
    <row r="13736" spans="24:28" x14ac:dyDescent="0.25">
      <c r="X13736" s="37"/>
      <c r="Y13736" s="37"/>
      <c r="Z13736" s="37"/>
      <c r="AA13736" s="37"/>
      <c r="AB13736" s="37"/>
    </row>
    <row r="13737" spans="24:28" x14ac:dyDescent="0.25">
      <c r="X13737" s="37"/>
      <c r="Y13737" s="37"/>
      <c r="Z13737" s="37"/>
      <c r="AA13737" s="37"/>
      <c r="AB13737" s="37"/>
    </row>
    <row r="13738" spans="24:28" x14ac:dyDescent="0.25">
      <c r="X13738" s="37"/>
      <c r="Y13738" s="37"/>
      <c r="Z13738" s="37"/>
      <c r="AA13738" s="37"/>
      <c r="AB13738" s="37"/>
    </row>
    <row r="13739" spans="24:28" x14ac:dyDescent="0.25">
      <c r="X13739" s="37"/>
      <c r="Y13739" s="37"/>
      <c r="Z13739" s="37"/>
      <c r="AA13739" s="37"/>
      <c r="AB13739" s="37"/>
    </row>
    <row r="13740" spans="24:28" x14ac:dyDescent="0.25">
      <c r="X13740" s="37"/>
      <c r="Y13740" s="37"/>
      <c r="Z13740" s="37"/>
      <c r="AA13740" s="37"/>
      <c r="AB13740" s="37"/>
    </row>
    <row r="13741" spans="24:28" x14ac:dyDescent="0.25">
      <c r="X13741" s="37"/>
      <c r="Y13741" s="37"/>
      <c r="Z13741" s="37"/>
      <c r="AA13741" s="37"/>
      <c r="AB13741" s="37"/>
    </row>
    <row r="13742" spans="24:28" x14ac:dyDescent="0.25">
      <c r="X13742" s="37"/>
      <c r="Y13742" s="37"/>
      <c r="Z13742" s="37"/>
      <c r="AA13742" s="37"/>
      <c r="AB13742" s="37"/>
    </row>
    <row r="13743" spans="24:28" x14ac:dyDescent="0.25">
      <c r="X13743" s="37"/>
      <c r="Y13743" s="37"/>
      <c r="Z13743" s="37"/>
      <c r="AA13743" s="37"/>
      <c r="AB13743" s="37"/>
    </row>
    <row r="13744" spans="24:28" x14ac:dyDescent="0.25">
      <c r="X13744" s="37"/>
      <c r="Y13744" s="37"/>
      <c r="Z13744" s="37"/>
      <c r="AA13744" s="37"/>
      <c r="AB13744" s="37"/>
    </row>
    <row r="13745" spans="24:28" x14ac:dyDescent="0.25">
      <c r="X13745" s="37"/>
      <c r="Y13745" s="37"/>
      <c r="Z13745" s="37"/>
      <c r="AA13745" s="37"/>
      <c r="AB13745" s="37"/>
    </row>
    <row r="13746" spans="24:28" x14ac:dyDescent="0.25">
      <c r="X13746" s="37"/>
      <c r="Y13746" s="37"/>
      <c r="Z13746" s="37"/>
      <c r="AA13746" s="37"/>
      <c r="AB13746" s="37"/>
    </row>
    <row r="13747" spans="24:28" x14ac:dyDescent="0.25">
      <c r="X13747" s="37"/>
      <c r="Y13747" s="37"/>
      <c r="Z13747" s="37"/>
      <c r="AA13747" s="37"/>
      <c r="AB13747" s="37"/>
    </row>
    <row r="13748" spans="24:28" x14ac:dyDescent="0.25">
      <c r="X13748" s="37"/>
      <c r="Y13748" s="37"/>
      <c r="Z13748" s="37"/>
      <c r="AA13748" s="37"/>
      <c r="AB13748" s="37"/>
    </row>
    <row r="13749" spans="24:28" x14ac:dyDescent="0.25">
      <c r="X13749" s="37"/>
      <c r="Y13749" s="37"/>
      <c r="Z13749" s="37"/>
      <c r="AA13749" s="37"/>
      <c r="AB13749" s="37"/>
    </row>
    <row r="13750" spans="24:28" x14ac:dyDescent="0.25">
      <c r="X13750" s="37"/>
      <c r="Y13750" s="37"/>
      <c r="Z13750" s="37"/>
      <c r="AA13750" s="37"/>
      <c r="AB13750" s="37"/>
    </row>
    <row r="13751" spans="24:28" x14ac:dyDescent="0.25">
      <c r="X13751" s="37"/>
      <c r="Y13751" s="37"/>
      <c r="Z13751" s="37"/>
      <c r="AA13751" s="37"/>
      <c r="AB13751" s="37"/>
    </row>
    <row r="13752" spans="24:28" x14ac:dyDescent="0.25">
      <c r="X13752" s="37"/>
      <c r="Y13752" s="37"/>
      <c r="Z13752" s="37"/>
      <c r="AA13752" s="37"/>
      <c r="AB13752" s="37"/>
    </row>
    <row r="13753" spans="24:28" x14ac:dyDescent="0.25">
      <c r="X13753" s="37"/>
      <c r="Y13753" s="37"/>
      <c r="Z13753" s="37"/>
      <c r="AA13753" s="37"/>
      <c r="AB13753" s="37"/>
    </row>
    <row r="13754" spans="24:28" x14ac:dyDescent="0.25">
      <c r="X13754" s="37"/>
      <c r="Y13754" s="37"/>
      <c r="Z13754" s="37"/>
      <c r="AA13754" s="37"/>
      <c r="AB13754" s="37"/>
    </row>
    <row r="13755" spans="24:28" x14ac:dyDescent="0.25">
      <c r="X13755" s="37"/>
      <c r="Y13755" s="37"/>
      <c r="Z13755" s="37"/>
      <c r="AA13755" s="37"/>
      <c r="AB13755" s="37"/>
    </row>
    <row r="13756" spans="24:28" x14ac:dyDescent="0.25">
      <c r="X13756" s="37"/>
      <c r="Y13756" s="37"/>
      <c r="Z13756" s="37"/>
      <c r="AA13756" s="37"/>
      <c r="AB13756" s="37"/>
    </row>
    <row r="13757" spans="24:28" x14ac:dyDescent="0.25">
      <c r="X13757" s="37"/>
      <c r="Y13757" s="37"/>
      <c r="Z13757" s="37"/>
      <c r="AA13757" s="37"/>
      <c r="AB13757" s="37"/>
    </row>
    <row r="13758" spans="24:28" x14ac:dyDescent="0.25">
      <c r="X13758" s="37"/>
      <c r="Y13758" s="37"/>
      <c r="Z13758" s="37"/>
      <c r="AA13758" s="37"/>
      <c r="AB13758" s="37"/>
    </row>
    <row r="13759" spans="24:28" x14ac:dyDescent="0.25">
      <c r="X13759" s="37"/>
      <c r="Y13759" s="37"/>
      <c r="Z13759" s="37"/>
      <c r="AA13759" s="37"/>
      <c r="AB13759" s="37"/>
    </row>
    <row r="13760" spans="24:28" x14ac:dyDescent="0.25">
      <c r="X13760" s="37"/>
      <c r="Y13760" s="37"/>
      <c r="Z13760" s="37"/>
      <c r="AA13760" s="37"/>
      <c r="AB13760" s="37"/>
    </row>
    <row r="13761" spans="24:28" x14ac:dyDescent="0.25">
      <c r="X13761" s="37"/>
      <c r="Y13761" s="37"/>
      <c r="Z13761" s="37"/>
      <c r="AA13761" s="37"/>
      <c r="AB13761" s="37"/>
    </row>
    <row r="13762" spans="24:28" x14ac:dyDescent="0.25">
      <c r="X13762" s="37"/>
      <c r="Y13762" s="37"/>
      <c r="Z13762" s="37"/>
      <c r="AA13762" s="37"/>
      <c r="AB13762" s="37"/>
    </row>
    <row r="13763" spans="24:28" x14ac:dyDescent="0.25">
      <c r="X13763" s="37"/>
      <c r="Y13763" s="37"/>
      <c r="Z13763" s="37"/>
      <c r="AA13763" s="37"/>
      <c r="AB13763" s="37"/>
    </row>
    <row r="13764" spans="24:28" x14ac:dyDescent="0.25">
      <c r="X13764" s="37"/>
      <c r="Y13764" s="37"/>
      <c r="Z13764" s="37"/>
      <c r="AA13764" s="37"/>
      <c r="AB13764" s="37"/>
    </row>
    <row r="13765" spans="24:28" x14ac:dyDescent="0.25">
      <c r="X13765" s="37"/>
      <c r="Y13765" s="37"/>
      <c r="Z13765" s="37"/>
      <c r="AA13765" s="37"/>
      <c r="AB13765" s="37"/>
    </row>
    <row r="13766" spans="24:28" x14ac:dyDescent="0.25">
      <c r="X13766" s="37"/>
      <c r="Y13766" s="37"/>
      <c r="Z13766" s="37"/>
      <c r="AA13766" s="37"/>
      <c r="AB13766" s="37"/>
    </row>
    <row r="13767" spans="24:28" x14ac:dyDescent="0.25">
      <c r="X13767" s="37"/>
      <c r="Y13767" s="37"/>
      <c r="Z13767" s="37"/>
      <c r="AA13767" s="37"/>
      <c r="AB13767" s="37"/>
    </row>
    <row r="13768" spans="24:28" x14ac:dyDescent="0.25">
      <c r="X13768" s="37"/>
      <c r="Y13768" s="37"/>
      <c r="Z13768" s="37"/>
      <c r="AA13768" s="37"/>
      <c r="AB13768" s="37"/>
    </row>
    <row r="13769" spans="24:28" x14ac:dyDescent="0.25">
      <c r="X13769" s="37"/>
      <c r="Y13769" s="37"/>
      <c r="Z13769" s="37"/>
      <c r="AA13769" s="37"/>
      <c r="AB13769" s="37"/>
    </row>
    <row r="13770" spans="24:28" x14ac:dyDescent="0.25">
      <c r="X13770" s="37"/>
      <c r="Y13770" s="37"/>
      <c r="Z13770" s="37"/>
      <c r="AA13770" s="37"/>
      <c r="AB13770" s="37"/>
    </row>
    <row r="13771" spans="24:28" x14ac:dyDescent="0.25">
      <c r="X13771" s="37"/>
      <c r="Y13771" s="37"/>
      <c r="Z13771" s="37"/>
      <c r="AA13771" s="37"/>
      <c r="AB13771" s="37"/>
    </row>
    <row r="13772" spans="24:28" x14ac:dyDescent="0.25">
      <c r="X13772" s="37"/>
      <c r="Y13772" s="37"/>
      <c r="Z13772" s="37"/>
      <c r="AA13772" s="37"/>
      <c r="AB13772" s="37"/>
    </row>
    <row r="13773" spans="24:28" x14ac:dyDescent="0.25">
      <c r="X13773" s="37"/>
      <c r="Y13773" s="37"/>
      <c r="Z13773" s="37"/>
      <c r="AA13773" s="37"/>
      <c r="AB13773" s="37"/>
    </row>
    <row r="13774" spans="24:28" x14ac:dyDescent="0.25">
      <c r="X13774" s="37"/>
      <c r="Y13774" s="37"/>
      <c r="Z13774" s="37"/>
      <c r="AA13774" s="37"/>
      <c r="AB13774" s="37"/>
    </row>
    <row r="13775" spans="24:28" x14ac:dyDescent="0.25">
      <c r="X13775" s="37"/>
      <c r="Y13775" s="37"/>
      <c r="Z13775" s="37"/>
      <c r="AA13775" s="37"/>
      <c r="AB13775" s="37"/>
    </row>
    <row r="13776" spans="24:28" x14ac:dyDescent="0.25">
      <c r="X13776" s="37"/>
      <c r="Y13776" s="37"/>
      <c r="Z13776" s="37"/>
      <c r="AA13776" s="37"/>
      <c r="AB13776" s="37"/>
    </row>
    <row r="13777" spans="24:28" x14ac:dyDescent="0.25">
      <c r="X13777" s="37"/>
      <c r="Y13777" s="37"/>
      <c r="Z13777" s="37"/>
      <c r="AA13777" s="37"/>
      <c r="AB13777" s="37"/>
    </row>
    <row r="13778" spans="24:28" x14ac:dyDescent="0.25">
      <c r="X13778" s="37"/>
      <c r="Y13778" s="37"/>
      <c r="Z13778" s="37"/>
      <c r="AA13778" s="37"/>
      <c r="AB13778" s="37"/>
    </row>
    <row r="13779" spans="24:28" x14ac:dyDescent="0.25">
      <c r="X13779" s="37"/>
      <c r="Y13779" s="37"/>
      <c r="Z13779" s="37"/>
      <c r="AA13779" s="37"/>
      <c r="AB13779" s="37"/>
    </row>
    <row r="13780" spans="24:28" x14ac:dyDescent="0.25">
      <c r="X13780" s="37"/>
      <c r="Y13780" s="37"/>
      <c r="Z13780" s="37"/>
      <c r="AA13780" s="37"/>
      <c r="AB13780" s="37"/>
    </row>
    <row r="13781" spans="24:28" x14ac:dyDescent="0.25">
      <c r="X13781" s="37"/>
      <c r="Y13781" s="37"/>
      <c r="Z13781" s="37"/>
      <c r="AA13781" s="37"/>
      <c r="AB13781" s="37"/>
    </row>
    <row r="13782" spans="24:28" x14ac:dyDescent="0.25">
      <c r="X13782" s="37"/>
      <c r="Y13782" s="37"/>
      <c r="Z13782" s="37"/>
      <c r="AA13782" s="37"/>
      <c r="AB13782" s="37"/>
    </row>
    <row r="13783" spans="24:28" x14ac:dyDescent="0.25">
      <c r="X13783" s="37"/>
      <c r="Y13783" s="37"/>
      <c r="Z13783" s="37"/>
      <c r="AA13783" s="37"/>
      <c r="AB13783" s="37"/>
    </row>
    <row r="13784" spans="24:28" x14ac:dyDescent="0.25">
      <c r="X13784" s="37"/>
      <c r="Y13784" s="37"/>
      <c r="Z13784" s="37"/>
      <c r="AA13784" s="37"/>
      <c r="AB13784" s="37"/>
    </row>
    <row r="13785" spans="24:28" x14ac:dyDescent="0.25">
      <c r="X13785" s="37"/>
      <c r="Y13785" s="37"/>
      <c r="Z13785" s="37"/>
      <c r="AA13785" s="37"/>
      <c r="AB13785" s="37"/>
    </row>
    <row r="13786" spans="24:28" x14ac:dyDescent="0.25">
      <c r="X13786" s="37"/>
      <c r="Y13786" s="37"/>
      <c r="Z13786" s="37"/>
      <c r="AA13786" s="37"/>
      <c r="AB13786" s="37"/>
    </row>
    <row r="13787" spans="24:28" x14ac:dyDescent="0.25">
      <c r="X13787" s="37"/>
      <c r="Y13787" s="37"/>
      <c r="Z13787" s="37"/>
      <c r="AA13787" s="37"/>
      <c r="AB13787" s="37"/>
    </row>
    <row r="13788" spans="24:28" x14ac:dyDescent="0.25">
      <c r="X13788" s="37"/>
      <c r="Y13788" s="37"/>
      <c r="Z13788" s="37"/>
      <c r="AA13788" s="37"/>
      <c r="AB13788" s="37"/>
    </row>
    <row r="13789" spans="24:28" x14ac:dyDescent="0.25">
      <c r="X13789" s="37"/>
      <c r="Y13789" s="37"/>
      <c r="Z13789" s="37"/>
      <c r="AA13789" s="37"/>
      <c r="AB13789" s="37"/>
    </row>
    <row r="13790" spans="24:28" x14ac:dyDescent="0.25">
      <c r="X13790" s="37"/>
      <c r="Y13790" s="37"/>
      <c r="Z13790" s="37"/>
      <c r="AA13790" s="37"/>
      <c r="AB13790" s="37"/>
    </row>
    <row r="13791" spans="24:28" x14ac:dyDescent="0.25">
      <c r="X13791" s="37"/>
      <c r="Y13791" s="37"/>
      <c r="Z13791" s="37"/>
      <c r="AA13791" s="37"/>
      <c r="AB13791" s="37"/>
    </row>
    <row r="13792" spans="24:28" x14ac:dyDescent="0.25">
      <c r="X13792" s="37"/>
      <c r="Y13792" s="37"/>
      <c r="Z13792" s="37"/>
      <c r="AA13792" s="37"/>
      <c r="AB13792" s="37"/>
    </row>
    <row r="13793" spans="24:28" x14ac:dyDescent="0.25">
      <c r="X13793" s="37"/>
      <c r="Y13793" s="37"/>
      <c r="Z13793" s="37"/>
      <c r="AA13793" s="37"/>
      <c r="AB13793" s="37"/>
    </row>
    <row r="13794" spans="24:28" x14ac:dyDescent="0.25">
      <c r="X13794" s="37"/>
      <c r="Y13794" s="37"/>
      <c r="Z13794" s="37"/>
      <c r="AA13794" s="37"/>
      <c r="AB13794" s="37"/>
    </row>
    <row r="13795" spans="24:28" x14ac:dyDescent="0.25">
      <c r="X13795" s="37"/>
      <c r="Y13795" s="37"/>
      <c r="Z13795" s="37"/>
      <c r="AA13795" s="37"/>
      <c r="AB13795" s="37"/>
    </row>
    <row r="13796" spans="24:28" x14ac:dyDescent="0.25">
      <c r="X13796" s="37"/>
      <c r="Y13796" s="37"/>
      <c r="Z13796" s="37"/>
      <c r="AA13796" s="37"/>
      <c r="AB13796" s="37"/>
    </row>
    <row r="13797" spans="24:28" x14ac:dyDescent="0.25">
      <c r="X13797" s="37"/>
      <c r="Y13797" s="37"/>
      <c r="Z13797" s="37"/>
      <c r="AA13797" s="37"/>
      <c r="AB13797" s="37"/>
    </row>
    <row r="13798" spans="24:28" x14ac:dyDescent="0.25">
      <c r="X13798" s="37"/>
      <c r="Y13798" s="37"/>
      <c r="Z13798" s="37"/>
      <c r="AA13798" s="37"/>
      <c r="AB13798" s="37"/>
    </row>
    <row r="13799" spans="24:28" x14ac:dyDescent="0.25">
      <c r="X13799" s="37"/>
      <c r="Y13799" s="37"/>
      <c r="Z13799" s="37"/>
      <c r="AA13799" s="37"/>
      <c r="AB13799" s="37"/>
    </row>
    <row r="13800" spans="24:28" x14ac:dyDescent="0.25">
      <c r="X13800" s="37"/>
      <c r="Y13800" s="37"/>
      <c r="Z13800" s="37"/>
      <c r="AA13800" s="37"/>
      <c r="AB13800" s="37"/>
    </row>
    <row r="13801" spans="24:28" x14ac:dyDescent="0.25">
      <c r="X13801" s="37"/>
      <c r="Y13801" s="37"/>
      <c r="Z13801" s="37"/>
      <c r="AA13801" s="37"/>
      <c r="AB13801" s="37"/>
    </row>
    <row r="13802" spans="24:28" x14ac:dyDescent="0.25">
      <c r="X13802" s="37"/>
      <c r="Y13802" s="37"/>
      <c r="Z13802" s="37"/>
      <c r="AA13802" s="37"/>
      <c r="AB13802" s="37"/>
    </row>
    <row r="13803" spans="24:28" x14ac:dyDescent="0.25">
      <c r="X13803" s="37"/>
      <c r="Y13803" s="37"/>
      <c r="Z13803" s="37"/>
      <c r="AA13803" s="37"/>
      <c r="AB13803" s="37"/>
    </row>
    <row r="13804" spans="24:28" x14ac:dyDescent="0.25">
      <c r="X13804" s="37"/>
      <c r="Y13804" s="37"/>
      <c r="Z13804" s="37"/>
      <c r="AA13804" s="37"/>
      <c r="AB13804" s="37"/>
    </row>
    <row r="13805" spans="24:28" x14ac:dyDescent="0.25">
      <c r="X13805" s="37"/>
      <c r="Y13805" s="37"/>
      <c r="Z13805" s="37"/>
      <c r="AA13805" s="37"/>
      <c r="AB13805" s="37"/>
    </row>
    <row r="13806" spans="24:28" x14ac:dyDescent="0.25">
      <c r="X13806" s="37"/>
      <c r="Y13806" s="37"/>
      <c r="Z13806" s="37"/>
      <c r="AA13806" s="37"/>
      <c r="AB13806" s="37"/>
    </row>
    <row r="13807" spans="24:28" x14ac:dyDescent="0.25">
      <c r="X13807" s="37"/>
      <c r="Y13807" s="37"/>
      <c r="Z13807" s="37"/>
      <c r="AA13807" s="37"/>
      <c r="AB13807" s="37"/>
    </row>
    <row r="13808" spans="24:28" x14ac:dyDescent="0.25">
      <c r="X13808" s="37"/>
      <c r="Y13808" s="37"/>
      <c r="Z13808" s="37"/>
      <c r="AA13808" s="37"/>
      <c r="AB13808" s="37"/>
    </row>
    <row r="13809" spans="24:28" x14ac:dyDescent="0.25">
      <c r="X13809" s="37"/>
      <c r="Y13809" s="37"/>
      <c r="Z13809" s="37"/>
      <c r="AA13809" s="37"/>
      <c r="AB13809" s="37"/>
    </row>
    <row r="13810" spans="24:28" x14ac:dyDescent="0.25">
      <c r="X13810" s="37"/>
      <c r="Y13810" s="37"/>
      <c r="Z13810" s="37"/>
      <c r="AA13810" s="37"/>
      <c r="AB13810" s="37"/>
    </row>
    <row r="13811" spans="24:28" x14ac:dyDescent="0.25">
      <c r="X13811" s="37"/>
      <c r="Y13811" s="37"/>
      <c r="Z13811" s="37"/>
      <c r="AA13811" s="37"/>
      <c r="AB13811" s="37"/>
    </row>
    <row r="13812" spans="24:28" x14ac:dyDescent="0.25">
      <c r="X13812" s="37"/>
      <c r="Y13812" s="37"/>
      <c r="Z13812" s="37"/>
      <c r="AA13812" s="37"/>
      <c r="AB13812" s="37"/>
    </row>
    <row r="13813" spans="24:28" x14ac:dyDescent="0.25">
      <c r="X13813" s="37"/>
      <c r="Y13813" s="37"/>
      <c r="Z13813" s="37"/>
      <c r="AA13813" s="37"/>
      <c r="AB13813" s="37"/>
    </row>
    <row r="13814" spans="24:28" x14ac:dyDescent="0.25">
      <c r="X13814" s="37"/>
      <c r="Y13814" s="37"/>
      <c r="Z13814" s="37"/>
      <c r="AA13814" s="37"/>
      <c r="AB13814" s="37"/>
    </row>
    <row r="13815" spans="24:28" x14ac:dyDescent="0.25">
      <c r="X13815" s="37"/>
      <c r="Y13815" s="37"/>
      <c r="Z13815" s="37"/>
      <c r="AA13815" s="37"/>
      <c r="AB13815" s="37"/>
    </row>
    <row r="13816" spans="24:28" x14ac:dyDescent="0.25">
      <c r="X13816" s="37"/>
      <c r="Y13816" s="37"/>
      <c r="Z13816" s="37"/>
      <c r="AA13816" s="37"/>
      <c r="AB13816" s="37"/>
    </row>
    <row r="13817" spans="24:28" x14ac:dyDescent="0.25">
      <c r="X13817" s="37"/>
      <c r="Y13817" s="37"/>
      <c r="Z13817" s="37"/>
      <c r="AA13817" s="37"/>
      <c r="AB13817" s="37"/>
    </row>
    <row r="13818" spans="24:28" x14ac:dyDescent="0.25">
      <c r="X13818" s="37"/>
      <c r="Y13818" s="37"/>
      <c r="Z13818" s="37"/>
      <c r="AA13818" s="37"/>
      <c r="AB13818" s="37"/>
    </row>
    <row r="13819" spans="24:28" x14ac:dyDescent="0.25">
      <c r="X13819" s="37"/>
      <c r="Y13819" s="37"/>
      <c r="Z13819" s="37"/>
      <c r="AA13819" s="37"/>
      <c r="AB13819" s="37"/>
    </row>
    <row r="13820" spans="24:28" x14ac:dyDescent="0.25">
      <c r="X13820" s="37"/>
      <c r="Y13820" s="37"/>
      <c r="Z13820" s="37"/>
      <c r="AA13820" s="37"/>
      <c r="AB13820" s="37"/>
    </row>
    <row r="13821" spans="24:28" x14ac:dyDescent="0.25">
      <c r="X13821" s="37"/>
      <c r="Y13821" s="37"/>
      <c r="Z13821" s="37"/>
      <c r="AA13821" s="37"/>
      <c r="AB13821" s="37"/>
    </row>
    <row r="13822" spans="24:28" x14ac:dyDescent="0.25">
      <c r="X13822" s="37"/>
      <c r="Y13822" s="37"/>
      <c r="Z13822" s="37"/>
      <c r="AA13822" s="37"/>
      <c r="AB13822" s="37"/>
    </row>
    <row r="13823" spans="24:28" x14ac:dyDescent="0.25">
      <c r="X13823" s="37"/>
      <c r="Y13823" s="37"/>
      <c r="Z13823" s="37"/>
      <c r="AA13823" s="37"/>
      <c r="AB13823" s="37"/>
    </row>
    <row r="13824" spans="24:28" x14ac:dyDescent="0.25">
      <c r="X13824" s="37"/>
      <c r="Y13824" s="37"/>
      <c r="Z13824" s="37"/>
      <c r="AA13824" s="37"/>
      <c r="AB13824" s="37"/>
    </row>
    <row r="13825" spans="24:28" x14ac:dyDescent="0.25">
      <c r="X13825" s="37"/>
      <c r="Y13825" s="37"/>
      <c r="Z13825" s="37"/>
      <c r="AA13825" s="37"/>
      <c r="AB13825" s="37"/>
    </row>
    <row r="13826" spans="24:28" x14ac:dyDescent="0.25">
      <c r="X13826" s="37"/>
      <c r="Y13826" s="37"/>
      <c r="Z13826" s="37"/>
      <c r="AA13826" s="37"/>
      <c r="AB13826" s="37"/>
    </row>
    <row r="13827" spans="24:28" x14ac:dyDescent="0.25">
      <c r="X13827" s="37"/>
      <c r="Y13827" s="37"/>
      <c r="Z13827" s="37"/>
      <c r="AA13827" s="37"/>
      <c r="AB13827" s="37"/>
    </row>
    <row r="13828" spans="24:28" x14ac:dyDescent="0.25">
      <c r="X13828" s="37"/>
      <c r="Y13828" s="37"/>
      <c r="Z13828" s="37"/>
      <c r="AA13828" s="37"/>
      <c r="AB13828" s="37"/>
    </row>
    <row r="13829" spans="24:28" x14ac:dyDescent="0.25">
      <c r="X13829" s="37"/>
      <c r="Y13829" s="37"/>
      <c r="Z13829" s="37"/>
      <c r="AA13829" s="37"/>
      <c r="AB13829" s="37"/>
    </row>
    <row r="13830" spans="24:28" x14ac:dyDescent="0.25">
      <c r="X13830" s="37"/>
      <c r="Y13830" s="37"/>
      <c r="Z13830" s="37"/>
      <c r="AA13830" s="37"/>
      <c r="AB13830" s="37"/>
    </row>
    <row r="13831" spans="24:28" x14ac:dyDescent="0.25">
      <c r="X13831" s="37"/>
      <c r="Y13831" s="37"/>
      <c r="Z13831" s="37"/>
      <c r="AA13831" s="37"/>
      <c r="AB13831" s="37"/>
    </row>
    <row r="13832" spans="24:28" x14ac:dyDescent="0.25">
      <c r="X13832" s="37"/>
      <c r="Y13832" s="37"/>
      <c r="Z13832" s="37"/>
      <c r="AA13832" s="37"/>
      <c r="AB13832" s="37"/>
    </row>
    <row r="13833" spans="24:28" x14ac:dyDescent="0.25">
      <c r="X13833" s="37"/>
      <c r="Y13833" s="37"/>
      <c r="Z13833" s="37"/>
      <c r="AA13833" s="37"/>
      <c r="AB13833" s="37"/>
    </row>
    <row r="13834" spans="24:28" x14ac:dyDescent="0.25">
      <c r="X13834" s="37"/>
      <c r="Y13834" s="37"/>
      <c r="Z13834" s="37"/>
      <c r="AA13834" s="37"/>
      <c r="AB13834" s="37"/>
    </row>
    <row r="13835" spans="24:28" x14ac:dyDescent="0.25">
      <c r="X13835" s="37"/>
      <c r="Y13835" s="37"/>
      <c r="Z13835" s="37"/>
      <c r="AA13835" s="37"/>
      <c r="AB13835" s="37"/>
    </row>
    <row r="13836" spans="24:28" x14ac:dyDescent="0.25">
      <c r="X13836" s="37"/>
      <c r="Y13836" s="37"/>
      <c r="Z13836" s="37"/>
      <c r="AA13836" s="37"/>
      <c r="AB13836" s="37"/>
    </row>
    <row r="13837" spans="24:28" x14ac:dyDescent="0.25">
      <c r="X13837" s="37"/>
      <c r="Y13837" s="37"/>
      <c r="Z13837" s="37"/>
      <c r="AA13837" s="37"/>
      <c r="AB13837" s="37"/>
    </row>
    <row r="13838" spans="24:28" x14ac:dyDescent="0.25">
      <c r="X13838" s="37"/>
      <c r="Y13838" s="37"/>
      <c r="Z13838" s="37"/>
      <c r="AA13838" s="37"/>
      <c r="AB13838" s="37"/>
    </row>
    <row r="13839" spans="24:28" x14ac:dyDescent="0.25">
      <c r="X13839" s="37"/>
      <c r="Y13839" s="37"/>
      <c r="Z13839" s="37"/>
      <c r="AA13839" s="37"/>
      <c r="AB13839" s="37"/>
    </row>
    <row r="13840" spans="24:28" x14ac:dyDescent="0.25">
      <c r="X13840" s="37"/>
      <c r="Y13840" s="37"/>
      <c r="Z13840" s="37"/>
      <c r="AA13840" s="37"/>
      <c r="AB13840" s="37"/>
    </row>
    <row r="13841" spans="24:28" x14ac:dyDescent="0.25">
      <c r="X13841" s="37"/>
      <c r="Y13841" s="37"/>
      <c r="Z13841" s="37"/>
      <c r="AA13841" s="37"/>
      <c r="AB13841" s="37"/>
    </row>
    <row r="13842" spans="24:28" x14ac:dyDescent="0.25">
      <c r="X13842" s="37"/>
      <c r="Y13842" s="37"/>
      <c r="Z13842" s="37"/>
      <c r="AA13842" s="37"/>
      <c r="AB13842" s="37"/>
    </row>
    <row r="13843" spans="24:28" x14ac:dyDescent="0.25">
      <c r="X13843" s="37"/>
      <c r="Y13843" s="37"/>
      <c r="Z13843" s="37"/>
      <c r="AA13843" s="37"/>
      <c r="AB13843" s="37"/>
    </row>
    <row r="13844" spans="24:28" x14ac:dyDescent="0.25">
      <c r="X13844" s="37"/>
      <c r="Y13844" s="37"/>
      <c r="Z13844" s="37"/>
      <c r="AA13844" s="37"/>
      <c r="AB13844" s="37"/>
    </row>
    <row r="13845" spans="24:28" x14ac:dyDescent="0.25">
      <c r="X13845" s="37"/>
      <c r="Y13845" s="37"/>
      <c r="Z13845" s="37"/>
      <c r="AA13845" s="37"/>
      <c r="AB13845" s="37"/>
    </row>
    <row r="13846" spans="24:28" x14ac:dyDescent="0.25">
      <c r="X13846" s="37"/>
      <c r="Y13846" s="37"/>
      <c r="Z13846" s="37"/>
      <c r="AA13846" s="37"/>
      <c r="AB13846" s="37"/>
    </row>
    <row r="13847" spans="24:28" x14ac:dyDescent="0.25">
      <c r="X13847" s="37"/>
      <c r="Y13847" s="37"/>
      <c r="Z13847" s="37"/>
      <c r="AA13847" s="37"/>
      <c r="AB13847" s="37"/>
    </row>
    <row r="13848" spans="24:28" x14ac:dyDescent="0.25">
      <c r="X13848" s="37"/>
      <c r="Y13848" s="37"/>
      <c r="Z13848" s="37"/>
      <c r="AA13848" s="37"/>
      <c r="AB13848" s="37"/>
    </row>
    <row r="13849" spans="24:28" x14ac:dyDescent="0.25">
      <c r="X13849" s="37"/>
      <c r="Y13849" s="37"/>
      <c r="Z13849" s="37"/>
      <c r="AA13849" s="37"/>
      <c r="AB13849" s="37"/>
    </row>
    <row r="13850" spans="24:28" x14ac:dyDescent="0.25">
      <c r="X13850" s="37"/>
      <c r="Y13850" s="37"/>
      <c r="Z13850" s="37"/>
      <c r="AA13850" s="37"/>
      <c r="AB13850" s="37"/>
    </row>
    <row r="13851" spans="24:28" x14ac:dyDescent="0.25">
      <c r="X13851" s="37"/>
      <c r="Y13851" s="37"/>
      <c r="Z13851" s="37"/>
      <c r="AA13851" s="37"/>
      <c r="AB13851" s="37"/>
    </row>
    <row r="13852" spans="24:28" x14ac:dyDescent="0.25">
      <c r="X13852" s="37"/>
      <c r="Y13852" s="37"/>
      <c r="Z13852" s="37"/>
      <c r="AA13852" s="37"/>
      <c r="AB13852" s="37"/>
    </row>
    <row r="13853" spans="24:28" x14ac:dyDescent="0.25">
      <c r="X13853" s="37"/>
      <c r="Y13853" s="37"/>
      <c r="Z13853" s="37"/>
      <c r="AA13853" s="37"/>
      <c r="AB13853" s="37"/>
    </row>
    <row r="13854" spans="24:28" x14ac:dyDescent="0.25">
      <c r="X13854" s="37"/>
      <c r="Y13854" s="37"/>
      <c r="Z13854" s="37"/>
      <c r="AA13854" s="37"/>
      <c r="AB13854" s="37"/>
    </row>
    <row r="13855" spans="24:28" x14ac:dyDescent="0.25">
      <c r="X13855" s="37"/>
      <c r="Y13855" s="37"/>
      <c r="Z13855" s="37"/>
      <c r="AA13855" s="37"/>
      <c r="AB13855" s="37"/>
    </row>
    <row r="13856" spans="24:28" x14ac:dyDescent="0.25">
      <c r="X13856" s="37"/>
      <c r="Y13856" s="37"/>
      <c r="Z13856" s="37"/>
      <c r="AA13856" s="37"/>
      <c r="AB13856" s="37"/>
    </row>
    <row r="13857" spans="24:28" x14ac:dyDescent="0.25">
      <c r="X13857" s="37"/>
      <c r="Y13857" s="37"/>
      <c r="Z13857" s="37"/>
      <c r="AA13857" s="37"/>
      <c r="AB13857" s="37"/>
    </row>
    <row r="13858" spans="24:28" x14ac:dyDescent="0.25">
      <c r="X13858" s="37"/>
      <c r="Y13858" s="37"/>
      <c r="Z13858" s="37"/>
      <c r="AA13858" s="37"/>
      <c r="AB13858" s="37"/>
    </row>
    <row r="13859" spans="24:28" x14ac:dyDescent="0.25">
      <c r="X13859" s="37"/>
      <c r="Y13859" s="37"/>
      <c r="Z13859" s="37"/>
      <c r="AA13859" s="37"/>
      <c r="AB13859" s="37"/>
    </row>
    <row r="13860" spans="24:28" x14ac:dyDescent="0.25">
      <c r="X13860" s="37"/>
      <c r="Y13860" s="37"/>
      <c r="Z13860" s="37"/>
      <c r="AA13860" s="37"/>
      <c r="AB13860" s="37"/>
    </row>
    <row r="13861" spans="24:28" x14ac:dyDescent="0.25">
      <c r="X13861" s="37"/>
      <c r="Y13861" s="37"/>
      <c r="Z13861" s="37"/>
      <c r="AA13861" s="37"/>
      <c r="AB13861" s="37"/>
    </row>
    <row r="13862" spans="24:28" x14ac:dyDescent="0.25">
      <c r="X13862" s="37"/>
      <c r="Y13862" s="37"/>
      <c r="Z13862" s="37"/>
      <c r="AA13862" s="37"/>
      <c r="AB13862" s="37"/>
    </row>
    <row r="13863" spans="24:28" x14ac:dyDescent="0.25">
      <c r="X13863" s="37"/>
      <c r="Y13863" s="37"/>
      <c r="Z13863" s="37"/>
      <c r="AA13863" s="37"/>
      <c r="AB13863" s="37"/>
    </row>
    <row r="13864" spans="24:28" x14ac:dyDescent="0.25">
      <c r="X13864" s="37"/>
      <c r="Y13864" s="37"/>
      <c r="Z13864" s="37"/>
      <c r="AA13864" s="37"/>
      <c r="AB13864" s="37"/>
    </row>
    <row r="13865" spans="24:28" x14ac:dyDescent="0.25">
      <c r="X13865" s="37"/>
      <c r="Y13865" s="37"/>
      <c r="Z13865" s="37"/>
      <c r="AA13865" s="37"/>
      <c r="AB13865" s="37"/>
    </row>
    <row r="13866" spans="24:28" x14ac:dyDescent="0.25">
      <c r="X13866" s="37"/>
      <c r="Y13866" s="37"/>
      <c r="Z13866" s="37"/>
      <c r="AA13866" s="37"/>
      <c r="AB13866" s="37"/>
    </row>
    <row r="13867" spans="24:28" x14ac:dyDescent="0.25">
      <c r="X13867" s="37"/>
      <c r="Y13867" s="37"/>
      <c r="Z13867" s="37"/>
      <c r="AA13867" s="37"/>
      <c r="AB13867" s="37"/>
    </row>
    <row r="13868" spans="24:28" x14ac:dyDescent="0.25">
      <c r="X13868" s="37"/>
      <c r="Y13868" s="37"/>
      <c r="Z13868" s="37"/>
      <c r="AA13868" s="37"/>
      <c r="AB13868" s="37"/>
    </row>
    <row r="13869" spans="24:28" x14ac:dyDescent="0.25">
      <c r="X13869" s="37"/>
      <c r="Y13869" s="37"/>
      <c r="Z13869" s="37"/>
      <c r="AA13869" s="37"/>
      <c r="AB13869" s="37"/>
    </row>
    <row r="13870" spans="24:28" x14ac:dyDescent="0.25">
      <c r="X13870" s="37"/>
      <c r="Y13870" s="37"/>
      <c r="Z13870" s="37"/>
      <c r="AA13870" s="37"/>
      <c r="AB13870" s="37"/>
    </row>
    <row r="13871" spans="24:28" x14ac:dyDescent="0.25">
      <c r="X13871" s="37"/>
      <c r="Y13871" s="37"/>
      <c r="Z13871" s="37"/>
      <c r="AA13871" s="37"/>
      <c r="AB13871" s="37"/>
    </row>
    <row r="13872" spans="24:28" x14ac:dyDescent="0.25">
      <c r="X13872" s="37"/>
      <c r="Y13872" s="37"/>
      <c r="Z13872" s="37"/>
      <c r="AA13872" s="37"/>
      <c r="AB13872" s="37"/>
    </row>
    <row r="13873" spans="24:28" x14ac:dyDescent="0.25">
      <c r="X13873" s="37"/>
      <c r="Y13873" s="37"/>
      <c r="Z13873" s="37"/>
      <c r="AA13873" s="37"/>
      <c r="AB13873" s="37"/>
    </row>
    <row r="13874" spans="24:28" x14ac:dyDescent="0.25">
      <c r="X13874" s="37"/>
      <c r="Y13874" s="37"/>
      <c r="Z13874" s="37"/>
      <c r="AA13874" s="37"/>
      <c r="AB13874" s="37"/>
    </row>
    <row r="13875" spans="24:28" x14ac:dyDescent="0.25">
      <c r="X13875" s="37"/>
      <c r="Y13875" s="37"/>
      <c r="Z13875" s="37"/>
      <c r="AA13875" s="37"/>
      <c r="AB13875" s="37"/>
    </row>
    <row r="13876" spans="24:28" x14ac:dyDescent="0.25">
      <c r="X13876" s="37"/>
      <c r="Y13876" s="37"/>
      <c r="Z13876" s="37"/>
      <c r="AA13876" s="37"/>
      <c r="AB13876" s="37"/>
    </row>
    <row r="13877" spans="24:28" x14ac:dyDescent="0.25">
      <c r="X13877" s="37"/>
      <c r="Y13877" s="37"/>
      <c r="Z13877" s="37"/>
      <c r="AA13877" s="37"/>
      <c r="AB13877" s="37"/>
    </row>
    <row r="13878" spans="24:28" x14ac:dyDescent="0.25">
      <c r="X13878" s="37"/>
      <c r="Y13878" s="37"/>
      <c r="Z13878" s="37"/>
      <c r="AA13878" s="37"/>
      <c r="AB13878" s="37"/>
    </row>
    <row r="13879" spans="24:28" x14ac:dyDescent="0.25">
      <c r="X13879" s="37"/>
      <c r="Y13879" s="37"/>
      <c r="Z13879" s="37"/>
      <c r="AA13879" s="37"/>
      <c r="AB13879" s="37"/>
    </row>
    <row r="13880" spans="24:28" x14ac:dyDescent="0.25">
      <c r="X13880" s="37"/>
      <c r="Y13880" s="37"/>
      <c r="Z13880" s="37"/>
      <c r="AA13880" s="37"/>
      <c r="AB13880" s="37"/>
    </row>
    <row r="13881" spans="24:28" x14ac:dyDescent="0.25">
      <c r="X13881" s="37"/>
      <c r="Y13881" s="37"/>
      <c r="Z13881" s="37"/>
      <c r="AA13881" s="37"/>
      <c r="AB13881" s="37"/>
    </row>
    <row r="13882" spans="24:28" x14ac:dyDescent="0.25">
      <c r="X13882" s="37"/>
      <c r="Y13882" s="37"/>
      <c r="Z13882" s="37"/>
      <c r="AA13882" s="37"/>
      <c r="AB13882" s="37"/>
    </row>
    <row r="13883" spans="24:28" x14ac:dyDescent="0.25">
      <c r="X13883" s="37"/>
      <c r="Y13883" s="37"/>
      <c r="Z13883" s="37"/>
      <c r="AA13883" s="37"/>
      <c r="AB13883" s="37"/>
    </row>
    <row r="13884" spans="24:28" x14ac:dyDescent="0.25">
      <c r="X13884" s="37"/>
      <c r="Y13884" s="37"/>
      <c r="Z13884" s="37"/>
      <c r="AA13884" s="37"/>
      <c r="AB13884" s="37"/>
    </row>
    <row r="13885" spans="24:28" x14ac:dyDescent="0.25">
      <c r="X13885" s="37"/>
      <c r="Y13885" s="37"/>
      <c r="Z13885" s="37"/>
      <c r="AA13885" s="37"/>
      <c r="AB13885" s="37"/>
    </row>
    <row r="13886" spans="24:28" x14ac:dyDescent="0.25">
      <c r="X13886" s="37"/>
      <c r="Y13886" s="37"/>
      <c r="Z13886" s="37"/>
      <c r="AA13886" s="37"/>
      <c r="AB13886" s="37"/>
    </row>
    <row r="13887" spans="24:28" x14ac:dyDescent="0.25">
      <c r="X13887" s="37"/>
      <c r="Y13887" s="37"/>
      <c r="Z13887" s="37"/>
      <c r="AA13887" s="37"/>
      <c r="AB13887" s="37"/>
    </row>
    <row r="13888" spans="24:28" x14ac:dyDescent="0.25">
      <c r="X13888" s="37"/>
      <c r="Y13888" s="37"/>
      <c r="Z13888" s="37"/>
      <c r="AA13888" s="37"/>
      <c r="AB13888" s="37"/>
    </row>
    <row r="13889" spans="24:28" x14ac:dyDescent="0.25">
      <c r="X13889" s="37"/>
      <c r="Y13889" s="37"/>
      <c r="Z13889" s="37"/>
      <c r="AA13889" s="37"/>
      <c r="AB13889" s="37"/>
    </row>
    <row r="13890" spans="24:28" x14ac:dyDescent="0.25">
      <c r="X13890" s="37"/>
      <c r="Y13890" s="37"/>
      <c r="Z13890" s="37"/>
      <c r="AA13890" s="37"/>
      <c r="AB13890" s="37"/>
    </row>
    <row r="13891" spans="24:28" x14ac:dyDescent="0.25">
      <c r="X13891" s="37"/>
      <c r="Y13891" s="37"/>
      <c r="Z13891" s="37"/>
      <c r="AA13891" s="37"/>
      <c r="AB13891" s="37"/>
    </row>
    <row r="13892" spans="24:28" x14ac:dyDescent="0.25">
      <c r="X13892" s="37"/>
      <c r="Y13892" s="37"/>
      <c r="Z13892" s="37"/>
      <c r="AA13892" s="37"/>
      <c r="AB13892" s="37"/>
    </row>
    <row r="13893" spans="24:28" x14ac:dyDescent="0.25">
      <c r="X13893" s="37"/>
      <c r="Y13893" s="37"/>
      <c r="Z13893" s="37"/>
      <c r="AA13893" s="37"/>
      <c r="AB13893" s="37"/>
    </row>
    <row r="13894" spans="24:28" x14ac:dyDescent="0.25">
      <c r="X13894" s="37"/>
      <c r="Y13894" s="37"/>
      <c r="Z13894" s="37"/>
      <c r="AA13894" s="37"/>
      <c r="AB13894" s="37"/>
    </row>
    <row r="13895" spans="24:28" x14ac:dyDescent="0.25">
      <c r="X13895" s="37"/>
      <c r="Y13895" s="37"/>
      <c r="Z13895" s="37"/>
      <c r="AA13895" s="37"/>
      <c r="AB13895" s="37"/>
    </row>
    <row r="13896" spans="24:28" x14ac:dyDescent="0.25">
      <c r="X13896" s="37"/>
      <c r="Y13896" s="37"/>
      <c r="Z13896" s="37"/>
      <c r="AA13896" s="37"/>
      <c r="AB13896" s="37"/>
    </row>
    <row r="13897" spans="24:28" x14ac:dyDescent="0.25">
      <c r="X13897" s="37"/>
      <c r="Y13897" s="37"/>
      <c r="Z13897" s="37"/>
      <c r="AA13897" s="37"/>
      <c r="AB13897" s="37"/>
    </row>
    <row r="13898" spans="24:28" x14ac:dyDescent="0.25">
      <c r="X13898" s="37"/>
      <c r="Y13898" s="37"/>
      <c r="Z13898" s="37"/>
      <c r="AA13898" s="37"/>
      <c r="AB13898" s="37"/>
    </row>
    <row r="13899" spans="24:28" x14ac:dyDescent="0.25">
      <c r="X13899" s="37"/>
      <c r="Y13899" s="37"/>
      <c r="Z13899" s="37"/>
      <c r="AA13899" s="37"/>
      <c r="AB13899" s="37"/>
    </row>
    <row r="13900" spans="24:28" x14ac:dyDescent="0.25">
      <c r="X13900" s="37"/>
      <c r="Y13900" s="37"/>
      <c r="Z13900" s="37"/>
      <c r="AA13900" s="37"/>
      <c r="AB13900" s="37"/>
    </row>
    <row r="13901" spans="24:28" x14ac:dyDescent="0.25">
      <c r="X13901" s="37"/>
      <c r="Y13901" s="37"/>
      <c r="Z13901" s="37"/>
      <c r="AA13901" s="37"/>
      <c r="AB13901" s="37"/>
    </row>
    <row r="13902" spans="24:28" x14ac:dyDescent="0.25">
      <c r="X13902" s="37"/>
      <c r="Y13902" s="37"/>
      <c r="Z13902" s="37"/>
      <c r="AA13902" s="37"/>
      <c r="AB13902" s="37"/>
    </row>
    <row r="13903" spans="24:28" x14ac:dyDescent="0.25">
      <c r="X13903" s="37"/>
      <c r="Y13903" s="37"/>
      <c r="Z13903" s="37"/>
      <c r="AA13903" s="37"/>
      <c r="AB13903" s="37"/>
    </row>
    <row r="13904" spans="24:28" x14ac:dyDescent="0.25">
      <c r="X13904" s="37"/>
      <c r="Y13904" s="37"/>
      <c r="Z13904" s="37"/>
      <c r="AA13904" s="37"/>
      <c r="AB13904" s="37"/>
    </row>
    <row r="13905" spans="24:28" x14ac:dyDescent="0.25">
      <c r="X13905" s="37"/>
      <c r="Y13905" s="37"/>
      <c r="Z13905" s="37"/>
      <c r="AA13905" s="37"/>
      <c r="AB13905" s="37"/>
    </row>
    <row r="13906" spans="24:28" x14ac:dyDescent="0.25">
      <c r="X13906" s="37"/>
      <c r="Y13906" s="37"/>
      <c r="Z13906" s="37"/>
      <c r="AA13906" s="37"/>
      <c r="AB13906" s="37"/>
    </row>
    <row r="13907" spans="24:28" x14ac:dyDescent="0.25">
      <c r="X13907" s="37"/>
      <c r="Y13907" s="37"/>
      <c r="Z13907" s="37"/>
      <c r="AA13907" s="37"/>
      <c r="AB13907" s="37"/>
    </row>
    <row r="13908" spans="24:28" x14ac:dyDescent="0.25">
      <c r="X13908" s="37"/>
      <c r="Y13908" s="37"/>
      <c r="Z13908" s="37"/>
      <c r="AA13908" s="37"/>
      <c r="AB13908" s="37"/>
    </row>
    <row r="13909" spans="24:28" x14ac:dyDescent="0.25">
      <c r="X13909" s="37"/>
      <c r="Y13909" s="37"/>
      <c r="Z13909" s="37"/>
      <c r="AA13909" s="37"/>
      <c r="AB13909" s="37"/>
    </row>
    <row r="13910" spans="24:28" x14ac:dyDescent="0.25">
      <c r="X13910" s="37"/>
      <c r="Y13910" s="37"/>
      <c r="Z13910" s="37"/>
      <c r="AA13910" s="37"/>
      <c r="AB13910" s="37"/>
    </row>
    <row r="13911" spans="24:28" x14ac:dyDescent="0.25">
      <c r="X13911" s="37"/>
      <c r="Y13911" s="37"/>
      <c r="Z13911" s="37"/>
      <c r="AA13911" s="37"/>
      <c r="AB13911" s="37"/>
    </row>
    <row r="13912" spans="24:28" x14ac:dyDescent="0.25">
      <c r="X13912" s="37"/>
      <c r="Y13912" s="37"/>
      <c r="Z13912" s="37"/>
      <c r="AA13912" s="37"/>
      <c r="AB13912" s="37"/>
    </row>
    <row r="13913" spans="24:28" x14ac:dyDescent="0.25">
      <c r="X13913" s="37"/>
      <c r="Y13913" s="37"/>
      <c r="Z13913" s="37"/>
      <c r="AA13913" s="37"/>
      <c r="AB13913" s="37"/>
    </row>
    <row r="13914" spans="24:28" x14ac:dyDescent="0.25">
      <c r="X13914" s="37"/>
      <c r="Y13914" s="37"/>
      <c r="Z13914" s="37"/>
      <c r="AA13914" s="37"/>
      <c r="AB13914" s="37"/>
    </row>
    <row r="13915" spans="24:28" x14ac:dyDescent="0.25">
      <c r="X13915" s="37"/>
      <c r="Y13915" s="37"/>
      <c r="Z13915" s="37"/>
      <c r="AA13915" s="37"/>
      <c r="AB13915" s="37"/>
    </row>
    <row r="13916" spans="24:28" x14ac:dyDescent="0.25">
      <c r="X13916" s="37"/>
      <c r="Y13916" s="37"/>
      <c r="Z13916" s="37"/>
      <c r="AA13916" s="37"/>
      <c r="AB13916" s="37"/>
    </row>
    <row r="13917" spans="24:28" x14ac:dyDescent="0.25">
      <c r="X13917" s="37"/>
      <c r="Y13917" s="37"/>
      <c r="Z13917" s="37"/>
      <c r="AA13917" s="37"/>
      <c r="AB13917" s="37"/>
    </row>
    <row r="13918" spans="24:28" x14ac:dyDescent="0.25">
      <c r="X13918" s="37"/>
      <c r="Y13918" s="37"/>
      <c r="Z13918" s="37"/>
      <c r="AA13918" s="37"/>
      <c r="AB13918" s="37"/>
    </row>
    <row r="13919" spans="24:28" x14ac:dyDescent="0.25">
      <c r="X13919" s="37"/>
      <c r="Y13919" s="37"/>
      <c r="Z13919" s="37"/>
      <c r="AA13919" s="37"/>
      <c r="AB13919" s="37"/>
    </row>
    <row r="13920" spans="24:28" x14ac:dyDescent="0.25">
      <c r="X13920" s="37"/>
      <c r="Y13920" s="37"/>
      <c r="Z13920" s="37"/>
      <c r="AA13920" s="37"/>
      <c r="AB13920" s="37"/>
    </row>
    <row r="13921" spans="24:28" x14ac:dyDescent="0.25">
      <c r="X13921" s="37"/>
      <c r="Y13921" s="37"/>
      <c r="Z13921" s="37"/>
      <c r="AA13921" s="37"/>
      <c r="AB13921" s="37"/>
    </row>
    <row r="13922" spans="24:28" x14ac:dyDescent="0.25">
      <c r="X13922" s="37"/>
      <c r="Y13922" s="37"/>
      <c r="Z13922" s="37"/>
      <c r="AA13922" s="37"/>
      <c r="AB13922" s="37"/>
    </row>
    <row r="13923" spans="24:28" x14ac:dyDescent="0.25">
      <c r="X13923" s="37"/>
      <c r="Y13923" s="37"/>
      <c r="Z13923" s="37"/>
      <c r="AA13923" s="37"/>
      <c r="AB13923" s="37"/>
    </row>
    <row r="13924" spans="24:28" x14ac:dyDescent="0.25">
      <c r="X13924" s="37"/>
      <c r="Y13924" s="37"/>
      <c r="Z13924" s="37"/>
      <c r="AA13924" s="37"/>
      <c r="AB13924" s="37"/>
    </row>
    <row r="13925" spans="24:28" x14ac:dyDescent="0.25">
      <c r="X13925" s="37"/>
      <c r="Y13925" s="37"/>
      <c r="Z13925" s="37"/>
      <c r="AA13925" s="37"/>
      <c r="AB13925" s="37"/>
    </row>
    <row r="13926" spans="24:28" x14ac:dyDescent="0.25">
      <c r="X13926" s="37"/>
      <c r="Y13926" s="37"/>
      <c r="Z13926" s="37"/>
      <c r="AA13926" s="37"/>
      <c r="AB13926" s="37"/>
    </row>
    <row r="13927" spans="24:28" x14ac:dyDescent="0.25">
      <c r="X13927" s="37"/>
      <c r="Y13927" s="37"/>
      <c r="Z13927" s="37"/>
      <c r="AA13927" s="37"/>
      <c r="AB13927" s="37"/>
    </row>
    <row r="13928" spans="24:28" x14ac:dyDescent="0.25">
      <c r="X13928" s="37"/>
      <c r="Y13928" s="37"/>
      <c r="Z13928" s="37"/>
      <c r="AA13928" s="37"/>
      <c r="AB13928" s="37"/>
    </row>
    <row r="13929" spans="24:28" x14ac:dyDescent="0.25">
      <c r="X13929" s="37"/>
      <c r="Y13929" s="37"/>
      <c r="Z13929" s="37"/>
      <c r="AA13929" s="37"/>
      <c r="AB13929" s="37"/>
    </row>
    <row r="13930" spans="24:28" x14ac:dyDescent="0.25">
      <c r="X13930" s="37"/>
      <c r="Y13930" s="37"/>
      <c r="Z13930" s="37"/>
      <c r="AA13930" s="37"/>
      <c r="AB13930" s="37"/>
    </row>
    <row r="13931" spans="24:28" x14ac:dyDescent="0.25">
      <c r="X13931" s="37"/>
      <c r="Y13931" s="37"/>
      <c r="Z13931" s="37"/>
      <c r="AA13931" s="37"/>
      <c r="AB13931" s="37"/>
    </row>
    <row r="13932" spans="24:28" x14ac:dyDescent="0.25">
      <c r="X13932" s="37"/>
      <c r="Y13932" s="37"/>
      <c r="Z13932" s="37"/>
      <c r="AA13932" s="37"/>
      <c r="AB13932" s="37"/>
    </row>
    <row r="13933" spans="24:28" x14ac:dyDescent="0.25">
      <c r="X13933" s="37"/>
      <c r="Y13933" s="37"/>
      <c r="Z13933" s="37"/>
      <c r="AA13933" s="37"/>
      <c r="AB13933" s="37"/>
    </row>
    <row r="13934" spans="24:28" x14ac:dyDescent="0.25">
      <c r="X13934" s="37"/>
      <c r="Y13934" s="37"/>
      <c r="Z13934" s="37"/>
      <c r="AA13934" s="37"/>
      <c r="AB13934" s="37"/>
    </row>
    <row r="13935" spans="24:28" x14ac:dyDescent="0.25">
      <c r="X13935" s="37"/>
      <c r="Y13935" s="37"/>
      <c r="Z13935" s="37"/>
      <c r="AA13935" s="37"/>
      <c r="AB13935" s="37"/>
    </row>
    <row r="13936" spans="24:28" x14ac:dyDescent="0.25">
      <c r="X13936" s="37"/>
      <c r="Y13936" s="37"/>
      <c r="Z13936" s="37"/>
      <c r="AA13936" s="37"/>
      <c r="AB13936" s="37"/>
    </row>
    <row r="13937" spans="24:28" x14ac:dyDescent="0.25">
      <c r="X13937" s="37"/>
      <c r="Y13937" s="37"/>
      <c r="Z13937" s="37"/>
      <c r="AA13937" s="37"/>
      <c r="AB13937" s="37"/>
    </row>
    <row r="13938" spans="24:28" x14ac:dyDescent="0.25">
      <c r="X13938" s="37"/>
      <c r="Y13938" s="37"/>
      <c r="Z13938" s="37"/>
      <c r="AA13938" s="37"/>
      <c r="AB13938" s="37"/>
    </row>
    <row r="13939" spans="24:28" x14ac:dyDescent="0.25">
      <c r="X13939" s="37"/>
      <c r="Y13939" s="37"/>
      <c r="Z13939" s="37"/>
      <c r="AA13939" s="37"/>
      <c r="AB13939" s="37"/>
    </row>
    <row r="13940" spans="24:28" x14ac:dyDescent="0.25">
      <c r="X13940" s="37"/>
      <c r="Y13940" s="37"/>
      <c r="Z13940" s="37"/>
      <c r="AA13940" s="37"/>
      <c r="AB13940" s="37"/>
    </row>
    <row r="13941" spans="24:28" x14ac:dyDescent="0.25">
      <c r="X13941" s="37"/>
      <c r="Y13941" s="37"/>
      <c r="Z13941" s="37"/>
      <c r="AA13941" s="37"/>
      <c r="AB13941" s="37"/>
    </row>
    <row r="13942" spans="24:28" x14ac:dyDescent="0.25">
      <c r="X13942" s="37"/>
      <c r="Y13942" s="37"/>
      <c r="Z13942" s="37"/>
      <c r="AA13942" s="37"/>
      <c r="AB13942" s="37"/>
    </row>
    <row r="13943" spans="24:28" x14ac:dyDescent="0.25">
      <c r="X13943" s="37"/>
      <c r="Y13943" s="37"/>
      <c r="Z13943" s="37"/>
      <c r="AA13943" s="37"/>
      <c r="AB13943" s="37"/>
    </row>
    <row r="13944" spans="24:28" x14ac:dyDescent="0.25">
      <c r="X13944" s="37"/>
      <c r="Y13944" s="37"/>
      <c r="Z13944" s="37"/>
      <c r="AA13944" s="37"/>
      <c r="AB13944" s="37"/>
    </row>
    <row r="13945" spans="24:28" x14ac:dyDescent="0.25">
      <c r="X13945" s="37"/>
      <c r="Y13945" s="37"/>
      <c r="Z13945" s="37"/>
      <c r="AA13945" s="37"/>
      <c r="AB13945" s="37"/>
    </row>
    <row r="13946" spans="24:28" x14ac:dyDescent="0.25">
      <c r="X13946" s="37"/>
      <c r="Y13946" s="37"/>
      <c r="Z13946" s="37"/>
      <c r="AA13946" s="37"/>
      <c r="AB13946" s="37"/>
    </row>
    <row r="13947" spans="24:28" x14ac:dyDescent="0.25">
      <c r="X13947" s="37"/>
      <c r="Y13947" s="37"/>
      <c r="Z13947" s="37"/>
      <c r="AA13947" s="37"/>
      <c r="AB13947" s="37"/>
    </row>
    <row r="13948" spans="24:28" x14ac:dyDescent="0.25">
      <c r="X13948" s="37"/>
      <c r="Y13948" s="37"/>
      <c r="Z13948" s="37"/>
      <c r="AA13948" s="37"/>
      <c r="AB13948" s="37"/>
    </row>
    <row r="13949" spans="24:28" x14ac:dyDescent="0.25">
      <c r="X13949" s="37"/>
      <c r="Y13949" s="37"/>
      <c r="Z13949" s="37"/>
      <c r="AA13949" s="37"/>
      <c r="AB13949" s="37"/>
    </row>
    <row r="13950" spans="24:28" x14ac:dyDescent="0.25">
      <c r="X13950" s="37"/>
      <c r="Y13950" s="37"/>
      <c r="Z13950" s="37"/>
      <c r="AA13950" s="37"/>
      <c r="AB13950" s="37"/>
    </row>
    <row r="13951" spans="24:28" x14ac:dyDescent="0.25">
      <c r="X13951" s="37"/>
      <c r="Y13951" s="37"/>
      <c r="Z13951" s="37"/>
      <c r="AA13951" s="37"/>
      <c r="AB13951" s="37"/>
    </row>
    <row r="13952" spans="24:28" x14ac:dyDescent="0.25">
      <c r="X13952" s="37"/>
      <c r="Y13952" s="37"/>
      <c r="Z13952" s="37"/>
      <c r="AA13952" s="37"/>
      <c r="AB13952" s="37"/>
    </row>
    <row r="13953" spans="24:28" x14ac:dyDescent="0.25">
      <c r="X13953" s="37"/>
      <c r="Y13953" s="37"/>
      <c r="Z13953" s="37"/>
      <c r="AA13953" s="37"/>
      <c r="AB13953" s="37"/>
    </row>
    <row r="13954" spans="24:28" x14ac:dyDescent="0.25">
      <c r="X13954" s="37"/>
      <c r="Y13954" s="37"/>
      <c r="Z13954" s="37"/>
      <c r="AA13954" s="37"/>
      <c r="AB13954" s="37"/>
    </row>
    <row r="13955" spans="24:28" x14ac:dyDescent="0.25">
      <c r="X13955" s="37"/>
      <c r="Y13955" s="37"/>
      <c r="Z13955" s="37"/>
      <c r="AA13955" s="37"/>
      <c r="AB13955" s="37"/>
    </row>
    <row r="13956" spans="24:28" x14ac:dyDescent="0.25">
      <c r="X13956" s="37"/>
      <c r="Y13956" s="37"/>
      <c r="Z13956" s="37"/>
      <c r="AA13956" s="37"/>
      <c r="AB13956" s="37"/>
    </row>
    <row r="13957" spans="24:28" x14ac:dyDescent="0.25">
      <c r="X13957" s="37"/>
      <c r="Y13957" s="37"/>
      <c r="Z13957" s="37"/>
      <c r="AA13957" s="37"/>
      <c r="AB13957" s="37"/>
    </row>
    <row r="13958" spans="24:28" x14ac:dyDescent="0.25">
      <c r="X13958" s="37"/>
      <c r="Y13958" s="37"/>
      <c r="Z13958" s="37"/>
      <c r="AA13958" s="37"/>
      <c r="AB13958" s="37"/>
    </row>
    <row r="13959" spans="24:28" x14ac:dyDescent="0.25">
      <c r="X13959" s="37"/>
      <c r="Y13959" s="37"/>
      <c r="Z13959" s="37"/>
      <c r="AA13959" s="37"/>
      <c r="AB13959" s="37"/>
    </row>
    <row r="13960" spans="24:28" x14ac:dyDescent="0.25">
      <c r="X13960" s="37"/>
      <c r="Y13960" s="37"/>
      <c r="Z13960" s="37"/>
      <c r="AA13960" s="37"/>
      <c r="AB13960" s="37"/>
    </row>
    <row r="13961" spans="24:28" x14ac:dyDescent="0.25">
      <c r="X13961" s="37"/>
      <c r="Y13961" s="37"/>
      <c r="Z13961" s="37"/>
      <c r="AA13961" s="37"/>
      <c r="AB13961" s="37"/>
    </row>
    <row r="13962" spans="24:28" x14ac:dyDescent="0.25">
      <c r="X13962" s="37"/>
      <c r="Y13962" s="37"/>
      <c r="Z13962" s="37"/>
      <c r="AA13962" s="37"/>
      <c r="AB13962" s="37"/>
    </row>
    <row r="13963" spans="24:28" x14ac:dyDescent="0.25">
      <c r="X13963" s="37"/>
      <c r="Y13963" s="37"/>
      <c r="Z13963" s="37"/>
      <c r="AA13963" s="37"/>
      <c r="AB13963" s="37"/>
    </row>
    <row r="13964" spans="24:28" x14ac:dyDescent="0.25">
      <c r="X13964" s="37"/>
      <c r="Y13964" s="37"/>
      <c r="Z13964" s="37"/>
      <c r="AA13964" s="37"/>
      <c r="AB13964" s="37"/>
    </row>
    <row r="13965" spans="24:28" x14ac:dyDescent="0.25">
      <c r="X13965" s="37"/>
      <c r="Y13965" s="37"/>
      <c r="Z13965" s="37"/>
      <c r="AA13965" s="37"/>
      <c r="AB13965" s="37"/>
    </row>
    <row r="13966" spans="24:28" x14ac:dyDescent="0.25">
      <c r="X13966" s="37"/>
      <c r="Y13966" s="37"/>
      <c r="Z13966" s="37"/>
      <c r="AA13966" s="37"/>
      <c r="AB13966" s="37"/>
    </row>
    <row r="13967" spans="24:28" x14ac:dyDescent="0.25">
      <c r="X13967" s="37"/>
      <c r="Y13967" s="37"/>
      <c r="Z13967" s="37"/>
      <c r="AA13967" s="37"/>
      <c r="AB13967" s="37"/>
    </row>
    <row r="13968" spans="24:28" x14ac:dyDescent="0.25">
      <c r="X13968" s="37"/>
      <c r="Y13968" s="37"/>
      <c r="Z13968" s="37"/>
      <c r="AA13968" s="37"/>
      <c r="AB13968" s="37"/>
    </row>
    <row r="13969" spans="24:28" x14ac:dyDescent="0.25">
      <c r="X13969" s="37"/>
      <c r="Y13969" s="37"/>
      <c r="Z13969" s="37"/>
      <c r="AA13969" s="37"/>
      <c r="AB13969" s="37"/>
    </row>
    <row r="13970" spans="24:28" x14ac:dyDescent="0.25">
      <c r="X13970" s="37"/>
      <c r="Y13970" s="37"/>
      <c r="Z13970" s="37"/>
      <c r="AA13970" s="37"/>
      <c r="AB13970" s="37"/>
    </row>
    <row r="13971" spans="24:28" x14ac:dyDescent="0.25">
      <c r="X13971" s="37"/>
      <c r="Y13971" s="37"/>
      <c r="Z13971" s="37"/>
      <c r="AA13971" s="37"/>
      <c r="AB13971" s="37"/>
    </row>
    <row r="13972" spans="24:28" x14ac:dyDescent="0.25">
      <c r="X13972" s="37"/>
      <c r="Y13972" s="37"/>
      <c r="Z13972" s="37"/>
      <c r="AA13972" s="37"/>
      <c r="AB13972" s="37"/>
    </row>
    <row r="13973" spans="24:28" x14ac:dyDescent="0.25">
      <c r="X13973" s="37"/>
      <c r="Y13973" s="37"/>
      <c r="Z13973" s="37"/>
      <c r="AA13973" s="37"/>
      <c r="AB13973" s="37"/>
    </row>
    <row r="13974" spans="24:28" x14ac:dyDescent="0.25">
      <c r="X13974" s="37"/>
      <c r="Y13974" s="37"/>
      <c r="Z13974" s="37"/>
      <c r="AA13974" s="37"/>
      <c r="AB13974" s="37"/>
    </row>
    <row r="13975" spans="24:28" x14ac:dyDescent="0.25">
      <c r="X13975" s="37"/>
      <c r="Y13975" s="37"/>
      <c r="Z13975" s="37"/>
      <c r="AA13975" s="37"/>
      <c r="AB13975" s="37"/>
    </row>
    <row r="13976" spans="24:28" x14ac:dyDescent="0.25">
      <c r="X13976" s="37"/>
      <c r="Y13976" s="37"/>
      <c r="Z13976" s="37"/>
      <c r="AA13976" s="37"/>
      <c r="AB13976" s="37"/>
    </row>
    <row r="13977" spans="24:28" x14ac:dyDescent="0.25">
      <c r="X13977" s="37"/>
      <c r="Y13977" s="37"/>
      <c r="Z13977" s="37"/>
      <c r="AA13977" s="37"/>
      <c r="AB13977" s="37"/>
    </row>
    <row r="13978" spans="24:28" x14ac:dyDescent="0.25">
      <c r="X13978" s="37"/>
      <c r="Y13978" s="37"/>
      <c r="Z13978" s="37"/>
      <c r="AA13978" s="37"/>
      <c r="AB13978" s="37"/>
    </row>
    <row r="13979" spans="24:28" x14ac:dyDescent="0.25">
      <c r="X13979" s="37"/>
      <c r="Y13979" s="37"/>
      <c r="Z13979" s="37"/>
      <c r="AA13979" s="37"/>
      <c r="AB13979" s="37"/>
    </row>
    <row r="13980" spans="24:28" x14ac:dyDescent="0.25">
      <c r="X13980" s="37"/>
      <c r="Y13980" s="37"/>
      <c r="Z13980" s="37"/>
      <c r="AA13980" s="37"/>
      <c r="AB13980" s="37"/>
    </row>
    <row r="13981" spans="24:28" x14ac:dyDescent="0.25">
      <c r="X13981" s="37"/>
      <c r="Y13981" s="37"/>
      <c r="Z13981" s="37"/>
      <c r="AA13981" s="37"/>
      <c r="AB13981" s="37"/>
    </row>
    <row r="13982" spans="24:28" x14ac:dyDescent="0.25">
      <c r="X13982" s="37"/>
      <c r="Y13982" s="37"/>
      <c r="Z13982" s="37"/>
      <c r="AA13982" s="37"/>
      <c r="AB13982" s="37"/>
    </row>
    <row r="13983" spans="24:28" x14ac:dyDescent="0.25">
      <c r="X13983" s="37"/>
      <c r="Y13983" s="37"/>
      <c r="Z13983" s="37"/>
      <c r="AA13983" s="37"/>
      <c r="AB13983" s="37"/>
    </row>
    <row r="13984" spans="24:28" x14ac:dyDescent="0.25">
      <c r="X13984" s="37"/>
      <c r="Y13984" s="37"/>
      <c r="Z13984" s="37"/>
      <c r="AA13984" s="37"/>
      <c r="AB13984" s="37"/>
    </row>
    <row r="13985" spans="24:28" x14ac:dyDescent="0.25">
      <c r="X13985" s="37"/>
      <c r="Y13985" s="37"/>
      <c r="Z13985" s="37"/>
      <c r="AA13985" s="37"/>
      <c r="AB13985" s="37"/>
    </row>
    <row r="13986" spans="24:28" x14ac:dyDescent="0.25">
      <c r="X13986" s="37"/>
      <c r="Y13986" s="37"/>
      <c r="Z13986" s="37"/>
      <c r="AA13986" s="37"/>
      <c r="AB13986" s="37"/>
    </row>
    <row r="13987" spans="24:28" x14ac:dyDescent="0.25">
      <c r="X13987" s="37"/>
      <c r="Y13987" s="37"/>
      <c r="Z13987" s="37"/>
      <c r="AA13987" s="37"/>
      <c r="AB13987" s="37"/>
    </row>
    <row r="13988" spans="24:28" x14ac:dyDescent="0.25">
      <c r="X13988" s="37"/>
      <c r="Y13988" s="37"/>
      <c r="Z13988" s="37"/>
      <c r="AA13988" s="37"/>
      <c r="AB13988" s="37"/>
    </row>
    <row r="13989" spans="24:28" x14ac:dyDescent="0.25">
      <c r="X13989" s="37"/>
      <c r="Y13989" s="37"/>
      <c r="Z13989" s="37"/>
      <c r="AA13989" s="37"/>
      <c r="AB13989" s="37"/>
    </row>
    <row r="13990" spans="24:28" x14ac:dyDescent="0.25">
      <c r="X13990" s="37"/>
      <c r="Y13990" s="37"/>
      <c r="Z13990" s="37"/>
      <c r="AA13990" s="37"/>
      <c r="AB13990" s="37"/>
    </row>
    <row r="13991" spans="24:28" x14ac:dyDescent="0.25">
      <c r="X13991" s="37"/>
      <c r="Y13991" s="37"/>
      <c r="Z13991" s="37"/>
      <c r="AA13991" s="37"/>
      <c r="AB13991" s="37"/>
    </row>
    <row r="13992" spans="24:28" x14ac:dyDescent="0.25">
      <c r="X13992" s="37"/>
      <c r="Y13992" s="37"/>
      <c r="Z13992" s="37"/>
      <c r="AA13992" s="37"/>
      <c r="AB13992" s="37"/>
    </row>
    <row r="13993" spans="24:28" x14ac:dyDescent="0.25">
      <c r="X13993" s="37"/>
      <c r="Y13993" s="37"/>
      <c r="Z13993" s="37"/>
      <c r="AA13993" s="37"/>
      <c r="AB13993" s="37"/>
    </row>
    <row r="13994" spans="24:28" x14ac:dyDescent="0.25">
      <c r="X13994" s="37"/>
      <c r="Y13994" s="37"/>
      <c r="Z13994" s="37"/>
      <c r="AA13994" s="37"/>
      <c r="AB13994" s="37"/>
    </row>
    <row r="13995" spans="24:28" x14ac:dyDescent="0.25">
      <c r="X13995" s="37"/>
      <c r="Y13995" s="37"/>
      <c r="Z13995" s="37"/>
      <c r="AA13995" s="37"/>
      <c r="AB13995" s="37"/>
    </row>
    <row r="13996" spans="24:28" x14ac:dyDescent="0.25">
      <c r="X13996" s="37"/>
      <c r="Y13996" s="37"/>
      <c r="Z13996" s="37"/>
      <c r="AA13996" s="37"/>
      <c r="AB13996" s="37"/>
    </row>
    <row r="13997" spans="24:28" x14ac:dyDescent="0.25">
      <c r="X13997" s="37"/>
      <c r="Y13997" s="37"/>
      <c r="Z13997" s="37"/>
      <c r="AA13997" s="37"/>
      <c r="AB13997" s="37"/>
    </row>
    <row r="13998" spans="24:28" x14ac:dyDescent="0.25">
      <c r="X13998" s="37"/>
      <c r="Y13998" s="37"/>
      <c r="Z13998" s="37"/>
      <c r="AA13998" s="37"/>
      <c r="AB13998" s="37"/>
    </row>
    <row r="13999" spans="24:28" x14ac:dyDescent="0.25">
      <c r="X13999" s="37"/>
      <c r="Y13999" s="37"/>
      <c r="Z13999" s="37"/>
      <c r="AA13999" s="37"/>
      <c r="AB13999" s="37"/>
    </row>
    <row r="14000" spans="24:28" x14ac:dyDescent="0.25">
      <c r="X14000" s="37"/>
      <c r="Y14000" s="37"/>
      <c r="Z14000" s="37"/>
      <c r="AA14000" s="37"/>
      <c r="AB14000" s="37"/>
    </row>
    <row r="14001" spans="24:28" x14ac:dyDescent="0.25">
      <c r="X14001" s="37"/>
      <c r="Y14001" s="37"/>
      <c r="Z14001" s="37"/>
      <c r="AA14001" s="37"/>
      <c r="AB14001" s="37"/>
    </row>
    <row r="14002" spans="24:28" x14ac:dyDescent="0.25">
      <c r="X14002" s="37"/>
      <c r="Y14002" s="37"/>
      <c r="Z14002" s="37"/>
      <c r="AA14002" s="37"/>
      <c r="AB14002" s="37"/>
    </row>
    <row r="14003" spans="24:28" x14ac:dyDescent="0.25">
      <c r="X14003" s="37"/>
      <c r="Y14003" s="37"/>
      <c r="Z14003" s="37"/>
      <c r="AA14003" s="37"/>
      <c r="AB14003" s="37"/>
    </row>
    <row r="14004" spans="24:28" x14ac:dyDescent="0.25">
      <c r="X14004" s="37"/>
      <c r="Y14004" s="37"/>
      <c r="Z14004" s="37"/>
      <c r="AA14004" s="37"/>
      <c r="AB14004" s="37"/>
    </row>
    <row r="14005" spans="24:28" x14ac:dyDescent="0.25">
      <c r="X14005" s="37"/>
      <c r="Y14005" s="37"/>
      <c r="Z14005" s="37"/>
      <c r="AA14005" s="37"/>
      <c r="AB14005" s="37"/>
    </row>
    <row r="14006" spans="24:28" x14ac:dyDescent="0.25">
      <c r="X14006" s="37"/>
      <c r="Y14006" s="37"/>
      <c r="Z14006" s="37"/>
      <c r="AA14006" s="37"/>
      <c r="AB14006" s="37"/>
    </row>
    <row r="14007" spans="24:28" x14ac:dyDescent="0.25">
      <c r="X14007" s="37"/>
      <c r="Y14007" s="37"/>
      <c r="Z14007" s="37"/>
      <c r="AA14007" s="37"/>
      <c r="AB14007" s="37"/>
    </row>
    <row r="14008" spans="24:28" x14ac:dyDescent="0.25">
      <c r="X14008" s="37"/>
      <c r="Y14008" s="37"/>
      <c r="Z14008" s="37"/>
      <c r="AA14008" s="37"/>
      <c r="AB14008" s="37"/>
    </row>
    <row r="14009" spans="24:28" x14ac:dyDescent="0.25">
      <c r="X14009" s="37"/>
      <c r="Y14009" s="37"/>
      <c r="Z14009" s="37"/>
      <c r="AA14009" s="37"/>
      <c r="AB14009" s="37"/>
    </row>
    <row r="14010" spans="24:28" x14ac:dyDescent="0.25">
      <c r="X14010" s="37"/>
      <c r="Y14010" s="37"/>
      <c r="Z14010" s="37"/>
      <c r="AA14010" s="37"/>
      <c r="AB14010" s="37"/>
    </row>
    <row r="14011" spans="24:28" x14ac:dyDescent="0.25">
      <c r="X14011" s="37"/>
      <c r="Y14011" s="37"/>
      <c r="Z14011" s="37"/>
      <c r="AA14011" s="37"/>
      <c r="AB14011" s="37"/>
    </row>
    <row r="14012" spans="24:28" x14ac:dyDescent="0.25">
      <c r="X14012" s="37"/>
      <c r="Y14012" s="37"/>
      <c r="Z14012" s="37"/>
      <c r="AA14012" s="37"/>
      <c r="AB14012" s="37"/>
    </row>
    <row r="14013" spans="24:28" x14ac:dyDescent="0.25">
      <c r="X14013" s="37"/>
      <c r="Y14013" s="37"/>
      <c r="Z14013" s="37"/>
      <c r="AA14013" s="37"/>
      <c r="AB14013" s="37"/>
    </row>
    <row r="14014" spans="24:28" x14ac:dyDescent="0.25">
      <c r="X14014" s="37"/>
      <c r="Y14014" s="37"/>
      <c r="Z14014" s="37"/>
      <c r="AA14014" s="37"/>
      <c r="AB14014" s="37"/>
    </row>
    <row r="14015" spans="24:28" x14ac:dyDescent="0.25">
      <c r="X14015" s="37"/>
      <c r="Y14015" s="37"/>
      <c r="Z14015" s="37"/>
      <c r="AA14015" s="37"/>
      <c r="AB14015" s="37"/>
    </row>
    <row r="14016" spans="24:28" x14ac:dyDescent="0.25">
      <c r="X14016" s="37"/>
      <c r="Y14016" s="37"/>
      <c r="Z14016" s="37"/>
      <c r="AA14016" s="37"/>
      <c r="AB14016" s="37"/>
    </row>
    <row r="14017" spans="24:28" x14ac:dyDescent="0.25">
      <c r="X14017" s="37"/>
      <c r="Y14017" s="37"/>
      <c r="Z14017" s="37"/>
      <c r="AA14017" s="37"/>
      <c r="AB14017" s="37"/>
    </row>
    <row r="14018" spans="24:28" x14ac:dyDescent="0.25">
      <c r="X14018" s="37"/>
      <c r="Y14018" s="37"/>
      <c r="Z14018" s="37"/>
      <c r="AA14018" s="37"/>
      <c r="AB14018" s="37"/>
    </row>
    <row r="14019" spans="24:28" x14ac:dyDescent="0.25">
      <c r="X14019" s="37"/>
      <c r="Y14019" s="37"/>
      <c r="Z14019" s="37"/>
      <c r="AA14019" s="37"/>
      <c r="AB14019" s="37"/>
    </row>
    <row r="14020" spans="24:28" x14ac:dyDescent="0.25">
      <c r="X14020" s="37"/>
      <c r="Y14020" s="37"/>
      <c r="Z14020" s="37"/>
      <c r="AA14020" s="37"/>
      <c r="AB14020" s="37"/>
    </row>
    <row r="14021" spans="24:28" x14ac:dyDescent="0.25">
      <c r="X14021" s="37"/>
      <c r="Y14021" s="37"/>
      <c r="Z14021" s="37"/>
      <c r="AA14021" s="37"/>
      <c r="AB14021" s="37"/>
    </row>
    <row r="14022" spans="24:28" x14ac:dyDescent="0.25">
      <c r="X14022" s="37"/>
      <c r="Y14022" s="37"/>
      <c r="Z14022" s="37"/>
      <c r="AA14022" s="37"/>
      <c r="AB14022" s="37"/>
    </row>
    <row r="14023" spans="24:28" x14ac:dyDescent="0.25">
      <c r="X14023" s="37"/>
      <c r="Y14023" s="37"/>
      <c r="Z14023" s="37"/>
      <c r="AA14023" s="37"/>
      <c r="AB14023" s="37"/>
    </row>
    <row r="14024" spans="24:28" x14ac:dyDescent="0.25">
      <c r="X14024" s="37"/>
      <c r="Y14024" s="37"/>
      <c r="Z14024" s="37"/>
      <c r="AA14024" s="37"/>
      <c r="AB14024" s="37"/>
    </row>
    <row r="14025" spans="24:28" x14ac:dyDescent="0.25">
      <c r="X14025" s="37"/>
      <c r="Y14025" s="37"/>
      <c r="Z14025" s="37"/>
      <c r="AA14025" s="37"/>
      <c r="AB14025" s="37"/>
    </row>
    <row r="14026" spans="24:28" x14ac:dyDescent="0.25">
      <c r="X14026" s="37"/>
      <c r="Y14026" s="37"/>
      <c r="Z14026" s="37"/>
      <c r="AA14026" s="37"/>
      <c r="AB14026" s="37"/>
    </row>
    <row r="14027" spans="24:28" x14ac:dyDescent="0.25">
      <c r="X14027" s="37"/>
      <c r="Y14027" s="37"/>
      <c r="Z14027" s="37"/>
      <c r="AA14027" s="37"/>
      <c r="AB14027" s="37"/>
    </row>
    <row r="14028" spans="24:28" x14ac:dyDescent="0.25">
      <c r="X14028" s="37"/>
      <c r="Y14028" s="37"/>
      <c r="Z14028" s="37"/>
      <c r="AA14028" s="37"/>
      <c r="AB14028" s="37"/>
    </row>
    <row r="14029" spans="24:28" x14ac:dyDescent="0.25">
      <c r="X14029" s="37"/>
      <c r="Y14029" s="37"/>
      <c r="Z14029" s="37"/>
      <c r="AA14029" s="37"/>
      <c r="AB14029" s="37"/>
    </row>
    <row r="14030" spans="24:28" x14ac:dyDescent="0.25">
      <c r="X14030" s="37"/>
      <c r="Y14030" s="37"/>
      <c r="Z14030" s="37"/>
      <c r="AA14030" s="37"/>
      <c r="AB14030" s="37"/>
    </row>
    <row r="14031" spans="24:28" x14ac:dyDescent="0.25">
      <c r="X14031" s="37"/>
      <c r="Y14031" s="37"/>
      <c r="Z14031" s="37"/>
      <c r="AA14031" s="37"/>
      <c r="AB14031" s="37"/>
    </row>
    <row r="14032" spans="24:28" x14ac:dyDescent="0.25">
      <c r="X14032" s="37"/>
      <c r="Y14032" s="37"/>
      <c r="Z14032" s="37"/>
      <c r="AA14032" s="37"/>
      <c r="AB14032" s="37"/>
    </row>
    <row r="14033" spans="24:28" x14ac:dyDescent="0.25">
      <c r="X14033" s="37"/>
      <c r="Y14033" s="37"/>
      <c r="Z14033" s="37"/>
      <c r="AA14033" s="37"/>
      <c r="AB14033" s="37"/>
    </row>
    <row r="14034" spans="24:28" x14ac:dyDescent="0.25">
      <c r="X14034" s="37"/>
      <c r="Y14034" s="37"/>
      <c r="Z14034" s="37"/>
      <c r="AA14034" s="37"/>
      <c r="AB14034" s="37"/>
    </row>
    <row r="14035" spans="24:28" x14ac:dyDescent="0.25">
      <c r="X14035" s="37"/>
      <c r="Y14035" s="37"/>
      <c r="Z14035" s="37"/>
      <c r="AA14035" s="37"/>
      <c r="AB14035" s="37"/>
    </row>
    <row r="14036" spans="24:28" x14ac:dyDescent="0.25">
      <c r="X14036" s="37"/>
      <c r="Y14036" s="37"/>
      <c r="Z14036" s="37"/>
      <c r="AA14036" s="37"/>
      <c r="AB14036" s="37"/>
    </row>
    <row r="14037" spans="24:28" x14ac:dyDescent="0.25">
      <c r="X14037" s="37"/>
      <c r="Y14037" s="37"/>
      <c r="Z14037" s="37"/>
      <c r="AA14037" s="37"/>
      <c r="AB14037" s="37"/>
    </row>
    <row r="14038" spans="24:28" x14ac:dyDescent="0.25">
      <c r="X14038" s="37"/>
      <c r="Y14038" s="37"/>
      <c r="Z14038" s="37"/>
      <c r="AA14038" s="37"/>
      <c r="AB14038" s="37"/>
    </row>
    <row r="14039" spans="24:28" x14ac:dyDescent="0.25">
      <c r="X14039" s="37"/>
      <c r="Y14039" s="37"/>
      <c r="Z14039" s="37"/>
      <c r="AA14039" s="37"/>
      <c r="AB14039" s="37"/>
    </row>
    <row r="14040" spans="24:28" x14ac:dyDescent="0.25">
      <c r="X14040" s="37"/>
      <c r="Y14040" s="37"/>
      <c r="Z14040" s="37"/>
      <c r="AA14040" s="37"/>
      <c r="AB14040" s="37"/>
    </row>
    <row r="14041" spans="24:28" x14ac:dyDescent="0.25">
      <c r="X14041" s="37"/>
      <c r="Y14041" s="37"/>
      <c r="Z14041" s="37"/>
      <c r="AA14041" s="37"/>
      <c r="AB14041" s="37"/>
    </row>
    <row r="14042" spans="24:28" x14ac:dyDescent="0.25">
      <c r="X14042" s="37"/>
      <c r="Y14042" s="37"/>
      <c r="Z14042" s="37"/>
      <c r="AA14042" s="37"/>
      <c r="AB14042" s="37"/>
    </row>
    <row r="14043" spans="24:28" x14ac:dyDescent="0.25">
      <c r="X14043" s="37"/>
      <c r="Y14043" s="37"/>
      <c r="Z14043" s="37"/>
      <c r="AA14043" s="37"/>
      <c r="AB14043" s="37"/>
    </row>
    <row r="14044" spans="24:28" x14ac:dyDescent="0.25">
      <c r="X14044" s="37"/>
      <c r="Y14044" s="37"/>
      <c r="Z14044" s="37"/>
      <c r="AA14044" s="37"/>
      <c r="AB14044" s="37"/>
    </row>
    <row r="14045" spans="24:28" x14ac:dyDescent="0.25">
      <c r="X14045" s="37"/>
      <c r="Y14045" s="37"/>
      <c r="Z14045" s="37"/>
      <c r="AA14045" s="37"/>
      <c r="AB14045" s="37"/>
    </row>
    <row r="14046" spans="24:28" x14ac:dyDescent="0.25">
      <c r="X14046" s="37"/>
      <c r="Y14046" s="37"/>
      <c r="Z14046" s="37"/>
      <c r="AA14046" s="37"/>
      <c r="AB14046" s="37"/>
    </row>
    <row r="14047" spans="24:28" x14ac:dyDescent="0.25">
      <c r="X14047" s="37"/>
      <c r="Y14047" s="37"/>
      <c r="Z14047" s="37"/>
      <c r="AA14047" s="37"/>
      <c r="AB14047" s="37"/>
    </row>
    <row r="14048" spans="24:28" x14ac:dyDescent="0.25">
      <c r="X14048" s="37"/>
      <c r="Y14048" s="37"/>
      <c r="Z14048" s="37"/>
      <c r="AA14048" s="37"/>
      <c r="AB14048" s="37"/>
    </row>
    <row r="14049" spans="24:28" x14ac:dyDescent="0.25">
      <c r="X14049" s="37"/>
      <c r="Y14049" s="37"/>
      <c r="Z14049" s="37"/>
      <c r="AA14049" s="37"/>
      <c r="AB14049" s="37"/>
    </row>
    <row r="14050" spans="24:28" x14ac:dyDescent="0.25">
      <c r="X14050" s="37"/>
      <c r="Y14050" s="37"/>
      <c r="Z14050" s="37"/>
      <c r="AA14050" s="37"/>
      <c r="AB14050" s="37"/>
    </row>
    <row r="14051" spans="24:28" x14ac:dyDescent="0.25">
      <c r="X14051" s="37"/>
      <c r="Y14051" s="37"/>
      <c r="Z14051" s="37"/>
      <c r="AA14051" s="37"/>
      <c r="AB14051" s="37"/>
    </row>
    <row r="14052" spans="24:28" x14ac:dyDescent="0.25">
      <c r="X14052" s="37"/>
      <c r="Y14052" s="37"/>
      <c r="Z14052" s="37"/>
      <c r="AA14052" s="37"/>
      <c r="AB14052" s="37"/>
    </row>
    <row r="14053" spans="24:28" x14ac:dyDescent="0.25">
      <c r="X14053" s="37"/>
      <c r="Y14053" s="37"/>
      <c r="Z14053" s="37"/>
      <c r="AA14053" s="37"/>
      <c r="AB14053" s="37"/>
    </row>
    <row r="14054" spans="24:28" x14ac:dyDescent="0.25">
      <c r="X14054" s="37"/>
      <c r="Y14054" s="37"/>
      <c r="Z14054" s="37"/>
      <c r="AA14054" s="37"/>
      <c r="AB14054" s="37"/>
    </row>
    <row r="14055" spans="24:28" x14ac:dyDescent="0.25">
      <c r="X14055" s="37"/>
      <c r="Y14055" s="37"/>
      <c r="Z14055" s="37"/>
      <c r="AA14055" s="37"/>
      <c r="AB14055" s="37"/>
    </row>
    <row r="14056" spans="24:28" x14ac:dyDescent="0.25">
      <c r="X14056" s="37"/>
      <c r="Y14056" s="37"/>
      <c r="Z14056" s="37"/>
      <c r="AA14056" s="37"/>
      <c r="AB14056" s="37"/>
    </row>
    <row r="14057" spans="24:28" x14ac:dyDescent="0.25">
      <c r="X14057" s="37"/>
      <c r="Y14057" s="37"/>
      <c r="Z14057" s="37"/>
      <c r="AA14057" s="37"/>
      <c r="AB14057" s="37"/>
    </row>
    <row r="14058" spans="24:28" x14ac:dyDescent="0.25">
      <c r="X14058" s="37"/>
      <c r="Y14058" s="37"/>
      <c r="Z14058" s="37"/>
      <c r="AA14058" s="37"/>
      <c r="AB14058" s="37"/>
    </row>
    <row r="14059" spans="24:28" x14ac:dyDescent="0.25">
      <c r="X14059" s="37"/>
      <c r="Y14059" s="37"/>
      <c r="Z14059" s="37"/>
      <c r="AA14059" s="37"/>
      <c r="AB14059" s="37"/>
    </row>
    <row r="14060" spans="24:28" x14ac:dyDescent="0.25">
      <c r="X14060" s="37"/>
      <c r="Y14060" s="37"/>
      <c r="Z14060" s="37"/>
      <c r="AA14060" s="37"/>
      <c r="AB14060" s="37"/>
    </row>
    <row r="14061" spans="24:28" x14ac:dyDescent="0.25">
      <c r="X14061" s="37"/>
      <c r="Y14061" s="37"/>
      <c r="Z14061" s="37"/>
      <c r="AA14061" s="37"/>
      <c r="AB14061" s="37"/>
    </row>
    <row r="14062" spans="24:28" x14ac:dyDescent="0.25">
      <c r="X14062" s="37"/>
      <c r="Y14062" s="37"/>
      <c r="Z14062" s="37"/>
      <c r="AA14062" s="37"/>
      <c r="AB14062" s="37"/>
    </row>
    <row r="14063" spans="24:28" x14ac:dyDescent="0.25">
      <c r="X14063" s="37"/>
      <c r="Y14063" s="37"/>
      <c r="Z14063" s="37"/>
      <c r="AA14063" s="37"/>
      <c r="AB14063" s="37"/>
    </row>
    <row r="14064" spans="24:28" x14ac:dyDescent="0.25">
      <c r="X14064" s="37"/>
      <c r="Y14064" s="37"/>
      <c r="Z14064" s="37"/>
      <c r="AA14064" s="37"/>
      <c r="AB14064" s="37"/>
    </row>
    <row r="14065" spans="24:28" x14ac:dyDescent="0.25">
      <c r="X14065" s="37"/>
      <c r="Y14065" s="37"/>
      <c r="Z14065" s="37"/>
      <c r="AA14065" s="37"/>
      <c r="AB14065" s="37"/>
    </row>
    <row r="14066" spans="24:28" x14ac:dyDescent="0.25">
      <c r="X14066" s="37"/>
      <c r="Y14066" s="37"/>
      <c r="Z14066" s="37"/>
      <c r="AA14066" s="37"/>
      <c r="AB14066" s="37"/>
    </row>
    <row r="14067" spans="24:28" x14ac:dyDescent="0.25">
      <c r="X14067" s="37"/>
      <c r="Y14067" s="37"/>
      <c r="Z14067" s="37"/>
      <c r="AA14067" s="37"/>
      <c r="AB14067" s="37"/>
    </row>
    <row r="14068" spans="24:28" x14ac:dyDescent="0.25">
      <c r="X14068" s="37"/>
      <c r="Y14068" s="37"/>
      <c r="Z14068" s="37"/>
      <c r="AA14068" s="37"/>
      <c r="AB14068" s="37"/>
    </row>
    <row r="14069" spans="24:28" x14ac:dyDescent="0.25">
      <c r="X14069" s="37"/>
      <c r="Y14069" s="37"/>
      <c r="Z14069" s="37"/>
      <c r="AA14069" s="37"/>
      <c r="AB14069" s="37"/>
    </row>
    <row r="14070" spans="24:28" x14ac:dyDescent="0.25">
      <c r="X14070" s="37"/>
      <c r="Y14070" s="37"/>
      <c r="Z14070" s="37"/>
      <c r="AA14070" s="37"/>
      <c r="AB14070" s="37"/>
    </row>
    <row r="14071" spans="24:28" x14ac:dyDescent="0.25">
      <c r="X14071" s="37"/>
      <c r="Y14071" s="37"/>
      <c r="Z14071" s="37"/>
      <c r="AA14071" s="37"/>
      <c r="AB14071" s="37"/>
    </row>
    <row r="14072" spans="24:28" x14ac:dyDescent="0.25">
      <c r="X14072" s="37"/>
      <c r="Y14072" s="37"/>
      <c r="Z14072" s="37"/>
      <c r="AA14072" s="37"/>
      <c r="AB14072" s="37"/>
    </row>
    <row r="14073" spans="24:28" x14ac:dyDescent="0.25">
      <c r="X14073" s="37"/>
      <c r="Y14073" s="37"/>
      <c r="Z14073" s="37"/>
      <c r="AA14073" s="37"/>
      <c r="AB14073" s="37"/>
    </row>
    <row r="14074" spans="24:28" x14ac:dyDescent="0.25">
      <c r="X14074" s="37"/>
      <c r="Y14074" s="37"/>
      <c r="Z14074" s="37"/>
      <c r="AA14074" s="37"/>
      <c r="AB14074" s="37"/>
    </row>
    <row r="14075" spans="24:28" x14ac:dyDescent="0.25">
      <c r="X14075" s="37"/>
      <c r="Y14075" s="37"/>
      <c r="Z14075" s="37"/>
      <c r="AA14075" s="37"/>
      <c r="AB14075" s="37"/>
    </row>
    <row r="14076" spans="24:28" x14ac:dyDescent="0.25">
      <c r="X14076" s="37"/>
      <c r="Y14076" s="37"/>
      <c r="Z14076" s="37"/>
      <c r="AA14076" s="37"/>
      <c r="AB14076" s="37"/>
    </row>
    <row r="14077" spans="24:28" x14ac:dyDescent="0.25">
      <c r="X14077" s="37"/>
      <c r="Y14077" s="37"/>
      <c r="Z14077" s="37"/>
      <c r="AA14077" s="37"/>
      <c r="AB14077" s="37"/>
    </row>
    <row r="14078" spans="24:28" x14ac:dyDescent="0.25">
      <c r="X14078" s="37"/>
      <c r="Y14078" s="37"/>
      <c r="Z14078" s="37"/>
      <c r="AA14078" s="37"/>
      <c r="AB14078" s="37"/>
    </row>
    <row r="14079" spans="24:28" x14ac:dyDescent="0.25">
      <c r="X14079" s="37"/>
      <c r="Y14079" s="37"/>
      <c r="Z14079" s="37"/>
      <c r="AA14079" s="37"/>
      <c r="AB14079" s="37"/>
    </row>
    <row r="14080" spans="24:28" x14ac:dyDescent="0.25">
      <c r="X14080" s="37"/>
      <c r="Y14080" s="37"/>
      <c r="Z14080" s="37"/>
      <c r="AA14080" s="37"/>
      <c r="AB14080" s="37"/>
    </row>
    <row r="14081" spans="24:28" x14ac:dyDescent="0.25">
      <c r="X14081" s="37"/>
      <c r="Y14081" s="37"/>
      <c r="Z14081" s="37"/>
      <c r="AA14081" s="37"/>
      <c r="AB14081" s="37"/>
    </row>
    <row r="14082" spans="24:28" x14ac:dyDescent="0.25">
      <c r="X14082" s="37"/>
      <c r="Y14082" s="37"/>
      <c r="Z14082" s="37"/>
      <c r="AA14082" s="37"/>
      <c r="AB14082" s="37"/>
    </row>
    <row r="14083" spans="24:28" x14ac:dyDescent="0.25">
      <c r="X14083" s="37"/>
      <c r="Y14083" s="37"/>
      <c r="Z14083" s="37"/>
      <c r="AA14083" s="37"/>
      <c r="AB14083" s="37"/>
    </row>
    <row r="14084" spans="24:28" x14ac:dyDescent="0.25">
      <c r="X14084" s="37"/>
      <c r="Y14084" s="37"/>
      <c r="Z14084" s="37"/>
      <c r="AA14084" s="37"/>
      <c r="AB14084" s="37"/>
    </row>
    <row r="14085" spans="24:28" x14ac:dyDescent="0.25">
      <c r="X14085" s="37"/>
      <c r="Y14085" s="37"/>
      <c r="Z14085" s="37"/>
      <c r="AA14085" s="37"/>
      <c r="AB14085" s="37"/>
    </row>
    <row r="14086" spans="24:28" x14ac:dyDescent="0.25">
      <c r="X14086" s="37"/>
      <c r="Y14086" s="37"/>
      <c r="Z14086" s="37"/>
      <c r="AA14086" s="37"/>
      <c r="AB14086" s="37"/>
    </row>
    <row r="14087" spans="24:28" x14ac:dyDescent="0.25">
      <c r="X14087" s="37"/>
      <c r="Y14087" s="37"/>
      <c r="Z14087" s="37"/>
      <c r="AA14087" s="37"/>
      <c r="AB14087" s="37"/>
    </row>
    <row r="14088" spans="24:28" x14ac:dyDescent="0.25">
      <c r="X14088" s="37"/>
      <c r="Y14088" s="37"/>
      <c r="Z14088" s="37"/>
      <c r="AA14088" s="37"/>
      <c r="AB14088" s="37"/>
    </row>
    <row r="14089" spans="24:28" x14ac:dyDescent="0.25">
      <c r="X14089" s="37"/>
      <c r="Y14089" s="37"/>
      <c r="Z14089" s="37"/>
      <c r="AA14089" s="37"/>
      <c r="AB14089" s="37"/>
    </row>
    <row r="14090" spans="24:28" x14ac:dyDescent="0.25">
      <c r="X14090" s="37"/>
      <c r="Y14090" s="37"/>
      <c r="Z14090" s="37"/>
      <c r="AA14090" s="37"/>
      <c r="AB14090" s="37"/>
    </row>
    <row r="14091" spans="24:28" x14ac:dyDescent="0.25">
      <c r="X14091" s="37"/>
      <c r="Y14091" s="37"/>
      <c r="Z14091" s="37"/>
      <c r="AA14091" s="37"/>
      <c r="AB14091" s="37"/>
    </row>
    <row r="14092" spans="24:28" x14ac:dyDescent="0.25">
      <c r="X14092" s="37"/>
      <c r="Y14092" s="37"/>
      <c r="Z14092" s="37"/>
      <c r="AA14092" s="37"/>
      <c r="AB14092" s="37"/>
    </row>
    <row r="14093" spans="24:28" x14ac:dyDescent="0.25">
      <c r="X14093" s="37"/>
      <c r="Y14093" s="37"/>
      <c r="Z14093" s="37"/>
      <c r="AA14093" s="37"/>
      <c r="AB14093" s="37"/>
    </row>
    <row r="14094" spans="24:28" x14ac:dyDescent="0.25">
      <c r="X14094" s="37"/>
      <c r="Y14094" s="37"/>
      <c r="Z14094" s="37"/>
      <c r="AA14094" s="37"/>
      <c r="AB14094" s="37"/>
    </row>
    <row r="14095" spans="24:28" x14ac:dyDescent="0.25">
      <c r="X14095" s="37"/>
      <c r="Y14095" s="37"/>
      <c r="Z14095" s="37"/>
      <c r="AA14095" s="37"/>
      <c r="AB14095" s="37"/>
    </row>
    <row r="14096" spans="24:28" x14ac:dyDescent="0.25">
      <c r="X14096" s="37"/>
      <c r="Y14096" s="37"/>
      <c r="Z14096" s="37"/>
      <c r="AA14096" s="37"/>
      <c r="AB14096" s="37"/>
    </row>
    <row r="14097" spans="24:28" x14ac:dyDescent="0.25">
      <c r="X14097" s="37"/>
      <c r="Y14097" s="37"/>
      <c r="Z14097" s="37"/>
      <c r="AA14097" s="37"/>
      <c r="AB14097" s="37"/>
    </row>
    <row r="14098" spans="24:28" x14ac:dyDescent="0.25">
      <c r="X14098" s="37"/>
      <c r="Y14098" s="37"/>
      <c r="Z14098" s="37"/>
      <c r="AA14098" s="37"/>
      <c r="AB14098" s="37"/>
    </row>
    <row r="14099" spans="24:28" x14ac:dyDescent="0.25">
      <c r="X14099" s="37"/>
      <c r="Y14099" s="37"/>
      <c r="Z14099" s="37"/>
      <c r="AA14099" s="37"/>
      <c r="AB14099" s="37"/>
    </row>
    <row r="14100" spans="24:28" x14ac:dyDescent="0.25">
      <c r="X14100" s="37"/>
      <c r="Y14100" s="37"/>
      <c r="Z14100" s="37"/>
      <c r="AA14100" s="37"/>
      <c r="AB14100" s="37"/>
    </row>
    <row r="14101" spans="24:28" x14ac:dyDescent="0.25">
      <c r="X14101" s="37"/>
      <c r="Y14101" s="37"/>
      <c r="Z14101" s="37"/>
      <c r="AA14101" s="37"/>
      <c r="AB14101" s="37"/>
    </row>
    <row r="14102" spans="24:28" x14ac:dyDescent="0.25">
      <c r="X14102" s="37"/>
      <c r="Y14102" s="37"/>
      <c r="Z14102" s="37"/>
      <c r="AA14102" s="37"/>
      <c r="AB14102" s="37"/>
    </row>
    <row r="14103" spans="24:28" x14ac:dyDescent="0.25">
      <c r="X14103" s="37"/>
      <c r="Y14103" s="37"/>
      <c r="Z14103" s="37"/>
      <c r="AA14103" s="37"/>
      <c r="AB14103" s="37"/>
    </row>
    <row r="14104" spans="24:28" x14ac:dyDescent="0.25">
      <c r="X14104" s="37"/>
      <c r="Y14104" s="37"/>
      <c r="Z14104" s="37"/>
      <c r="AA14104" s="37"/>
      <c r="AB14104" s="37"/>
    </row>
    <row r="14105" spans="24:28" x14ac:dyDescent="0.25">
      <c r="X14105" s="37"/>
      <c r="Y14105" s="37"/>
      <c r="Z14105" s="37"/>
      <c r="AA14105" s="37"/>
      <c r="AB14105" s="37"/>
    </row>
    <row r="14106" spans="24:28" x14ac:dyDescent="0.25">
      <c r="X14106" s="37"/>
      <c r="Y14106" s="37"/>
      <c r="Z14106" s="37"/>
      <c r="AA14106" s="37"/>
      <c r="AB14106" s="37"/>
    </row>
    <row r="14107" spans="24:28" x14ac:dyDescent="0.25">
      <c r="X14107" s="37"/>
      <c r="Y14107" s="37"/>
      <c r="Z14107" s="37"/>
      <c r="AA14107" s="37"/>
      <c r="AB14107" s="37"/>
    </row>
    <row r="14108" spans="24:28" x14ac:dyDescent="0.25">
      <c r="X14108" s="37"/>
      <c r="Y14108" s="37"/>
      <c r="Z14108" s="37"/>
      <c r="AA14108" s="37"/>
      <c r="AB14108" s="37"/>
    </row>
    <row r="14109" spans="24:28" x14ac:dyDescent="0.25">
      <c r="X14109" s="37"/>
      <c r="Y14109" s="37"/>
      <c r="Z14109" s="37"/>
      <c r="AA14109" s="37"/>
      <c r="AB14109" s="37"/>
    </row>
    <row r="14110" spans="24:28" x14ac:dyDescent="0.25">
      <c r="X14110" s="37"/>
      <c r="Y14110" s="37"/>
      <c r="Z14110" s="37"/>
      <c r="AA14110" s="37"/>
      <c r="AB14110" s="37"/>
    </row>
    <row r="14111" spans="24:28" x14ac:dyDescent="0.25">
      <c r="X14111" s="37"/>
      <c r="Y14111" s="37"/>
      <c r="Z14111" s="37"/>
      <c r="AA14111" s="37"/>
      <c r="AB14111" s="37"/>
    </row>
    <row r="14112" spans="24:28" x14ac:dyDescent="0.25">
      <c r="X14112" s="37"/>
      <c r="Y14112" s="37"/>
      <c r="Z14112" s="37"/>
      <c r="AA14112" s="37"/>
      <c r="AB14112" s="37"/>
    </row>
    <row r="14113" spans="24:28" x14ac:dyDescent="0.25">
      <c r="X14113" s="37"/>
      <c r="Y14113" s="37"/>
      <c r="Z14113" s="37"/>
      <c r="AA14113" s="37"/>
      <c r="AB14113" s="37"/>
    </row>
    <row r="14114" spans="24:28" x14ac:dyDescent="0.25">
      <c r="X14114" s="37"/>
      <c r="Y14114" s="37"/>
      <c r="Z14114" s="37"/>
      <c r="AA14114" s="37"/>
      <c r="AB14114" s="37"/>
    </row>
    <row r="14115" spans="24:28" x14ac:dyDescent="0.25">
      <c r="X14115" s="37"/>
      <c r="Y14115" s="37"/>
      <c r="Z14115" s="37"/>
      <c r="AA14115" s="37"/>
      <c r="AB14115" s="37"/>
    </row>
    <row r="14116" spans="24:28" x14ac:dyDescent="0.25">
      <c r="X14116" s="37"/>
      <c r="Y14116" s="37"/>
      <c r="Z14116" s="37"/>
      <c r="AA14116" s="37"/>
      <c r="AB14116" s="37"/>
    </row>
    <row r="14117" spans="24:28" x14ac:dyDescent="0.25">
      <c r="X14117" s="37"/>
      <c r="Y14117" s="37"/>
      <c r="Z14117" s="37"/>
      <c r="AA14117" s="37"/>
      <c r="AB14117" s="37"/>
    </row>
    <row r="14118" spans="24:28" x14ac:dyDescent="0.25">
      <c r="X14118" s="37"/>
      <c r="Y14118" s="37"/>
      <c r="Z14118" s="37"/>
      <c r="AA14118" s="37"/>
      <c r="AB14118" s="37"/>
    </row>
    <row r="14119" spans="24:28" x14ac:dyDescent="0.25">
      <c r="X14119" s="37"/>
      <c r="Y14119" s="37"/>
      <c r="Z14119" s="37"/>
      <c r="AA14119" s="37"/>
      <c r="AB14119" s="37"/>
    </row>
    <row r="14120" spans="24:28" x14ac:dyDescent="0.25">
      <c r="X14120" s="37"/>
      <c r="Y14120" s="37"/>
      <c r="Z14120" s="37"/>
      <c r="AA14120" s="37"/>
      <c r="AB14120" s="37"/>
    </row>
    <row r="14121" spans="24:28" x14ac:dyDescent="0.25">
      <c r="X14121" s="37"/>
      <c r="Y14121" s="37"/>
      <c r="Z14121" s="37"/>
      <c r="AA14121" s="37"/>
      <c r="AB14121" s="37"/>
    </row>
    <row r="14122" spans="24:28" x14ac:dyDescent="0.25">
      <c r="X14122" s="37"/>
      <c r="Y14122" s="37"/>
      <c r="Z14122" s="37"/>
      <c r="AA14122" s="37"/>
      <c r="AB14122" s="37"/>
    </row>
    <row r="14123" spans="24:28" x14ac:dyDescent="0.25">
      <c r="X14123" s="37"/>
      <c r="Y14123" s="37"/>
      <c r="Z14123" s="37"/>
      <c r="AA14123" s="37"/>
      <c r="AB14123" s="37"/>
    </row>
    <row r="14124" spans="24:28" x14ac:dyDescent="0.25">
      <c r="X14124" s="37"/>
      <c r="Y14124" s="37"/>
      <c r="Z14124" s="37"/>
      <c r="AA14124" s="37"/>
      <c r="AB14124" s="37"/>
    </row>
    <row r="14125" spans="24:28" x14ac:dyDescent="0.25">
      <c r="X14125" s="37"/>
      <c r="Y14125" s="37"/>
      <c r="Z14125" s="37"/>
      <c r="AA14125" s="37"/>
      <c r="AB14125" s="37"/>
    </row>
    <row r="14126" spans="24:28" x14ac:dyDescent="0.25">
      <c r="X14126" s="37"/>
      <c r="Y14126" s="37"/>
      <c r="Z14126" s="37"/>
      <c r="AA14126" s="37"/>
      <c r="AB14126" s="37"/>
    </row>
    <row r="14127" spans="24:28" x14ac:dyDescent="0.25">
      <c r="X14127" s="37"/>
      <c r="Y14127" s="37"/>
      <c r="Z14127" s="37"/>
      <c r="AA14127" s="37"/>
      <c r="AB14127" s="37"/>
    </row>
    <row r="14128" spans="24:28" x14ac:dyDescent="0.25">
      <c r="X14128" s="37"/>
      <c r="Y14128" s="37"/>
      <c r="Z14128" s="37"/>
      <c r="AA14128" s="37"/>
      <c r="AB14128" s="37"/>
    </row>
    <row r="14129" spans="24:28" x14ac:dyDescent="0.25">
      <c r="X14129" s="37"/>
      <c r="Y14129" s="37"/>
      <c r="Z14129" s="37"/>
      <c r="AA14129" s="37"/>
      <c r="AB14129" s="37"/>
    </row>
    <row r="14130" spans="24:28" x14ac:dyDescent="0.25">
      <c r="X14130" s="37"/>
      <c r="Y14130" s="37"/>
      <c r="Z14130" s="37"/>
      <c r="AA14130" s="37"/>
      <c r="AB14130" s="37"/>
    </row>
    <row r="14131" spans="24:28" x14ac:dyDescent="0.25">
      <c r="X14131" s="37"/>
      <c r="Y14131" s="37"/>
      <c r="Z14131" s="37"/>
      <c r="AA14131" s="37"/>
      <c r="AB14131" s="37"/>
    </row>
    <row r="14132" spans="24:28" x14ac:dyDescent="0.25">
      <c r="X14132" s="37"/>
      <c r="Y14132" s="37"/>
      <c r="Z14132" s="37"/>
      <c r="AA14132" s="37"/>
      <c r="AB14132" s="37"/>
    </row>
    <row r="14133" spans="24:28" x14ac:dyDescent="0.25">
      <c r="X14133" s="37"/>
      <c r="Y14133" s="37"/>
      <c r="Z14133" s="37"/>
      <c r="AA14133" s="37"/>
      <c r="AB14133" s="37"/>
    </row>
    <row r="14134" spans="24:28" x14ac:dyDescent="0.25">
      <c r="X14134" s="37"/>
      <c r="Y14134" s="37"/>
      <c r="Z14134" s="37"/>
      <c r="AA14134" s="37"/>
      <c r="AB14134" s="37"/>
    </row>
    <row r="14135" spans="24:28" x14ac:dyDescent="0.25">
      <c r="X14135" s="37"/>
      <c r="Y14135" s="37"/>
      <c r="Z14135" s="37"/>
      <c r="AA14135" s="37"/>
      <c r="AB14135" s="37"/>
    </row>
    <row r="14136" spans="24:28" x14ac:dyDescent="0.25">
      <c r="X14136" s="37"/>
      <c r="Y14136" s="37"/>
      <c r="Z14136" s="37"/>
      <c r="AA14136" s="37"/>
      <c r="AB14136" s="37"/>
    </row>
    <row r="14137" spans="24:28" x14ac:dyDescent="0.25">
      <c r="X14137" s="37"/>
      <c r="Y14137" s="37"/>
      <c r="Z14137" s="37"/>
      <c r="AA14137" s="37"/>
      <c r="AB14137" s="37"/>
    </row>
    <row r="14138" spans="24:28" x14ac:dyDescent="0.25">
      <c r="X14138" s="37"/>
      <c r="Y14138" s="37"/>
      <c r="Z14138" s="37"/>
      <c r="AA14138" s="37"/>
      <c r="AB14138" s="37"/>
    </row>
    <row r="14139" spans="24:28" x14ac:dyDescent="0.25">
      <c r="X14139" s="37"/>
      <c r="Y14139" s="37"/>
      <c r="Z14139" s="37"/>
      <c r="AA14139" s="37"/>
      <c r="AB14139" s="37"/>
    </row>
    <row r="14140" spans="24:28" x14ac:dyDescent="0.25">
      <c r="X14140" s="37"/>
      <c r="Y14140" s="37"/>
      <c r="Z14140" s="37"/>
      <c r="AA14140" s="37"/>
      <c r="AB14140" s="37"/>
    </row>
    <row r="14141" spans="24:28" x14ac:dyDescent="0.25">
      <c r="X14141" s="37"/>
      <c r="Y14141" s="37"/>
      <c r="Z14141" s="37"/>
      <c r="AA14141" s="37"/>
      <c r="AB14141" s="37"/>
    </row>
    <row r="14142" spans="24:28" x14ac:dyDescent="0.25">
      <c r="X14142" s="37"/>
      <c r="Y14142" s="37"/>
      <c r="Z14142" s="37"/>
      <c r="AA14142" s="37"/>
      <c r="AB14142" s="37"/>
    </row>
    <row r="14143" spans="24:28" x14ac:dyDescent="0.25">
      <c r="X14143" s="37"/>
      <c r="Y14143" s="37"/>
      <c r="Z14143" s="37"/>
      <c r="AA14143" s="37"/>
      <c r="AB14143" s="37"/>
    </row>
    <row r="14144" spans="24:28" x14ac:dyDescent="0.25">
      <c r="X14144" s="37"/>
      <c r="Y14144" s="37"/>
      <c r="Z14144" s="37"/>
      <c r="AA14144" s="37"/>
      <c r="AB14144" s="37"/>
    </row>
    <row r="14145" spans="24:28" x14ac:dyDescent="0.25">
      <c r="X14145" s="37"/>
      <c r="Y14145" s="37"/>
      <c r="Z14145" s="37"/>
      <c r="AA14145" s="37"/>
      <c r="AB14145" s="37"/>
    </row>
    <row r="14146" spans="24:28" x14ac:dyDescent="0.25">
      <c r="X14146" s="37"/>
      <c r="Y14146" s="37"/>
      <c r="Z14146" s="37"/>
      <c r="AA14146" s="37"/>
      <c r="AB14146" s="37"/>
    </row>
    <row r="14147" spans="24:28" x14ac:dyDescent="0.25">
      <c r="X14147" s="37"/>
      <c r="Y14147" s="37"/>
      <c r="Z14147" s="37"/>
      <c r="AA14147" s="37"/>
      <c r="AB14147" s="37"/>
    </row>
    <row r="14148" spans="24:28" x14ac:dyDescent="0.25">
      <c r="X14148" s="37"/>
      <c r="Y14148" s="37"/>
      <c r="Z14148" s="37"/>
      <c r="AA14148" s="37"/>
      <c r="AB14148" s="37"/>
    </row>
    <row r="14149" spans="24:28" x14ac:dyDescent="0.25">
      <c r="X14149" s="37"/>
      <c r="Y14149" s="37"/>
      <c r="Z14149" s="37"/>
      <c r="AA14149" s="37"/>
      <c r="AB14149" s="37"/>
    </row>
    <row r="14150" spans="24:28" x14ac:dyDescent="0.25">
      <c r="X14150" s="37"/>
      <c r="Y14150" s="37"/>
      <c r="Z14150" s="37"/>
      <c r="AA14150" s="37"/>
      <c r="AB14150" s="37"/>
    </row>
    <row r="14151" spans="24:28" x14ac:dyDescent="0.25">
      <c r="X14151" s="37"/>
      <c r="Y14151" s="37"/>
      <c r="Z14151" s="37"/>
      <c r="AA14151" s="37"/>
      <c r="AB14151" s="37"/>
    </row>
    <row r="14152" spans="24:28" x14ac:dyDescent="0.25">
      <c r="X14152" s="37"/>
      <c r="Y14152" s="37"/>
      <c r="Z14152" s="37"/>
      <c r="AA14152" s="37"/>
      <c r="AB14152" s="37"/>
    </row>
    <row r="14153" spans="24:28" x14ac:dyDescent="0.25">
      <c r="X14153" s="37"/>
      <c r="Y14153" s="37"/>
      <c r="Z14153" s="37"/>
      <c r="AA14153" s="37"/>
      <c r="AB14153" s="37"/>
    </row>
    <row r="14154" spans="24:28" x14ac:dyDescent="0.25">
      <c r="X14154" s="37"/>
      <c r="Y14154" s="37"/>
      <c r="Z14154" s="37"/>
      <c r="AA14154" s="37"/>
      <c r="AB14154" s="37"/>
    </row>
    <row r="14155" spans="24:28" x14ac:dyDescent="0.25">
      <c r="X14155" s="37"/>
      <c r="Y14155" s="37"/>
      <c r="Z14155" s="37"/>
      <c r="AA14155" s="37"/>
      <c r="AB14155" s="37"/>
    </row>
    <row r="14156" spans="24:28" x14ac:dyDescent="0.25">
      <c r="X14156" s="37"/>
      <c r="Y14156" s="37"/>
      <c r="Z14156" s="37"/>
      <c r="AA14156" s="37"/>
      <c r="AB14156" s="37"/>
    </row>
    <row r="14157" spans="24:28" x14ac:dyDescent="0.25">
      <c r="X14157" s="37"/>
      <c r="Y14157" s="37"/>
      <c r="Z14157" s="37"/>
      <c r="AA14157" s="37"/>
      <c r="AB14157" s="37"/>
    </row>
    <row r="14158" spans="24:28" x14ac:dyDescent="0.25">
      <c r="X14158" s="37"/>
      <c r="Y14158" s="37"/>
      <c r="Z14158" s="37"/>
      <c r="AA14158" s="37"/>
      <c r="AB14158" s="37"/>
    </row>
    <row r="14159" spans="24:28" x14ac:dyDescent="0.25">
      <c r="X14159" s="37"/>
      <c r="Y14159" s="37"/>
      <c r="Z14159" s="37"/>
      <c r="AA14159" s="37"/>
      <c r="AB14159" s="37"/>
    </row>
    <row r="14160" spans="24:28" x14ac:dyDescent="0.25">
      <c r="X14160" s="37"/>
      <c r="Y14160" s="37"/>
      <c r="Z14160" s="37"/>
      <c r="AA14160" s="37"/>
      <c r="AB14160" s="37"/>
    </row>
    <row r="14161" spans="24:28" x14ac:dyDescent="0.25">
      <c r="X14161" s="37"/>
      <c r="Y14161" s="37"/>
      <c r="Z14161" s="37"/>
      <c r="AA14161" s="37"/>
      <c r="AB14161" s="37"/>
    </row>
    <row r="14162" spans="24:28" x14ac:dyDescent="0.25">
      <c r="X14162" s="37"/>
      <c r="Y14162" s="37"/>
      <c r="Z14162" s="37"/>
      <c r="AA14162" s="37"/>
      <c r="AB14162" s="37"/>
    </row>
    <row r="14163" spans="24:28" x14ac:dyDescent="0.25">
      <c r="X14163" s="37"/>
      <c r="Y14163" s="37"/>
      <c r="Z14163" s="37"/>
      <c r="AA14163" s="37"/>
      <c r="AB14163" s="37"/>
    </row>
    <row r="14164" spans="24:28" x14ac:dyDescent="0.25">
      <c r="X14164" s="37"/>
      <c r="Y14164" s="37"/>
      <c r="Z14164" s="37"/>
      <c r="AA14164" s="37"/>
      <c r="AB14164" s="37"/>
    </row>
    <row r="14165" spans="24:28" x14ac:dyDescent="0.25">
      <c r="X14165" s="37"/>
      <c r="Y14165" s="37"/>
      <c r="Z14165" s="37"/>
      <c r="AA14165" s="37"/>
      <c r="AB14165" s="37"/>
    </row>
    <row r="14166" spans="24:28" x14ac:dyDescent="0.25">
      <c r="X14166" s="37"/>
      <c r="Y14166" s="37"/>
      <c r="Z14166" s="37"/>
      <c r="AA14166" s="37"/>
      <c r="AB14166" s="37"/>
    </row>
    <row r="14167" spans="24:28" x14ac:dyDescent="0.25">
      <c r="X14167" s="37"/>
      <c r="Y14167" s="37"/>
      <c r="Z14167" s="37"/>
      <c r="AA14167" s="37"/>
      <c r="AB14167" s="37"/>
    </row>
    <row r="14168" spans="24:28" x14ac:dyDescent="0.25">
      <c r="X14168" s="37"/>
      <c r="Y14168" s="37"/>
      <c r="Z14168" s="37"/>
      <c r="AA14168" s="37"/>
      <c r="AB14168" s="37"/>
    </row>
    <row r="14169" spans="24:28" x14ac:dyDescent="0.25">
      <c r="X14169" s="37"/>
      <c r="Y14169" s="37"/>
      <c r="Z14169" s="37"/>
      <c r="AA14169" s="37"/>
      <c r="AB14169" s="37"/>
    </row>
    <row r="14170" spans="24:28" x14ac:dyDescent="0.25">
      <c r="X14170" s="37"/>
      <c r="Y14170" s="37"/>
      <c r="Z14170" s="37"/>
      <c r="AA14170" s="37"/>
      <c r="AB14170" s="37"/>
    </row>
    <row r="14171" spans="24:28" x14ac:dyDescent="0.25">
      <c r="X14171" s="37"/>
      <c r="Y14171" s="37"/>
      <c r="Z14171" s="37"/>
      <c r="AA14171" s="37"/>
      <c r="AB14171" s="37"/>
    </row>
    <row r="14172" spans="24:28" x14ac:dyDescent="0.25">
      <c r="X14172" s="37"/>
      <c r="Y14172" s="37"/>
      <c r="Z14172" s="37"/>
      <c r="AA14172" s="37"/>
      <c r="AB14172" s="37"/>
    </row>
    <row r="14173" spans="24:28" x14ac:dyDescent="0.25">
      <c r="X14173" s="37"/>
      <c r="Y14173" s="37"/>
      <c r="Z14173" s="37"/>
      <c r="AA14173" s="37"/>
      <c r="AB14173" s="37"/>
    </row>
    <row r="14174" spans="24:28" x14ac:dyDescent="0.25">
      <c r="X14174" s="37"/>
      <c r="Y14174" s="37"/>
      <c r="Z14174" s="37"/>
      <c r="AA14174" s="37"/>
      <c r="AB14174" s="37"/>
    </row>
    <row r="14175" spans="24:28" x14ac:dyDescent="0.25">
      <c r="X14175" s="37"/>
      <c r="Y14175" s="37"/>
      <c r="Z14175" s="37"/>
      <c r="AA14175" s="37"/>
      <c r="AB14175" s="37"/>
    </row>
    <row r="14176" spans="24:28" x14ac:dyDescent="0.25">
      <c r="X14176" s="37"/>
      <c r="Y14176" s="37"/>
      <c r="Z14176" s="37"/>
      <c r="AA14176" s="37"/>
      <c r="AB14176" s="37"/>
    </row>
    <row r="14177" spans="24:28" x14ac:dyDescent="0.25">
      <c r="X14177" s="37"/>
      <c r="Y14177" s="37"/>
      <c r="Z14177" s="37"/>
      <c r="AA14177" s="37"/>
      <c r="AB14177" s="37"/>
    </row>
    <row r="14178" spans="24:28" x14ac:dyDescent="0.25">
      <c r="X14178" s="37"/>
      <c r="Y14178" s="37"/>
      <c r="Z14178" s="37"/>
      <c r="AA14178" s="37"/>
      <c r="AB14178" s="37"/>
    </row>
    <row r="14179" spans="24:28" x14ac:dyDescent="0.25">
      <c r="X14179" s="37"/>
      <c r="Y14179" s="37"/>
      <c r="Z14179" s="37"/>
      <c r="AA14179" s="37"/>
      <c r="AB14179" s="37"/>
    </row>
    <row r="14180" spans="24:28" x14ac:dyDescent="0.25">
      <c r="X14180" s="37"/>
      <c r="Y14180" s="37"/>
      <c r="Z14180" s="37"/>
      <c r="AA14180" s="37"/>
      <c r="AB14180" s="37"/>
    </row>
    <row r="14181" spans="24:28" x14ac:dyDescent="0.25">
      <c r="X14181" s="37"/>
      <c r="Y14181" s="37"/>
      <c r="Z14181" s="37"/>
      <c r="AA14181" s="37"/>
      <c r="AB14181" s="37"/>
    </row>
    <row r="14182" spans="24:28" x14ac:dyDescent="0.25">
      <c r="X14182" s="37"/>
      <c r="Y14182" s="37"/>
      <c r="Z14182" s="37"/>
      <c r="AA14182" s="37"/>
      <c r="AB14182" s="37"/>
    </row>
    <row r="14183" spans="24:28" x14ac:dyDescent="0.25">
      <c r="X14183" s="37"/>
      <c r="Y14183" s="37"/>
      <c r="Z14183" s="37"/>
      <c r="AA14183" s="37"/>
      <c r="AB14183" s="37"/>
    </row>
    <row r="14184" spans="24:28" x14ac:dyDescent="0.25">
      <c r="X14184" s="37"/>
      <c r="Y14184" s="37"/>
      <c r="Z14184" s="37"/>
      <c r="AA14184" s="37"/>
      <c r="AB14184" s="37"/>
    </row>
    <row r="14185" spans="24:28" x14ac:dyDescent="0.25">
      <c r="X14185" s="37"/>
      <c r="Y14185" s="37"/>
      <c r="Z14185" s="37"/>
      <c r="AA14185" s="37"/>
      <c r="AB14185" s="37"/>
    </row>
    <row r="14186" spans="24:28" x14ac:dyDescent="0.25">
      <c r="X14186" s="37"/>
      <c r="Y14186" s="37"/>
      <c r="Z14186" s="37"/>
      <c r="AA14186" s="37"/>
      <c r="AB14186" s="37"/>
    </row>
    <row r="14187" spans="24:28" x14ac:dyDescent="0.25">
      <c r="X14187" s="37"/>
      <c r="Y14187" s="37"/>
      <c r="Z14187" s="37"/>
      <c r="AA14187" s="37"/>
      <c r="AB14187" s="37"/>
    </row>
    <row r="14188" spans="24:28" x14ac:dyDescent="0.25">
      <c r="X14188" s="37"/>
      <c r="Y14188" s="37"/>
      <c r="Z14188" s="37"/>
      <c r="AA14188" s="37"/>
      <c r="AB14188" s="37"/>
    </row>
    <row r="14189" spans="24:28" x14ac:dyDescent="0.25">
      <c r="X14189" s="37"/>
      <c r="Y14189" s="37"/>
      <c r="Z14189" s="37"/>
      <c r="AA14189" s="37"/>
      <c r="AB14189" s="37"/>
    </row>
    <row r="14190" spans="24:28" x14ac:dyDescent="0.25">
      <c r="X14190" s="37"/>
      <c r="Y14190" s="37"/>
      <c r="Z14190" s="37"/>
      <c r="AA14190" s="37"/>
      <c r="AB14190" s="37"/>
    </row>
    <row r="14191" spans="24:28" x14ac:dyDescent="0.25">
      <c r="X14191" s="37"/>
      <c r="Y14191" s="37"/>
      <c r="Z14191" s="37"/>
      <c r="AA14191" s="37"/>
      <c r="AB14191" s="37"/>
    </row>
    <row r="14192" spans="24:28" x14ac:dyDescent="0.25">
      <c r="X14192" s="37"/>
      <c r="Y14192" s="37"/>
      <c r="Z14192" s="37"/>
      <c r="AA14192" s="37"/>
      <c r="AB14192" s="37"/>
    </row>
    <row r="14193" spans="24:28" x14ac:dyDescent="0.25">
      <c r="X14193" s="37"/>
      <c r="Y14193" s="37"/>
      <c r="Z14193" s="37"/>
      <c r="AA14193" s="37"/>
      <c r="AB14193" s="37"/>
    </row>
    <row r="14194" spans="24:28" x14ac:dyDescent="0.25">
      <c r="X14194" s="37"/>
      <c r="Y14194" s="37"/>
      <c r="Z14194" s="37"/>
      <c r="AA14194" s="37"/>
      <c r="AB14194" s="37"/>
    </row>
    <row r="14195" spans="24:28" x14ac:dyDescent="0.25">
      <c r="X14195" s="37"/>
      <c r="Y14195" s="37"/>
      <c r="Z14195" s="37"/>
      <c r="AA14195" s="37"/>
      <c r="AB14195" s="37"/>
    </row>
    <row r="14196" spans="24:28" x14ac:dyDescent="0.25">
      <c r="X14196" s="37"/>
      <c r="Y14196" s="37"/>
      <c r="Z14196" s="37"/>
      <c r="AA14196" s="37"/>
      <c r="AB14196" s="37"/>
    </row>
    <row r="14197" spans="24:28" x14ac:dyDescent="0.25">
      <c r="X14197" s="37"/>
      <c r="Y14197" s="37"/>
      <c r="Z14197" s="37"/>
      <c r="AA14197" s="37"/>
      <c r="AB14197" s="37"/>
    </row>
    <row r="14198" spans="24:28" x14ac:dyDescent="0.25">
      <c r="X14198" s="37"/>
      <c r="Y14198" s="37"/>
      <c r="Z14198" s="37"/>
      <c r="AA14198" s="37"/>
      <c r="AB14198" s="37"/>
    </row>
    <row r="14199" spans="24:28" x14ac:dyDescent="0.25">
      <c r="X14199" s="37"/>
      <c r="Y14199" s="37"/>
      <c r="Z14199" s="37"/>
      <c r="AA14199" s="37"/>
      <c r="AB14199" s="37"/>
    </row>
    <row r="14200" spans="24:28" x14ac:dyDescent="0.25">
      <c r="X14200" s="37"/>
      <c r="Y14200" s="37"/>
      <c r="Z14200" s="37"/>
      <c r="AA14200" s="37"/>
      <c r="AB14200" s="37"/>
    </row>
    <row r="14201" spans="24:28" x14ac:dyDescent="0.25">
      <c r="X14201" s="37"/>
      <c r="Y14201" s="37"/>
      <c r="Z14201" s="37"/>
      <c r="AA14201" s="37"/>
      <c r="AB14201" s="37"/>
    </row>
    <row r="14202" spans="24:28" x14ac:dyDescent="0.25">
      <c r="X14202" s="37"/>
      <c r="Y14202" s="37"/>
      <c r="Z14202" s="37"/>
      <c r="AA14202" s="37"/>
      <c r="AB14202" s="37"/>
    </row>
    <row r="14203" spans="24:28" x14ac:dyDescent="0.25">
      <c r="X14203" s="37"/>
      <c r="Y14203" s="37"/>
      <c r="Z14203" s="37"/>
      <c r="AA14203" s="37"/>
      <c r="AB14203" s="37"/>
    </row>
    <row r="14204" spans="24:28" x14ac:dyDescent="0.25">
      <c r="X14204" s="37"/>
      <c r="Y14204" s="37"/>
      <c r="Z14204" s="37"/>
      <c r="AA14204" s="37"/>
      <c r="AB14204" s="37"/>
    </row>
    <row r="14205" spans="24:28" x14ac:dyDescent="0.25">
      <c r="X14205" s="37"/>
      <c r="Y14205" s="37"/>
      <c r="Z14205" s="37"/>
      <c r="AA14205" s="37"/>
      <c r="AB14205" s="37"/>
    </row>
    <row r="14206" spans="24:28" x14ac:dyDescent="0.25">
      <c r="X14206" s="37"/>
      <c r="Y14206" s="37"/>
      <c r="Z14206" s="37"/>
      <c r="AA14206" s="37"/>
      <c r="AB14206" s="37"/>
    </row>
    <row r="14207" spans="24:28" x14ac:dyDescent="0.25">
      <c r="X14207" s="37"/>
      <c r="Y14207" s="37"/>
      <c r="Z14207" s="37"/>
      <c r="AA14207" s="37"/>
      <c r="AB14207" s="37"/>
    </row>
    <row r="14208" spans="24:28" x14ac:dyDescent="0.25">
      <c r="X14208" s="37"/>
      <c r="Y14208" s="37"/>
      <c r="Z14208" s="37"/>
      <c r="AA14208" s="37"/>
      <c r="AB14208" s="37"/>
    </row>
    <row r="14209" spans="24:28" x14ac:dyDescent="0.25">
      <c r="X14209" s="37"/>
      <c r="Y14209" s="37"/>
      <c r="Z14209" s="37"/>
      <c r="AA14209" s="37"/>
      <c r="AB14209" s="37"/>
    </row>
    <row r="14210" spans="24:28" x14ac:dyDescent="0.25">
      <c r="X14210" s="37"/>
      <c r="Y14210" s="37"/>
      <c r="Z14210" s="37"/>
      <c r="AA14210" s="37"/>
      <c r="AB14210" s="37"/>
    </row>
    <row r="14211" spans="24:28" x14ac:dyDescent="0.25">
      <c r="X14211" s="37"/>
      <c r="Y14211" s="37"/>
      <c r="Z14211" s="37"/>
      <c r="AA14211" s="37"/>
      <c r="AB14211" s="37"/>
    </row>
    <row r="14212" spans="24:28" x14ac:dyDescent="0.25">
      <c r="X14212" s="37"/>
      <c r="Y14212" s="37"/>
      <c r="Z14212" s="37"/>
      <c r="AA14212" s="37"/>
      <c r="AB14212" s="37"/>
    </row>
    <row r="14213" spans="24:28" x14ac:dyDescent="0.25">
      <c r="X14213" s="37"/>
      <c r="Y14213" s="37"/>
      <c r="Z14213" s="37"/>
      <c r="AA14213" s="37"/>
      <c r="AB14213" s="37"/>
    </row>
    <row r="14214" spans="24:28" x14ac:dyDescent="0.25">
      <c r="X14214" s="37"/>
      <c r="Y14214" s="37"/>
      <c r="Z14214" s="37"/>
      <c r="AA14214" s="37"/>
      <c r="AB14214" s="37"/>
    </row>
    <row r="14215" spans="24:28" x14ac:dyDescent="0.25">
      <c r="X14215" s="37"/>
      <c r="Y14215" s="37"/>
      <c r="Z14215" s="37"/>
      <c r="AA14215" s="37"/>
      <c r="AB14215" s="37"/>
    </row>
    <row r="14216" spans="24:28" x14ac:dyDescent="0.25">
      <c r="X14216" s="37"/>
      <c r="Y14216" s="37"/>
      <c r="Z14216" s="37"/>
      <c r="AA14216" s="37"/>
      <c r="AB14216" s="37"/>
    </row>
    <row r="14217" spans="24:28" x14ac:dyDescent="0.25">
      <c r="X14217" s="37"/>
      <c r="Y14217" s="37"/>
      <c r="Z14217" s="37"/>
      <c r="AA14217" s="37"/>
      <c r="AB14217" s="37"/>
    </row>
    <row r="14218" spans="24:28" x14ac:dyDescent="0.25">
      <c r="X14218" s="37"/>
      <c r="Y14218" s="37"/>
      <c r="Z14218" s="37"/>
      <c r="AA14218" s="37"/>
      <c r="AB14218" s="37"/>
    </row>
    <row r="14219" spans="24:28" x14ac:dyDescent="0.25">
      <c r="X14219" s="37"/>
      <c r="Y14219" s="37"/>
      <c r="Z14219" s="37"/>
      <c r="AA14219" s="37"/>
      <c r="AB14219" s="37"/>
    </row>
    <row r="14220" spans="24:28" x14ac:dyDescent="0.25">
      <c r="X14220" s="37"/>
      <c r="Y14220" s="37"/>
      <c r="Z14220" s="37"/>
      <c r="AA14220" s="37"/>
      <c r="AB14220" s="37"/>
    </row>
    <row r="14221" spans="24:28" x14ac:dyDescent="0.25">
      <c r="X14221" s="37"/>
      <c r="Y14221" s="37"/>
      <c r="Z14221" s="37"/>
      <c r="AA14221" s="37"/>
      <c r="AB14221" s="37"/>
    </row>
    <row r="14222" spans="24:28" x14ac:dyDescent="0.25">
      <c r="X14222" s="37"/>
      <c r="Y14222" s="37"/>
      <c r="Z14222" s="37"/>
      <c r="AA14222" s="37"/>
      <c r="AB14222" s="37"/>
    </row>
    <row r="14223" spans="24:28" x14ac:dyDescent="0.25">
      <c r="X14223" s="37"/>
      <c r="Y14223" s="37"/>
      <c r="Z14223" s="37"/>
      <c r="AA14223" s="37"/>
      <c r="AB14223" s="37"/>
    </row>
    <row r="14224" spans="24:28" x14ac:dyDescent="0.25">
      <c r="X14224" s="37"/>
      <c r="Y14224" s="37"/>
      <c r="Z14224" s="37"/>
      <c r="AA14224" s="37"/>
      <c r="AB14224" s="37"/>
    </row>
    <row r="14225" spans="24:28" x14ac:dyDescent="0.25">
      <c r="X14225" s="37"/>
      <c r="Y14225" s="37"/>
      <c r="Z14225" s="37"/>
      <c r="AA14225" s="37"/>
      <c r="AB14225" s="37"/>
    </row>
    <row r="14226" spans="24:28" x14ac:dyDescent="0.25">
      <c r="X14226" s="37"/>
      <c r="Y14226" s="37"/>
      <c r="Z14226" s="37"/>
      <c r="AA14226" s="37"/>
      <c r="AB14226" s="37"/>
    </row>
    <row r="14227" spans="24:28" x14ac:dyDescent="0.25">
      <c r="X14227" s="37"/>
      <c r="Y14227" s="37"/>
      <c r="Z14227" s="37"/>
      <c r="AA14227" s="37"/>
      <c r="AB14227" s="37"/>
    </row>
    <row r="14228" spans="24:28" x14ac:dyDescent="0.25">
      <c r="X14228" s="37"/>
      <c r="Y14228" s="37"/>
      <c r="Z14228" s="37"/>
      <c r="AA14228" s="37"/>
      <c r="AB14228" s="37"/>
    </row>
    <row r="14229" spans="24:28" x14ac:dyDescent="0.25">
      <c r="X14229" s="37"/>
      <c r="Y14229" s="37"/>
      <c r="Z14229" s="37"/>
      <c r="AA14229" s="37"/>
      <c r="AB14229" s="37"/>
    </row>
    <row r="14230" spans="24:28" x14ac:dyDescent="0.25">
      <c r="X14230" s="37"/>
      <c r="Y14230" s="37"/>
      <c r="Z14230" s="37"/>
      <c r="AA14230" s="37"/>
      <c r="AB14230" s="37"/>
    </row>
    <row r="14231" spans="24:28" x14ac:dyDescent="0.25">
      <c r="X14231" s="37"/>
      <c r="Y14231" s="37"/>
      <c r="Z14231" s="37"/>
      <c r="AA14231" s="37"/>
      <c r="AB14231" s="37"/>
    </row>
    <row r="14232" spans="24:28" x14ac:dyDescent="0.25">
      <c r="X14232" s="37"/>
      <c r="Y14232" s="37"/>
      <c r="Z14232" s="37"/>
      <c r="AA14232" s="37"/>
      <c r="AB14232" s="37"/>
    </row>
    <row r="14233" spans="24:28" x14ac:dyDescent="0.25">
      <c r="X14233" s="37"/>
      <c r="Y14233" s="37"/>
      <c r="Z14233" s="37"/>
      <c r="AA14233" s="37"/>
      <c r="AB14233" s="37"/>
    </row>
    <row r="14234" spans="24:28" x14ac:dyDescent="0.25">
      <c r="X14234" s="37"/>
      <c r="Y14234" s="37"/>
      <c r="Z14234" s="37"/>
      <c r="AA14234" s="37"/>
      <c r="AB14234" s="37"/>
    </row>
    <row r="14235" spans="24:28" x14ac:dyDescent="0.25">
      <c r="X14235" s="37"/>
      <c r="Y14235" s="37"/>
      <c r="Z14235" s="37"/>
      <c r="AA14235" s="37"/>
      <c r="AB14235" s="37"/>
    </row>
    <row r="14236" spans="24:28" x14ac:dyDescent="0.25">
      <c r="X14236" s="37"/>
      <c r="Y14236" s="37"/>
      <c r="Z14236" s="37"/>
      <c r="AA14236" s="37"/>
      <c r="AB14236" s="37"/>
    </row>
    <row r="14237" spans="24:28" x14ac:dyDescent="0.25">
      <c r="X14237" s="37"/>
      <c r="Y14237" s="37"/>
      <c r="Z14237" s="37"/>
      <c r="AA14237" s="37"/>
      <c r="AB14237" s="37"/>
    </row>
    <row r="14238" spans="24:28" x14ac:dyDescent="0.25">
      <c r="X14238" s="37"/>
      <c r="Y14238" s="37"/>
      <c r="Z14238" s="37"/>
      <c r="AA14238" s="37"/>
      <c r="AB14238" s="37"/>
    </row>
    <row r="14239" spans="24:28" x14ac:dyDescent="0.25">
      <c r="X14239" s="37"/>
      <c r="Y14239" s="37"/>
      <c r="Z14239" s="37"/>
      <c r="AA14239" s="37"/>
      <c r="AB14239" s="37"/>
    </row>
    <row r="14240" spans="24:28" x14ac:dyDescent="0.25">
      <c r="X14240" s="37"/>
      <c r="Y14240" s="37"/>
      <c r="Z14240" s="37"/>
      <c r="AA14240" s="37"/>
      <c r="AB14240" s="37"/>
    </row>
    <row r="14241" spans="24:28" x14ac:dyDescent="0.25">
      <c r="X14241" s="37"/>
      <c r="Y14241" s="37"/>
      <c r="Z14241" s="37"/>
      <c r="AA14241" s="37"/>
      <c r="AB14241" s="37"/>
    </row>
    <row r="14242" spans="24:28" x14ac:dyDescent="0.25">
      <c r="X14242" s="37"/>
      <c r="Y14242" s="37"/>
      <c r="Z14242" s="37"/>
      <c r="AA14242" s="37"/>
      <c r="AB14242" s="37"/>
    </row>
    <row r="14243" spans="24:28" x14ac:dyDescent="0.25">
      <c r="X14243" s="37"/>
      <c r="Y14243" s="37"/>
      <c r="Z14243" s="37"/>
      <c r="AA14243" s="37"/>
      <c r="AB14243" s="37"/>
    </row>
    <row r="14244" spans="24:28" x14ac:dyDescent="0.25">
      <c r="X14244" s="37"/>
      <c r="Y14244" s="37"/>
      <c r="Z14244" s="37"/>
      <c r="AA14244" s="37"/>
      <c r="AB14244" s="37"/>
    </row>
    <row r="14245" spans="24:28" x14ac:dyDescent="0.25">
      <c r="X14245" s="37"/>
      <c r="Y14245" s="37"/>
      <c r="Z14245" s="37"/>
      <c r="AA14245" s="37"/>
      <c r="AB14245" s="37"/>
    </row>
    <row r="14246" spans="24:28" x14ac:dyDescent="0.25">
      <c r="X14246" s="37"/>
      <c r="Y14246" s="37"/>
      <c r="Z14246" s="37"/>
      <c r="AA14246" s="37"/>
      <c r="AB14246" s="37"/>
    </row>
    <row r="14247" spans="24:28" x14ac:dyDescent="0.25">
      <c r="X14247" s="37"/>
      <c r="Y14247" s="37"/>
      <c r="Z14247" s="37"/>
      <c r="AA14247" s="37"/>
      <c r="AB14247" s="37"/>
    </row>
    <row r="14248" spans="24:28" x14ac:dyDescent="0.25">
      <c r="X14248" s="37"/>
      <c r="Y14248" s="37"/>
      <c r="Z14248" s="37"/>
      <c r="AA14248" s="37"/>
      <c r="AB14248" s="37"/>
    </row>
    <row r="14249" spans="24:28" x14ac:dyDescent="0.25">
      <c r="X14249" s="37"/>
      <c r="Y14249" s="37"/>
      <c r="Z14249" s="37"/>
      <c r="AA14249" s="37"/>
      <c r="AB14249" s="37"/>
    </row>
    <row r="14250" spans="24:28" x14ac:dyDescent="0.25">
      <c r="X14250" s="37"/>
      <c r="Y14250" s="37"/>
      <c r="Z14250" s="37"/>
      <c r="AA14250" s="37"/>
      <c r="AB14250" s="37"/>
    </row>
    <row r="14251" spans="24:28" x14ac:dyDescent="0.25">
      <c r="X14251" s="37"/>
      <c r="Y14251" s="37"/>
      <c r="Z14251" s="37"/>
      <c r="AA14251" s="37"/>
      <c r="AB14251" s="37"/>
    </row>
    <row r="14252" spans="24:28" x14ac:dyDescent="0.25">
      <c r="X14252" s="37"/>
      <c r="Y14252" s="37"/>
      <c r="Z14252" s="37"/>
      <c r="AA14252" s="37"/>
      <c r="AB14252" s="37"/>
    </row>
    <row r="14253" spans="24:28" x14ac:dyDescent="0.25">
      <c r="X14253" s="37"/>
      <c r="Y14253" s="37"/>
      <c r="Z14253" s="37"/>
      <c r="AA14253" s="37"/>
      <c r="AB14253" s="37"/>
    </row>
    <row r="14254" spans="24:28" x14ac:dyDescent="0.25">
      <c r="X14254" s="37"/>
      <c r="Y14254" s="37"/>
      <c r="Z14254" s="37"/>
      <c r="AA14254" s="37"/>
      <c r="AB14254" s="37"/>
    </row>
    <row r="14255" spans="24:28" x14ac:dyDescent="0.25">
      <c r="X14255" s="37"/>
      <c r="Y14255" s="37"/>
      <c r="Z14255" s="37"/>
      <c r="AA14255" s="37"/>
      <c r="AB14255" s="37"/>
    </row>
    <row r="14256" spans="24:28" x14ac:dyDescent="0.25">
      <c r="X14256" s="37"/>
      <c r="Y14256" s="37"/>
      <c r="Z14256" s="37"/>
      <c r="AA14256" s="37"/>
      <c r="AB14256" s="37"/>
    </row>
    <row r="14257" spans="24:28" x14ac:dyDescent="0.25">
      <c r="X14257" s="37"/>
      <c r="Y14257" s="37"/>
      <c r="Z14257" s="37"/>
      <c r="AA14257" s="37"/>
      <c r="AB14257" s="37"/>
    </row>
    <row r="14258" spans="24:28" x14ac:dyDescent="0.25">
      <c r="X14258" s="37"/>
      <c r="Y14258" s="37"/>
      <c r="Z14258" s="37"/>
      <c r="AA14258" s="37"/>
      <c r="AB14258" s="37"/>
    </row>
    <row r="14259" spans="24:28" x14ac:dyDescent="0.25">
      <c r="X14259" s="37"/>
      <c r="Y14259" s="37"/>
      <c r="Z14259" s="37"/>
      <c r="AA14259" s="37"/>
      <c r="AB14259" s="37"/>
    </row>
    <row r="14260" spans="24:28" x14ac:dyDescent="0.25">
      <c r="X14260" s="37"/>
      <c r="Y14260" s="37"/>
      <c r="Z14260" s="37"/>
      <c r="AA14260" s="37"/>
      <c r="AB14260" s="37"/>
    </row>
    <row r="14261" spans="24:28" x14ac:dyDescent="0.25">
      <c r="X14261" s="37"/>
      <c r="Y14261" s="37"/>
      <c r="Z14261" s="37"/>
      <c r="AA14261" s="37"/>
      <c r="AB14261" s="37"/>
    </row>
    <row r="14262" spans="24:28" x14ac:dyDescent="0.25">
      <c r="X14262" s="37"/>
      <c r="Y14262" s="37"/>
      <c r="Z14262" s="37"/>
      <c r="AA14262" s="37"/>
      <c r="AB14262" s="37"/>
    </row>
    <row r="14263" spans="24:28" x14ac:dyDescent="0.25">
      <c r="X14263" s="37"/>
      <c r="Y14263" s="37"/>
      <c r="Z14263" s="37"/>
      <c r="AA14263" s="37"/>
      <c r="AB14263" s="37"/>
    </row>
    <row r="14264" spans="24:28" x14ac:dyDescent="0.25">
      <c r="X14264" s="37"/>
      <c r="Y14264" s="37"/>
      <c r="Z14264" s="37"/>
      <c r="AA14264" s="37"/>
      <c r="AB14264" s="37"/>
    </row>
    <row r="14265" spans="24:28" x14ac:dyDescent="0.25">
      <c r="X14265" s="37"/>
      <c r="Y14265" s="37"/>
      <c r="Z14265" s="37"/>
      <c r="AA14265" s="37"/>
      <c r="AB14265" s="37"/>
    </row>
    <row r="14266" spans="24:28" x14ac:dyDescent="0.25">
      <c r="X14266" s="37"/>
      <c r="Y14266" s="37"/>
      <c r="Z14266" s="37"/>
      <c r="AA14266" s="37"/>
      <c r="AB14266" s="37"/>
    </row>
    <row r="14267" spans="24:28" x14ac:dyDescent="0.25">
      <c r="X14267" s="37"/>
      <c r="Y14267" s="37"/>
      <c r="Z14267" s="37"/>
      <c r="AA14267" s="37"/>
      <c r="AB14267" s="37"/>
    </row>
    <row r="14268" spans="24:28" x14ac:dyDescent="0.25">
      <c r="X14268" s="37"/>
      <c r="Y14268" s="37"/>
      <c r="Z14268" s="37"/>
      <c r="AA14268" s="37"/>
      <c r="AB14268" s="37"/>
    </row>
    <row r="14269" spans="24:28" x14ac:dyDescent="0.25">
      <c r="X14269" s="37"/>
      <c r="Y14269" s="37"/>
      <c r="Z14269" s="37"/>
      <c r="AA14269" s="37"/>
      <c r="AB14269" s="37"/>
    </row>
    <row r="14270" spans="24:28" x14ac:dyDescent="0.25">
      <c r="X14270" s="37"/>
      <c r="Y14270" s="37"/>
      <c r="Z14270" s="37"/>
      <c r="AA14270" s="37"/>
      <c r="AB14270" s="37"/>
    </row>
    <row r="14271" spans="24:28" x14ac:dyDescent="0.25">
      <c r="X14271" s="37"/>
      <c r="Y14271" s="37"/>
      <c r="Z14271" s="37"/>
      <c r="AA14271" s="37"/>
      <c r="AB14271" s="37"/>
    </row>
    <row r="14272" spans="24:28" x14ac:dyDescent="0.25">
      <c r="X14272" s="37"/>
      <c r="Y14272" s="37"/>
      <c r="Z14272" s="37"/>
      <c r="AA14272" s="37"/>
      <c r="AB14272" s="37"/>
    </row>
    <row r="14273" spans="24:28" x14ac:dyDescent="0.25">
      <c r="X14273" s="37"/>
      <c r="Y14273" s="37"/>
      <c r="Z14273" s="37"/>
      <c r="AA14273" s="37"/>
      <c r="AB14273" s="37"/>
    </row>
    <row r="14274" spans="24:28" x14ac:dyDescent="0.25">
      <c r="X14274" s="37"/>
      <c r="Y14274" s="37"/>
      <c r="Z14274" s="37"/>
      <c r="AA14274" s="37"/>
      <c r="AB14274" s="37"/>
    </row>
    <row r="14275" spans="24:28" x14ac:dyDescent="0.25">
      <c r="X14275" s="37"/>
      <c r="Y14275" s="37"/>
      <c r="Z14275" s="37"/>
      <c r="AA14275" s="37"/>
      <c r="AB14275" s="37"/>
    </row>
    <row r="14276" spans="24:28" x14ac:dyDescent="0.25">
      <c r="X14276" s="37"/>
      <c r="Y14276" s="37"/>
      <c r="Z14276" s="37"/>
      <c r="AA14276" s="37"/>
      <c r="AB14276" s="37"/>
    </row>
    <row r="14277" spans="24:28" x14ac:dyDescent="0.25">
      <c r="X14277" s="37"/>
      <c r="Y14277" s="37"/>
      <c r="Z14277" s="37"/>
      <c r="AA14277" s="37"/>
      <c r="AB14277" s="37"/>
    </row>
    <row r="14278" spans="24:28" x14ac:dyDescent="0.25">
      <c r="X14278" s="37"/>
      <c r="Y14278" s="37"/>
      <c r="Z14278" s="37"/>
      <c r="AA14278" s="37"/>
      <c r="AB14278" s="37"/>
    </row>
    <row r="14279" spans="24:28" x14ac:dyDescent="0.25">
      <c r="X14279" s="37"/>
      <c r="Y14279" s="37"/>
      <c r="Z14279" s="37"/>
      <c r="AA14279" s="37"/>
      <c r="AB14279" s="37"/>
    </row>
    <row r="14280" spans="24:28" x14ac:dyDescent="0.25">
      <c r="X14280" s="37"/>
      <c r="Y14280" s="37"/>
      <c r="Z14280" s="37"/>
      <c r="AA14280" s="37"/>
      <c r="AB14280" s="37"/>
    </row>
    <row r="14281" spans="24:28" x14ac:dyDescent="0.25">
      <c r="X14281" s="37"/>
      <c r="Y14281" s="37"/>
      <c r="Z14281" s="37"/>
      <c r="AA14281" s="37"/>
      <c r="AB14281" s="37"/>
    </row>
    <row r="14282" spans="24:28" x14ac:dyDescent="0.25">
      <c r="X14282" s="37"/>
      <c r="Y14282" s="37"/>
      <c r="Z14282" s="37"/>
      <c r="AA14282" s="37"/>
      <c r="AB14282" s="37"/>
    </row>
    <row r="14283" spans="24:28" x14ac:dyDescent="0.25">
      <c r="X14283" s="37"/>
      <c r="Y14283" s="37"/>
      <c r="Z14283" s="37"/>
      <c r="AA14283" s="37"/>
      <c r="AB14283" s="37"/>
    </row>
    <row r="14284" spans="24:28" x14ac:dyDescent="0.25">
      <c r="X14284" s="37"/>
      <c r="Y14284" s="37"/>
      <c r="Z14284" s="37"/>
      <c r="AA14284" s="37"/>
      <c r="AB14284" s="37"/>
    </row>
    <row r="14285" spans="24:28" x14ac:dyDescent="0.25">
      <c r="X14285" s="37"/>
      <c r="Y14285" s="37"/>
      <c r="Z14285" s="37"/>
      <c r="AA14285" s="37"/>
      <c r="AB14285" s="37"/>
    </row>
    <row r="14286" spans="24:28" x14ac:dyDescent="0.25">
      <c r="X14286" s="37"/>
      <c r="Y14286" s="37"/>
      <c r="Z14286" s="37"/>
      <c r="AA14286" s="37"/>
      <c r="AB14286" s="37"/>
    </row>
    <row r="14287" spans="24:28" x14ac:dyDescent="0.25">
      <c r="X14287" s="37"/>
      <c r="Y14287" s="37"/>
      <c r="Z14287" s="37"/>
      <c r="AA14287" s="37"/>
      <c r="AB14287" s="37"/>
    </row>
    <row r="14288" spans="24:28" x14ac:dyDescent="0.25">
      <c r="X14288" s="37"/>
      <c r="Y14288" s="37"/>
      <c r="Z14288" s="37"/>
      <c r="AA14288" s="37"/>
      <c r="AB14288" s="37"/>
    </row>
    <row r="14289" spans="24:28" x14ac:dyDescent="0.25">
      <c r="X14289" s="37"/>
      <c r="Y14289" s="37"/>
      <c r="Z14289" s="37"/>
      <c r="AA14289" s="37"/>
      <c r="AB14289" s="37"/>
    </row>
    <row r="14290" spans="24:28" x14ac:dyDescent="0.25">
      <c r="X14290" s="37"/>
      <c r="Y14290" s="37"/>
      <c r="Z14290" s="37"/>
      <c r="AA14290" s="37"/>
      <c r="AB14290" s="37"/>
    </row>
    <row r="14291" spans="24:28" x14ac:dyDescent="0.25">
      <c r="X14291" s="37"/>
      <c r="Y14291" s="37"/>
      <c r="Z14291" s="37"/>
      <c r="AA14291" s="37"/>
      <c r="AB14291" s="37"/>
    </row>
    <row r="14292" spans="24:28" x14ac:dyDescent="0.25">
      <c r="X14292" s="37"/>
      <c r="Y14292" s="37"/>
      <c r="Z14292" s="37"/>
      <c r="AA14292" s="37"/>
      <c r="AB14292" s="37"/>
    </row>
    <row r="14293" spans="24:28" x14ac:dyDescent="0.25">
      <c r="X14293" s="37"/>
      <c r="Y14293" s="37"/>
      <c r="Z14293" s="37"/>
      <c r="AA14293" s="37"/>
      <c r="AB14293" s="37"/>
    </row>
    <row r="14294" spans="24:28" x14ac:dyDescent="0.25">
      <c r="X14294" s="37"/>
      <c r="Y14294" s="37"/>
      <c r="Z14294" s="37"/>
      <c r="AA14294" s="37"/>
      <c r="AB14294" s="37"/>
    </row>
    <row r="14295" spans="24:28" x14ac:dyDescent="0.25">
      <c r="X14295" s="37"/>
      <c r="Y14295" s="37"/>
      <c r="Z14295" s="37"/>
      <c r="AA14295" s="37"/>
      <c r="AB14295" s="37"/>
    </row>
    <row r="14296" spans="24:28" x14ac:dyDescent="0.25">
      <c r="X14296" s="37"/>
      <c r="Y14296" s="37"/>
      <c r="Z14296" s="37"/>
      <c r="AA14296" s="37"/>
      <c r="AB14296" s="37"/>
    </row>
    <row r="14297" spans="24:28" x14ac:dyDescent="0.25">
      <c r="X14297" s="37"/>
      <c r="Y14297" s="37"/>
      <c r="Z14297" s="37"/>
      <c r="AA14297" s="37"/>
      <c r="AB14297" s="37"/>
    </row>
    <row r="14298" spans="24:28" x14ac:dyDescent="0.25">
      <c r="X14298" s="37"/>
      <c r="Y14298" s="37"/>
      <c r="Z14298" s="37"/>
      <c r="AA14298" s="37"/>
      <c r="AB14298" s="37"/>
    </row>
    <row r="14299" spans="24:28" x14ac:dyDescent="0.25">
      <c r="X14299" s="37"/>
      <c r="Y14299" s="37"/>
      <c r="Z14299" s="37"/>
      <c r="AA14299" s="37"/>
      <c r="AB14299" s="37"/>
    </row>
    <row r="14300" spans="24:28" x14ac:dyDescent="0.25">
      <c r="X14300" s="37"/>
      <c r="Y14300" s="37"/>
      <c r="Z14300" s="37"/>
      <c r="AA14300" s="37"/>
      <c r="AB14300" s="37"/>
    </row>
    <row r="14301" spans="24:28" x14ac:dyDescent="0.25">
      <c r="X14301" s="37"/>
      <c r="Y14301" s="37"/>
      <c r="Z14301" s="37"/>
      <c r="AA14301" s="37"/>
      <c r="AB14301" s="37"/>
    </row>
    <row r="14302" spans="24:28" x14ac:dyDescent="0.25">
      <c r="X14302" s="37"/>
      <c r="Y14302" s="37"/>
      <c r="Z14302" s="37"/>
      <c r="AA14302" s="37"/>
      <c r="AB14302" s="37"/>
    </row>
    <row r="14303" spans="24:28" x14ac:dyDescent="0.25">
      <c r="X14303" s="37"/>
      <c r="Y14303" s="37"/>
      <c r="Z14303" s="37"/>
      <c r="AA14303" s="37"/>
      <c r="AB14303" s="37"/>
    </row>
    <row r="14304" spans="24:28" x14ac:dyDescent="0.25">
      <c r="X14304" s="37"/>
      <c r="Y14304" s="37"/>
      <c r="Z14304" s="37"/>
      <c r="AA14304" s="37"/>
      <c r="AB14304" s="37"/>
    </row>
    <row r="14305" spans="24:28" x14ac:dyDescent="0.25">
      <c r="X14305" s="37"/>
      <c r="Y14305" s="37"/>
      <c r="Z14305" s="37"/>
      <c r="AA14305" s="37"/>
      <c r="AB14305" s="37"/>
    </row>
    <row r="14306" spans="24:28" x14ac:dyDescent="0.25">
      <c r="X14306" s="37"/>
      <c r="Y14306" s="37"/>
      <c r="Z14306" s="37"/>
      <c r="AA14306" s="37"/>
      <c r="AB14306" s="37"/>
    </row>
    <row r="14307" spans="24:28" x14ac:dyDescent="0.25">
      <c r="X14307" s="37"/>
      <c r="Y14307" s="37"/>
      <c r="Z14307" s="37"/>
      <c r="AA14307" s="37"/>
      <c r="AB14307" s="37"/>
    </row>
    <row r="14308" spans="24:28" x14ac:dyDescent="0.25">
      <c r="X14308" s="37"/>
      <c r="Y14308" s="37"/>
      <c r="Z14308" s="37"/>
      <c r="AA14308" s="37"/>
      <c r="AB14308" s="37"/>
    </row>
    <row r="14309" spans="24:28" x14ac:dyDescent="0.25">
      <c r="X14309" s="37"/>
      <c r="Y14309" s="37"/>
      <c r="Z14309" s="37"/>
      <c r="AA14309" s="37"/>
      <c r="AB14309" s="37"/>
    </row>
    <row r="14310" spans="24:28" x14ac:dyDescent="0.25">
      <c r="X14310" s="37"/>
      <c r="Y14310" s="37"/>
      <c r="Z14310" s="37"/>
      <c r="AA14310" s="37"/>
      <c r="AB14310" s="37"/>
    </row>
    <row r="14311" spans="24:28" x14ac:dyDescent="0.25">
      <c r="X14311" s="37"/>
      <c r="Y14311" s="37"/>
      <c r="Z14311" s="37"/>
      <c r="AA14311" s="37"/>
      <c r="AB14311" s="37"/>
    </row>
    <row r="14312" spans="24:28" x14ac:dyDescent="0.25">
      <c r="X14312" s="37"/>
      <c r="Y14312" s="37"/>
      <c r="Z14312" s="37"/>
      <c r="AA14312" s="37"/>
      <c r="AB14312" s="37"/>
    </row>
    <row r="14313" spans="24:28" x14ac:dyDescent="0.25">
      <c r="X14313" s="37"/>
      <c r="Y14313" s="37"/>
      <c r="Z14313" s="37"/>
      <c r="AA14313" s="37"/>
      <c r="AB14313" s="37"/>
    </row>
    <row r="14314" spans="24:28" x14ac:dyDescent="0.25">
      <c r="X14314" s="37"/>
      <c r="Y14314" s="37"/>
      <c r="Z14314" s="37"/>
      <c r="AA14314" s="37"/>
      <c r="AB14314" s="37"/>
    </row>
    <row r="14315" spans="24:28" x14ac:dyDescent="0.25">
      <c r="X14315" s="37"/>
      <c r="Y14315" s="37"/>
      <c r="Z14315" s="37"/>
      <c r="AA14315" s="37"/>
      <c r="AB14315" s="37"/>
    </row>
    <row r="14316" spans="24:28" x14ac:dyDescent="0.25">
      <c r="X14316" s="37"/>
      <c r="Y14316" s="37"/>
      <c r="Z14316" s="37"/>
      <c r="AA14316" s="37"/>
      <c r="AB14316" s="37"/>
    </row>
    <row r="14317" spans="24:28" x14ac:dyDescent="0.25">
      <c r="X14317" s="37"/>
      <c r="Y14317" s="37"/>
      <c r="Z14317" s="37"/>
      <c r="AA14317" s="37"/>
      <c r="AB14317" s="37"/>
    </row>
    <row r="14318" spans="24:28" x14ac:dyDescent="0.25">
      <c r="X14318" s="37"/>
      <c r="Y14318" s="37"/>
      <c r="Z14318" s="37"/>
      <c r="AA14318" s="37"/>
      <c r="AB14318" s="37"/>
    </row>
    <row r="14319" spans="24:28" x14ac:dyDescent="0.25">
      <c r="X14319" s="37"/>
      <c r="Y14319" s="37"/>
      <c r="Z14319" s="37"/>
      <c r="AA14319" s="37"/>
      <c r="AB14319" s="37"/>
    </row>
    <row r="14320" spans="24:28" x14ac:dyDescent="0.25">
      <c r="X14320" s="37"/>
      <c r="Y14320" s="37"/>
      <c r="Z14320" s="37"/>
      <c r="AA14320" s="37"/>
      <c r="AB14320" s="37"/>
    </row>
    <row r="14321" spans="24:28" x14ac:dyDescent="0.25">
      <c r="X14321" s="37"/>
      <c r="Y14321" s="37"/>
      <c r="Z14321" s="37"/>
      <c r="AA14321" s="37"/>
      <c r="AB14321" s="37"/>
    </row>
    <row r="14322" spans="24:28" x14ac:dyDescent="0.25">
      <c r="X14322" s="37"/>
      <c r="Y14322" s="37"/>
      <c r="Z14322" s="37"/>
      <c r="AA14322" s="37"/>
      <c r="AB14322" s="37"/>
    </row>
    <row r="14323" spans="24:28" x14ac:dyDescent="0.25">
      <c r="X14323" s="37"/>
      <c r="Y14323" s="37"/>
      <c r="Z14323" s="37"/>
      <c r="AA14323" s="37"/>
      <c r="AB14323" s="37"/>
    </row>
    <row r="14324" spans="24:28" x14ac:dyDescent="0.25">
      <c r="X14324" s="37"/>
      <c r="Y14324" s="37"/>
      <c r="Z14324" s="37"/>
      <c r="AA14324" s="37"/>
      <c r="AB14324" s="37"/>
    </row>
    <row r="14325" spans="24:28" x14ac:dyDescent="0.25">
      <c r="X14325" s="37"/>
      <c r="Y14325" s="37"/>
      <c r="Z14325" s="37"/>
      <c r="AA14325" s="37"/>
      <c r="AB14325" s="37"/>
    </row>
    <row r="14326" spans="24:28" x14ac:dyDescent="0.25">
      <c r="X14326" s="37"/>
      <c r="Y14326" s="37"/>
      <c r="Z14326" s="37"/>
      <c r="AA14326" s="37"/>
      <c r="AB14326" s="37"/>
    </row>
    <row r="14327" spans="24:28" x14ac:dyDescent="0.25">
      <c r="X14327" s="37"/>
      <c r="Y14327" s="37"/>
      <c r="Z14327" s="37"/>
      <c r="AA14327" s="37"/>
      <c r="AB14327" s="37"/>
    </row>
    <row r="14328" spans="24:28" x14ac:dyDescent="0.25">
      <c r="X14328" s="37"/>
      <c r="Y14328" s="37"/>
      <c r="Z14328" s="37"/>
      <c r="AA14328" s="37"/>
      <c r="AB14328" s="37"/>
    </row>
    <row r="14329" spans="24:28" x14ac:dyDescent="0.25">
      <c r="X14329" s="37"/>
      <c r="Y14329" s="37"/>
      <c r="Z14329" s="37"/>
      <c r="AA14329" s="37"/>
      <c r="AB14329" s="37"/>
    </row>
    <row r="14330" spans="24:28" x14ac:dyDescent="0.25">
      <c r="X14330" s="37"/>
      <c r="Y14330" s="37"/>
      <c r="Z14330" s="37"/>
      <c r="AA14330" s="37"/>
      <c r="AB14330" s="37"/>
    </row>
    <row r="14331" spans="24:28" x14ac:dyDescent="0.25">
      <c r="X14331" s="37"/>
      <c r="Y14331" s="37"/>
      <c r="Z14331" s="37"/>
      <c r="AA14331" s="37"/>
      <c r="AB14331" s="37"/>
    </row>
    <row r="14332" spans="24:28" x14ac:dyDescent="0.25">
      <c r="X14332" s="37"/>
      <c r="Y14332" s="37"/>
      <c r="Z14332" s="37"/>
      <c r="AA14332" s="37"/>
      <c r="AB14332" s="37"/>
    </row>
    <row r="14333" spans="24:28" x14ac:dyDescent="0.25">
      <c r="X14333" s="37"/>
      <c r="Y14333" s="37"/>
      <c r="Z14333" s="37"/>
      <c r="AA14333" s="37"/>
      <c r="AB14333" s="37"/>
    </row>
    <row r="14334" spans="24:28" x14ac:dyDescent="0.25">
      <c r="X14334" s="37"/>
      <c r="Y14334" s="37"/>
      <c r="Z14334" s="37"/>
      <c r="AA14334" s="37"/>
      <c r="AB14334" s="37"/>
    </row>
    <row r="14335" spans="24:28" x14ac:dyDescent="0.25">
      <c r="X14335" s="37"/>
      <c r="Y14335" s="37"/>
      <c r="Z14335" s="37"/>
      <c r="AA14335" s="37"/>
      <c r="AB14335" s="37"/>
    </row>
    <row r="14336" spans="24:28" x14ac:dyDescent="0.25">
      <c r="X14336" s="37"/>
      <c r="Y14336" s="37"/>
      <c r="Z14336" s="37"/>
      <c r="AA14336" s="37"/>
      <c r="AB14336" s="37"/>
    </row>
    <row r="14337" spans="24:28" x14ac:dyDescent="0.25">
      <c r="X14337" s="37"/>
      <c r="Y14337" s="37"/>
      <c r="Z14337" s="37"/>
      <c r="AA14337" s="37"/>
      <c r="AB14337" s="37"/>
    </row>
    <row r="14338" spans="24:28" x14ac:dyDescent="0.25">
      <c r="X14338" s="37"/>
      <c r="Y14338" s="37"/>
      <c r="Z14338" s="37"/>
      <c r="AA14338" s="37"/>
      <c r="AB14338" s="37"/>
    </row>
    <row r="14339" spans="24:28" x14ac:dyDescent="0.25">
      <c r="X14339" s="37"/>
      <c r="Y14339" s="37"/>
      <c r="Z14339" s="37"/>
      <c r="AA14339" s="37"/>
      <c r="AB14339" s="37"/>
    </row>
    <row r="14340" spans="24:28" x14ac:dyDescent="0.25">
      <c r="X14340" s="37"/>
      <c r="Y14340" s="37"/>
      <c r="Z14340" s="37"/>
      <c r="AA14340" s="37"/>
      <c r="AB14340" s="37"/>
    </row>
    <row r="14341" spans="24:28" x14ac:dyDescent="0.25">
      <c r="X14341" s="37"/>
      <c r="Y14341" s="37"/>
      <c r="Z14341" s="37"/>
      <c r="AA14341" s="37"/>
      <c r="AB14341" s="37"/>
    </row>
    <row r="14342" spans="24:28" x14ac:dyDescent="0.25">
      <c r="X14342" s="37"/>
      <c r="Y14342" s="37"/>
      <c r="Z14342" s="37"/>
      <c r="AA14342" s="37"/>
      <c r="AB14342" s="37"/>
    </row>
    <row r="14343" spans="24:28" x14ac:dyDescent="0.25">
      <c r="X14343" s="37"/>
      <c r="Y14343" s="37"/>
      <c r="Z14343" s="37"/>
      <c r="AA14343" s="37"/>
      <c r="AB14343" s="37"/>
    </row>
    <row r="14344" spans="24:28" x14ac:dyDescent="0.25">
      <c r="X14344" s="37"/>
      <c r="Y14344" s="37"/>
      <c r="Z14344" s="37"/>
      <c r="AA14344" s="37"/>
      <c r="AB14344" s="37"/>
    </row>
    <row r="14345" spans="24:28" x14ac:dyDescent="0.25">
      <c r="X14345" s="37"/>
      <c r="Y14345" s="37"/>
      <c r="Z14345" s="37"/>
      <c r="AA14345" s="37"/>
      <c r="AB14345" s="37"/>
    </row>
    <row r="14346" spans="24:28" x14ac:dyDescent="0.25">
      <c r="X14346" s="37"/>
      <c r="Y14346" s="37"/>
      <c r="Z14346" s="37"/>
      <c r="AA14346" s="37"/>
      <c r="AB14346" s="37"/>
    </row>
    <row r="14347" spans="24:28" x14ac:dyDescent="0.25">
      <c r="X14347" s="37"/>
      <c r="Y14347" s="37"/>
      <c r="Z14347" s="37"/>
      <c r="AA14347" s="37"/>
      <c r="AB14347" s="37"/>
    </row>
    <row r="14348" spans="24:28" x14ac:dyDescent="0.25">
      <c r="X14348" s="37"/>
      <c r="Y14348" s="37"/>
      <c r="Z14348" s="37"/>
      <c r="AA14348" s="37"/>
      <c r="AB14348" s="37"/>
    </row>
    <row r="14349" spans="24:28" x14ac:dyDescent="0.25">
      <c r="X14349" s="37"/>
      <c r="Y14349" s="37"/>
      <c r="Z14349" s="37"/>
      <c r="AA14349" s="37"/>
      <c r="AB14349" s="37"/>
    </row>
    <row r="14350" spans="24:28" x14ac:dyDescent="0.25">
      <c r="X14350" s="37"/>
      <c r="Y14350" s="37"/>
      <c r="Z14350" s="37"/>
      <c r="AA14350" s="37"/>
      <c r="AB14350" s="37"/>
    </row>
    <row r="14351" spans="24:28" x14ac:dyDescent="0.25">
      <c r="X14351" s="37"/>
      <c r="Y14351" s="37"/>
      <c r="Z14351" s="37"/>
      <c r="AA14351" s="37"/>
      <c r="AB14351" s="37"/>
    </row>
    <row r="14352" spans="24:28" x14ac:dyDescent="0.25">
      <c r="X14352" s="37"/>
      <c r="Y14352" s="37"/>
      <c r="Z14352" s="37"/>
      <c r="AA14352" s="37"/>
      <c r="AB14352" s="37"/>
    </row>
    <row r="14353" spans="24:28" x14ac:dyDescent="0.25">
      <c r="X14353" s="37"/>
      <c r="Y14353" s="37"/>
      <c r="Z14353" s="37"/>
      <c r="AA14353" s="37"/>
      <c r="AB14353" s="37"/>
    </row>
    <row r="14354" spans="24:28" x14ac:dyDescent="0.25">
      <c r="X14354" s="37"/>
      <c r="Y14354" s="37"/>
      <c r="Z14354" s="37"/>
      <c r="AA14354" s="37"/>
      <c r="AB14354" s="37"/>
    </row>
    <row r="14355" spans="24:28" x14ac:dyDescent="0.25">
      <c r="X14355" s="37"/>
      <c r="Y14355" s="37"/>
      <c r="Z14355" s="37"/>
      <c r="AA14355" s="37"/>
      <c r="AB14355" s="37"/>
    </row>
    <row r="14356" spans="24:28" x14ac:dyDescent="0.25">
      <c r="X14356" s="37"/>
      <c r="Y14356" s="37"/>
      <c r="Z14356" s="37"/>
      <c r="AA14356" s="37"/>
      <c r="AB14356" s="37"/>
    </row>
    <row r="14357" spans="24:28" x14ac:dyDescent="0.25">
      <c r="X14357" s="37"/>
      <c r="Y14357" s="37"/>
      <c r="Z14357" s="37"/>
      <c r="AA14357" s="37"/>
      <c r="AB14357" s="37"/>
    </row>
    <row r="14358" spans="24:28" x14ac:dyDescent="0.25">
      <c r="X14358" s="37"/>
      <c r="Y14358" s="37"/>
      <c r="Z14358" s="37"/>
      <c r="AA14358" s="37"/>
      <c r="AB14358" s="37"/>
    </row>
    <row r="14359" spans="24:28" x14ac:dyDescent="0.25">
      <c r="X14359" s="37"/>
      <c r="Y14359" s="37"/>
      <c r="Z14359" s="37"/>
      <c r="AA14359" s="37"/>
      <c r="AB14359" s="37"/>
    </row>
    <row r="14360" spans="24:28" x14ac:dyDescent="0.25">
      <c r="X14360" s="37"/>
      <c r="Y14360" s="37"/>
      <c r="Z14360" s="37"/>
      <c r="AA14360" s="37"/>
      <c r="AB14360" s="37"/>
    </row>
    <row r="14361" spans="24:28" x14ac:dyDescent="0.25">
      <c r="X14361" s="37"/>
      <c r="Y14361" s="37"/>
      <c r="Z14361" s="37"/>
      <c r="AA14361" s="37"/>
      <c r="AB14361" s="37"/>
    </row>
    <row r="14362" spans="24:28" x14ac:dyDescent="0.25">
      <c r="X14362" s="37"/>
      <c r="Y14362" s="37"/>
      <c r="Z14362" s="37"/>
      <c r="AA14362" s="37"/>
      <c r="AB14362" s="37"/>
    </row>
    <row r="14363" spans="24:28" x14ac:dyDescent="0.25">
      <c r="X14363" s="37"/>
      <c r="Y14363" s="37"/>
      <c r="Z14363" s="37"/>
      <c r="AA14363" s="37"/>
      <c r="AB14363" s="37"/>
    </row>
    <row r="14364" spans="24:28" x14ac:dyDescent="0.25">
      <c r="X14364" s="37"/>
      <c r="Y14364" s="37"/>
      <c r="Z14364" s="37"/>
      <c r="AA14364" s="37"/>
      <c r="AB14364" s="37"/>
    </row>
    <row r="14365" spans="24:28" x14ac:dyDescent="0.25">
      <c r="X14365" s="37"/>
      <c r="Y14365" s="37"/>
      <c r="Z14365" s="37"/>
      <c r="AA14365" s="37"/>
      <c r="AB14365" s="37"/>
    </row>
    <row r="14366" spans="24:28" x14ac:dyDescent="0.25">
      <c r="X14366" s="37"/>
      <c r="Y14366" s="37"/>
      <c r="Z14366" s="37"/>
      <c r="AA14366" s="37"/>
      <c r="AB14366" s="37"/>
    </row>
    <row r="14367" spans="24:28" x14ac:dyDescent="0.25">
      <c r="X14367" s="37"/>
      <c r="Y14367" s="37"/>
      <c r="Z14367" s="37"/>
      <c r="AA14367" s="37"/>
      <c r="AB14367" s="37"/>
    </row>
    <row r="14368" spans="24:28" x14ac:dyDescent="0.25">
      <c r="X14368" s="37"/>
      <c r="Y14368" s="37"/>
      <c r="Z14368" s="37"/>
      <c r="AA14368" s="37"/>
      <c r="AB14368" s="37"/>
    </row>
    <row r="14369" spans="24:28" x14ac:dyDescent="0.25">
      <c r="X14369" s="37"/>
      <c r="Y14369" s="37"/>
      <c r="Z14369" s="37"/>
      <c r="AA14369" s="37"/>
      <c r="AB14369" s="37"/>
    </row>
    <row r="14370" spans="24:28" x14ac:dyDescent="0.25">
      <c r="X14370" s="37"/>
      <c r="Y14370" s="37"/>
      <c r="Z14370" s="37"/>
      <c r="AA14370" s="37"/>
      <c r="AB14370" s="37"/>
    </row>
    <row r="14371" spans="24:28" x14ac:dyDescent="0.25">
      <c r="X14371" s="37"/>
      <c r="Y14371" s="37"/>
      <c r="Z14371" s="37"/>
      <c r="AA14371" s="37"/>
      <c r="AB14371" s="37"/>
    </row>
    <row r="14372" spans="24:28" x14ac:dyDescent="0.25">
      <c r="X14372" s="37"/>
      <c r="Y14372" s="37"/>
      <c r="Z14372" s="37"/>
      <c r="AA14372" s="37"/>
      <c r="AB14372" s="37"/>
    </row>
    <row r="14373" spans="24:28" x14ac:dyDescent="0.25">
      <c r="X14373" s="37"/>
      <c r="Y14373" s="37"/>
      <c r="Z14373" s="37"/>
      <c r="AA14373" s="37"/>
      <c r="AB14373" s="37"/>
    </row>
    <row r="14374" spans="24:28" x14ac:dyDescent="0.25">
      <c r="X14374" s="37"/>
      <c r="Y14374" s="37"/>
      <c r="Z14374" s="37"/>
      <c r="AA14374" s="37"/>
      <c r="AB14374" s="37"/>
    </row>
    <row r="14375" spans="24:28" x14ac:dyDescent="0.25">
      <c r="X14375" s="37"/>
      <c r="Y14375" s="37"/>
      <c r="Z14375" s="37"/>
      <c r="AA14375" s="37"/>
      <c r="AB14375" s="37"/>
    </row>
    <row r="14376" spans="24:28" x14ac:dyDescent="0.25">
      <c r="X14376" s="37"/>
      <c r="Y14376" s="37"/>
      <c r="Z14376" s="37"/>
      <c r="AA14376" s="37"/>
      <c r="AB14376" s="37"/>
    </row>
    <row r="14377" spans="24:28" x14ac:dyDescent="0.25">
      <c r="X14377" s="37"/>
      <c r="Y14377" s="37"/>
      <c r="Z14377" s="37"/>
      <c r="AA14377" s="37"/>
      <c r="AB14377" s="37"/>
    </row>
    <row r="14378" spans="24:28" x14ac:dyDescent="0.25">
      <c r="X14378" s="37"/>
      <c r="Y14378" s="37"/>
      <c r="Z14378" s="37"/>
      <c r="AA14378" s="37"/>
      <c r="AB14378" s="37"/>
    </row>
    <row r="14379" spans="24:28" x14ac:dyDescent="0.25">
      <c r="X14379" s="37"/>
      <c r="Y14379" s="37"/>
      <c r="Z14379" s="37"/>
      <c r="AA14379" s="37"/>
      <c r="AB14379" s="37"/>
    </row>
    <row r="14380" spans="24:28" x14ac:dyDescent="0.25">
      <c r="X14380" s="37"/>
      <c r="Y14380" s="37"/>
      <c r="Z14380" s="37"/>
      <c r="AA14380" s="37"/>
      <c r="AB14380" s="37"/>
    </row>
    <row r="14381" spans="24:28" x14ac:dyDescent="0.25">
      <c r="X14381" s="37"/>
      <c r="Y14381" s="37"/>
      <c r="Z14381" s="37"/>
      <c r="AA14381" s="37"/>
      <c r="AB14381" s="37"/>
    </row>
    <row r="14382" spans="24:28" x14ac:dyDescent="0.25">
      <c r="X14382" s="37"/>
      <c r="Y14382" s="37"/>
      <c r="Z14382" s="37"/>
      <c r="AA14382" s="37"/>
      <c r="AB14382" s="37"/>
    </row>
    <row r="14383" spans="24:28" x14ac:dyDescent="0.25">
      <c r="X14383" s="37"/>
      <c r="Y14383" s="37"/>
      <c r="Z14383" s="37"/>
      <c r="AA14383" s="37"/>
      <c r="AB14383" s="37"/>
    </row>
    <row r="14384" spans="24:28" x14ac:dyDescent="0.25">
      <c r="X14384" s="37"/>
      <c r="Y14384" s="37"/>
      <c r="Z14384" s="37"/>
      <c r="AA14384" s="37"/>
      <c r="AB14384" s="37"/>
    </row>
    <row r="14385" spans="24:28" x14ac:dyDescent="0.25">
      <c r="X14385" s="37"/>
      <c r="Y14385" s="37"/>
      <c r="Z14385" s="37"/>
      <c r="AA14385" s="37"/>
      <c r="AB14385" s="37"/>
    </row>
    <row r="14386" spans="24:28" x14ac:dyDescent="0.25">
      <c r="X14386" s="37"/>
      <c r="Y14386" s="37"/>
      <c r="Z14386" s="37"/>
      <c r="AA14386" s="37"/>
      <c r="AB14386" s="37"/>
    </row>
    <row r="14387" spans="24:28" x14ac:dyDescent="0.25">
      <c r="X14387" s="37"/>
      <c r="Y14387" s="37"/>
      <c r="Z14387" s="37"/>
      <c r="AA14387" s="37"/>
      <c r="AB14387" s="37"/>
    </row>
    <row r="14388" spans="24:28" x14ac:dyDescent="0.25">
      <c r="X14388" s="37"/>
      <c r="Y14388" s="37"/>
      <c r="Z14388" s="37"/>
      <c r="AA14388" s="37"/>
      <c r="AB14388" s="37"/>
    </row>
    <row r="14389" spans="24:28" x14ac:dyDescent="0.25">
      <c r="X14389" s="37"/>
      <c r="Y14389" s="37"/>
      <c r="Z14389" s="37"/>
      <c r="AA14389" s="37"/>
      <c r="AB14389" s="37"/>
    </row>
    <row r="14390" spans="24:28" x14ac:dyDescent="0.25">
      <c r="X14390" s="37"/>
      <c r="Y14390" s="37"/>
      <c r="Z14390" s="37"/>
      <c r="AA14390" s="37"/>
      <c r="AB14390" s="37"/>
    </row>
    <row r="14391" spans="24:28" x14ac:dyDescent="0.25">
      <c r="X14391" s="37"/>
      <c r="Y14391" s="37"/>
      <c r="Z14391" s="37"/>
      <c r="AA14391" s="37"/>
      <c r="AB14391" s="37"/>
    </row>
    <row r="14392" spans="24:28" x14ac:dyDescent="0.25">
      <c r="X14392" s="37"/>
      <c r="Y14392" s="37"/>
      <c r="Z14392" s="37"/>
      <c r="AA14392" s="37"/>
      <c r="AB14392" s="37"/>
    </row>
    <row r="14393" spans="24:28" x14ac:dyDescent="0.25">
      <c r="X14393" s="37"/>
      <c r="Y14393" s="37"/>
      <c r="Z14393" s="37"/>
      <c r="AA14393" s="37"/>
      <c r="AB14393" s="37"/>
    </row>
    <row r="14394" spans="24:28" x14ac:dyDescent="0.25">
      <c r="X14394" s="37"/>
      <c r="Y14394" s="37"/>
      <c r="Z14394" s="37"/>
      <c r="AA14394" s="37"/>
      <c r="AB14394" s="37"/>
    </row>
    <row r="14395" spans="24:28" x14ac:dyDescent="0.25">
      <c r="X14395" s="37"/>
      <c r="Y14395" s="37"/>
      <c r="Z14395" s="37"/>
      <c r="AA14395" s="37"/>
      <c r="AB14395" s="37"/>
    </row>
    <row r="14396" spans="24:28" x14ac:dyDescent="0.25">
      <c r="X14396" s="37"/>
      <c r="Y14396" s="37"/>
      <c r="Z14396" s="37"/>
      <c r="AA14396" s="37"/>
      <c r="AB14396" s="37"/>
    </row>
    <row r="14397" spans="24:28" x14ac:dyDescent="0.25">
      <c r="X14397" s="37"/>
      <c r="Y14397" s="37"/>
      <c r="Z14397" s="37"/>
      <c r="AA14397" s="37"/>
      <c r="AB14397" s="37"/>
    </row>
    <row r="14398" spans="24:28" x14ac:dyDescent="0.25">
      <c r="X14398" s="37"/>
      <c r="Y14398" s="37"/>
      <c r="Z14398" s="37"/>
      <c r="AA14398" s="37"/>
      <c r="AB14398" s="37"/>
    </row>
    <row r="14399" spans="24:28" x14ac:dyDescent="0.25">
      <c r="X14399" s="37"/>
      <c r="Y14399" s="37"/>
      <c r="Z14399" s="37"/>
      <c r="AA14399" s="37"/>
      <c r="AB14399" s="37"/>
    </row>
    <row r="14400" spans="24:28" x14ac:dyDescent="0.25">
      <c r="X14400" s="37"/>
      <c r="Y14400" s="37"/>
      <c r="Z14400" s="37"/>
      <c r="AA14400" s="37"/>
      <c r="AB14400" s="37"/>
    </row>
    <row r="14401" spans="24:28" x14ac:dyDescent="0.25">
      <c r="X14401" s="37"/>
      <c r="Y14401" s="37"/>
      <c r="Z14401" s="37"/>
      <c r="AA14401" s="37"/>
      <c r="AB14401" s="37"/>
    </row>
    <row r="14402" spans="24:28" x14ac:dyDescent="0.25">
      <c r="X14402" s="37"/>
      <c r="Y14402" s="37"/>
      <c r="Z14402" s="37"/>
      <c r="AA14402" s="37"/>
      <c r="AB14402" s="37"/>
    </row>
    <row r="14403" spans="24:28" x14ac:dyDescent="0.25">
      <c r="X14403" s="37"/>
      <c r="Y14403" s="37"/>
      <c r="Z14403" s="37"/>
      <c r="AA14403" s="37"/>
      <c r="AB14403" s="37"/>
    </row>
    <row r="14404" spans="24:28" x14ac:dyDescent="0.25">
      <c r="X14404" s="37"/>
      <c r="Y14404" s="37"/>
      <c r="Z14404" s="37"/>
      <c r="AA14404" s="37"/>
      <c r="AB14404" s="37"/>
    </row>
    <row r="14405" spans="24:28" x14ac:dyDescent="0.25">
      <c r="X14405" s="37"/>
      <c r="Y14405" s="37"/>
      <c r="Z14405" s="37"/>
      <c r="AA14405" s="37"/>
      <c r="AB14405" s="37"/>
    </row>
    <row r="14406" spans="24:28" x14ac:dyDescent="0.25">
      <c r="X14406" s="37"/>
      <c r="Y14406" s="37"/>
      <c r="Z14406" s="37"/>
      <c r="AA14406" s="37"/>
      <c r="AB14406" s="37"/>
    </row>
    <row r="14407" spans="24:28" x14ac:dyDescent="0.25">
      <c r="X14407" s="37"/>
      <c r="Y14407" s="37"/>
      <c r="Z14407" s="37"/>
      <c r="AA14407" s="37"/>
      <c r="AB14407" s="37"/>
    </row>
    <row r="14408" spans="24:28" x14ac:dyDescent="0.25">
      <c r="X14408" s="37"/>
      <c r="Y14408" s="37"/>
      <c r="Z14408" s="37"/>
      <c r="AA14408" s="37"/>
      <c r="AB14408" s="37"/>
    </row>
    <row r="14409" spans="24:28" x14ac:dyDescent="0.25">
      <c r="X14409" s="37"/>
      <c r="Y14409" s="37"/>
      <c r="Z14409" s="37"/>
      <c r="AA14409" s="37"/>
      <c r="AB14409" s="37"/>
    </row>
    <row r="14410" spans="24:28" x14ac:dyDescent="0.25">
      <c r="X14410" s="37"/>
      <c r="Y14410" s="37"/>
      <c r="Z14410" s="37"/>
      <c r="AA14410" s="37"/>
      <c r="AB14410" s="37"/>
    </row>
    <row r="14411" spans="24:28" x14ac:dyDescent="0.25">
      <c r="X14411" s="37"/>
      <c r="Y14411" s="37"/>
      <c r="Z14411" s="37"/>
      <c r="AA14411" s="37"/>
      <c r="AB14411" s="37"/>
    </row>
    <row r="14412" spans="24:28" x14ac:dyDescent="0.25">
      <c r="X14412" s="37"/>
      <c r="Y14412" s="37"/>
      <c r="Z14412" s="37"/>
      <c r="AA14412" s="37"/>
      <c r="AB14412" s="37"/>
    </row>
    <row r="14413" spans="24:28" x14ac:dyDescent="0.25">
      <c r="X14413" s="37"/>
      <c r="Y14413" s="37"/>
      <c r="Z14413" s="37"/>
      <c r="AA14413" s="37"/>
      <c r="AB14413" s="37"/>
    </row>
    <row r="14414" spans="24:28" x14ac:dyDescent="0.25">
      <c r="X14414" s="37"/>
      <c r="Y14414" s="37"/>
      <c r="Z14414" s="37"/>
      <c r="AA14414" s="37"/>
      <c r="AB14414" s="37"/>
    </row>
    <row r="14415" spans="24:28" x14ac:dyDescent="0.25">
      <c r="X14415" s="37"/>
      <c r="Y14415" s="37"/>
      <c r="Z14415" s="37"/>
      <c r="AA14415" s="37"/>
      <c r="AB14415" s="37"/>
    </row>
    <row r="14416" spans="24:28" x14ac:dyDescent="0.25">
      <c r="X14416" s="37"/>
      <c r="Y14416" s="37"/>
      <c r="Z14416" s="37"/>
      <c r="AA14416" s="37"/>
      <c r="AB14416" s="37"/>
    </row>
    <row r="14417" spans="24:28" x14ac:dyDescent="0.25">
      <c r="X14417" s="37"/>
      <c r="Y14417" s="37"/>
      <c r="Z14417" s="37"/>
      <c r="AA14417" s="37"/>
      <c r="AB14417" s="37"/>
    </row>
    <row r="14418" spans="24:28" x14ac:dyDescent="0.25">
      <c r="X14418" s="37"/>
      <c r="Y14418" s="37"/>
      <c r="Z14418" s="37"/>
      <c r="AA14418" s="37"/>
      <c r="AB14418" s="37"/>
    </row>
    <row r="14419" spans="24:28" x14ac:dyDescent="0.25">
      <c r="X14419" s="37"/>
      <c r="Y14419" s="37"/>
      <c r="Z14419" s="37"/>
      <c r="AA14419" s="37"/>
      <c r="AB14419" s="37"/>
    </row>
    <row r="14420" spans="24:28" x14ac:dyDescent="0.25">
      <c r="X14420" s="37"/>
      <c r="Y14420" s="37"/>
      <c r="Z14420" s="37"/>
      <c r="AA14420" s="37"/>
      <c r="AB14420" s="37"/>
    </row>
    <row r="14421" spans="24:28" x14ac:dyDescent="0.25">
      <c r="X14421" s="37"/>
      <c r="Y14421" s="37"/>
      <c r="Z14421" s="37"/>
      <c r="AA14421" s="37"/>
      <c r="AB14421" s="37"/>
    </row>
    <row r="14422" spans="24:28" x14ac:dyDescent="0.25">
      <c r="X14422" s="37"/>
      <c r="Y14422" s="37"/>
      <c r="Z14422" s="37"/>
      <c r="AA14422" s="37"/>
      <c r="AB14422" s="37"/>
    </row>
    <row r="14423" spans="24:28" x14ac:dyDescent="0.25">
      <c r="X14423" s="37"/>
      <c r="Y14423" s="37"/>
      <c r="Z14423" s="37"/>
      <c r="AA14423" s="37"/>
      <c r="AB14423" s="37"/>
    </row>
    <row r="14424" spans="24:28" x14ac:dyDescent="0.25">
      <c r="X14424" s="37"/>
      <c r="Y14424" s="37"/>
      <c r="Z14424" s="37"/>
      <c r="AA14424" s="37"/>
      <c r="AB14424" s="37"/>
    </row>
    <row r="14425" spans="24:28" x14ac:dyDescent="0.25">
      <c r="X14425" s="37"/>
      <c r="Y14425" s="37"/>
      <c r="Z14425" s="37"/>
      <c r="AA14425" s="37"/>
      <c r="AB14425" s="37"/>
    </row>
    <row r="14426" spans="24:28" x14ac:dyDescent="0.25">
      <c r="X14426" s="37"/>
      <c r="Y14426" s="37"/>
      <c r="Z14426" s="37"/>
      <c r="AA14426" s="37"/>
      <c r="AB14426" s="37"/>
    </row>
    <row r="14427" spans="24:28" x14ac:dyDescent="0.25">
      <c r="X14427" s="37"/>
      <c r="Y14427" s="37"/>
      <c r="Z14427" s="37"/>
      <c r="AA14427" s="37"/>
      <c r="AB14427" s="37"/>
    </row>
    <row r="14428" spans="24:28" x14ac:dyDescent="0.25">
      <c r="X14428" s="37"/>
      <c r="Y14428" s="37"/>
      <c r="Z14428" s="37"/>
      <c r="AA14428" s="37"/>
      <c r="AB14428" s="37"/>
    </row>
    <row r="14429" spans="24:28" x14ac:dyDescent="0.25">
      <c r="X14429" s="37"/>
      <c r="Y14429" s="37"/>
      <c r="Z14429" s="37"/>
      <c r="AA14429" s="37"/>
      <c r="AB14429" s="37"/>
    </row>
    <row r="14430" spans="24:28" x14ac:dyDescent="0.25">
      <c r="X14430" s="37"/>
      <c r="Y14430" s="37"/>
      <c r="Z14430" s="37"/>
      <c r="AA14430" s="37"/>
      <c r="AB14430" s="37"/>
    </row>
    <row r="14431" spans="24:28" x14ac:dyDescent="0.25">
      <c r="X14431" s="37"/>
      <c r="Y14431" s="37"/>
      <c r="Z14431" s="37"/>
      <c r="AA14431" s="37"/>
      <c r="AB14431" s="37"/>
    </row>
    <row r="14432" spans="24:28" x14ac:dyDescent="0.25">
      <c r="X14432" s="37"/>
      <c r="Y14432" s="37"/>
      <c r="Z14432" s="37"/>
      <c r="AA14432" s="37"/>
      <c r="AB14432" s="37"/>
    </row>
    <row r="14433" spans="24:28" x14ac:dyDescent="0.25">
      <c r="X14433" s="37"/>
      <c r="Y14433" s="37"/>
      <c r="Z14433" s="37"/>
      <c r="AA14433" s="37"/>
      <c r="AB14433" s="37"/>
    </row>
    <row r="14434" spans="24:28" x14ac:dyDescent="0.25">
      <c r="X14434" s="37"/>
      <c r="Y14434" s="37"/>
      <c r="Z14434" s="37"/>
      <c r="AA14434" s="37"/>
      <c r="AB14434" s="37"/>
    </row>
    <row r="14435" spans="24:28" x14ac:dyDescent="0.25">
      <c r="X14435" s="37"/>
      <c r="Y14435" s="37"/>
      <c r="Z14435" s="37"/>
      <c r="AA14435" s="37"/>
      <c r="AB14435" s="37"/>
    </row>
    <row r="14436" spans="24:28" x14ac:dyDescent="0.25">
      <c r="X14436" s="37"/>
      <c r="Y14436" s="37"/>
      <c r="Z14436" s="37"/>
      <c r="AA14436" s="37"/>
      <c r="AB14436" s="37"/>
    </row>
    <row r="14437" spans="24:28" x14ac:dyDescent="0.25">
      <c r="X14437" s="37"/>
      <c r="Y14437" s="37"/>
      <c r="Z14437" s="37"/>
      <c r="AA14437" s="37"/>
      <c r="AB14437" s="37"/>
    </row>
    <row r="14438" spans="24:28" x14ac:dyDescent="0.25">
      <c r="X14438" s="37"/>
      <c r="Y14438" s="37"/>
      <c r="Z14438" s="37"/>
      <c r="AA14438" s="37"/>
      <c r="AB14438" s="37"/>
    </row>
    <row r="14439" spans="24:28" x14ac:dyDescent="0.25">
      <c r="X14439" s="37"/>
      <c r="Y14439" s="37"/>
      <c r="Z14439" s="37"/>
      <c r="AA14439" s="37"/>
      <c r="AB14439" s="37"/>
    </row>
    <row r="14440" spans="24:28" x14ac:dyDescent="0.25">
      <c r="X14440" s="37"/>
      <c r="Y14440" s="37"/>
      <c r="Z14440" s="37"/>
      <c r="AA14440" s="37"/>
      <c r="AB14440" s="37"/>
    </row>
    <row r="14441" spans="24:28" x14ac:dyDescent="0.25">
      <c r="X14441" s="37"/>
      <c r="Y14441" s="37"/>
      <c r="Z14441" s="37"/>
      <c r="AA14441" s="37"/>
      <c r="AB14441" s="37"/>
    </row>
    <row r="14442" spans="24:28" x14ac:dyDescent="0.25">
      <c r="X14442" s="37"/>
      <c r="Y14442" s="37"/>
      <c r="Z14442" s="37"/>
      <c r="AA14442" s="37"/>
      <c r="AB14442" s="37"/>
    </row>
    <row r="14443" spans="24:28" x14ac:dyDescent="0.25">
      <c r="X14443" s="37"/>
      <c r="Y14443" s="37"/>
      <c r="Z14443" s="37"/>
      <c r="AA14443" s="37"/>
      <c r="AB14443" s="37"/>
    </row>
    <row r="14444" spans="24:28" x14ac:dyDescent="0.25">
      <c r="X14444" s="37"/>
      <c r="Y14444" s="37"/>
      <c r="Z14444" s="37"/>
      <c r="AA14444" s="37"/>
      <c r="AB14444" s="37"/>
    </row>
    <row r="14445" spans="24:28" x14ac:dyDescent="0.25">
      <c r="X14445" s="37"/>
      <c r="Y14445" s="37"/>
      <c r="Z14445" s="37"/>
      <c r="AA14445" s="37"/>
      <c r="AB14445" s="37"/>
    </row>
    <row r="14446" spans="24:28" x14ac:dyDescent="0.25">
      <c r="X14446" s="37"/>
      <c r="Y14446" s="37"/>
      <c r="Z14446" s="37"/>
      <c r="AA14446" s="37"/>
      <c r="AB14446" s="37"/>
    </row>
    <row r="14447" spans="24:28" x14ac:dyDescent="0.25">
      <c r="X14447" s="37"/>
      <c r="Y14447" s="37"/>
      <c r="Z14447" s="37"/>
      <c r="AA14447" s="37"/>
      <c r="AB14447" s="37"/>
    </row>
    <row r="14448" spans="24:28" x14ac:dyDescent="0.25">
      <c r="X14448" s="37"/>
      <c r="Y14448" s="37"/>
      <c r="Z14448" s="37"/>
      <c r="AA14448" s="37"/>
      <c r="AB14448" s="37"/>
    </row>
    <row r="14449" spans="24:28" x14ac:dyDescent="0.25">
      <c r="X14449" s="37"/>
      <c r="Y14449" s="37"/>
      <c r="Z14449" s="37"/>
      <c r="AA14449" s="37"/>
      <c r="AB14449" s="37"/>
    </row>
    <row r="14450" spans="24:28" x14ac:dyDescent="0.25">
      <c r="X14450" s="37"/>
      <c r="Y14450" s="37"/>
      <c r="Z14450" s="37"/>
      <c r="AA14450" s="37"/>
      <c r="AB14450" s="37"/>
    </row>
    <row r="14451" spans="24:28" x14ac:dyDescent="0.25">
      <c r="X14451" s="37"/>
      <c r="Y14451" s="37"/>
      <c r="Z14451" s="37"/>
      <c r="AA14451" s="37"/>
      <c r="AB14451" s="37"/>
    </row>
    <row r="14452" spans="24:28" x14ac:dyDescent="0.25">
      <c r="X14452" s="37"/>
      <c r="Y14452" s="37"/>
      <c r="Z14452" s="37"/>
      <c r="AA14452" s="37"/>
      <c r="AB14452" s="37"/>
    </row>
    <row r="14453" spans="24:28" x14ac:dyDescent="0.25">
      <c r="X14453" s="37"/>
      <c r="Y14453" s="37"/>
      <c r="Z14453" s="37"/>
      <c r="AA14453" s="37"/>
      <c r="AB14453" s="37"/>
    </row>
    <row r="14454" spans="24:28" x14ac:dyDescent="0.25">
      <c r="X14454" s="37"/>
      <c r="Y14454" s="37"/>
      <c r="Z14454" s="37"/>
      <c r="AA14454" s="37"/>
      <c r="AB14454" s="37"/>
    </row>
    <row r="14455" spans="24:28" x14ac:dyDescent="0.25">
      <c r="X14455" s="37"/>
      <c r="Y14455" s="37"/>
      <c r="Z14455" s="37"/>
      <c r="AA14455" s="37"/>
      <c r="AB14455" s="37"/>
    </row>
    <row r="14456" spans="24:28" x14ac:dyDescent="0.25">
      <c r="X14456" s="37"/>
      <c r="Y14456" s="37"/>
      <c r="Z14456" s="37"/>
      <c r="AA14456" s="37"/>
      <c r="AB14456" s="37"/>
    </row>
    <row r="14457" spans="24:28" x14ac:dyDescent="0.25">
      <c r="X14457" s="37"/>
      <c r="Y14457" s="37"/>
      <c r="Z14457" s="37"/>
      <c r="AA14457" s="37"/>
      <c r="AB14457" s="37"/>
    </row>
    <row r="14458" spans="24:28" x14ac:dyDescent="0.25">
      <c r="X14458" s="37"/>
      <c r="Y14458" s="37"/>
      <c r="Z14458" s="37"/>
      <c r="AA14458" s="37"/>
      <c r="AB14458" s="37"/>
    </row>
    <row r="14459" spans="24:28" x14ac:dyDescent="0.25">
      <c r="X14459" s="37"/>
      <c r="Y14459" s="37"/>
      <c r="Z14459" s="37"/>
      <c r="AA14459" s="37"/>
      <c r="AB14459" s="37"/>
    </row>
    <row r="14460" spans="24:28" x14ac:dyDescent="0.25">
      <c r="X14460" s="37"/>
      <c r="Y14460" s="37"/>
      <c r="Z14460" s="37"/>
      <c r="AA14460" s="37"/>
      <c r="AB14460" s="37"/>
    </row>
    <row r="14461" spans="24:28" x14ac:dyDescent="0.25">
      <c r="X14461" s="37"/>
      <c r="Y14461" s="37"/>
      <c r="Z14461" s="37"/>
      <c r="AA14461" s="37"/>
      <c r="AB14461" s="37"/>
    </row>
    <row r="14462" spans="24:28" x14ac:dyDescent="0.25">
      <c r="X14462" s="37"/>
      <c r="Y14462" s="37"/>
      <c r="Z14462" s="37"/>
      <c r="AA14462" s="37"/>
      <c r="AB14462" s="37"/>
    </row>
    <row r="14463" spans="24:28" x14ac:dyDescent="0.25">
      <c r="X14463" s="37"/>
      <c r="Y14463" s="37"/>
      <c r="Z14463" s="37"/>
      <c r="AA14463" s="37"/>
      <c r="AB14463" s="37"/>
    </row>
    <row r="14464" spans="24:28" x14ac:dyDescent="0.25">
      <c r="X14464" s="37"/>
      <c r="Y14464" s="37"/>
      <c r="Z14464" s="37"/>
      <c r="AA14464" s="37"/>
      <c r="AB14464" s="37"/>
    </row>
    <row r="14465" spans="24:28" x14ac:dyDescent="0.25">
      <c r="X14465" s="37"/>
      <c r="Y14465" s="37"/>
      <c r="Z14465" s="37"/>
      <c r="AA14465" s="37"/>
      <c r="AB14465" s="37"/>
    </row>
    <row r="14466" spans="24:28" x14ac:dyDescent="0.25">
      <c r="X14466" s="37"/>
      <c r="Y14466" s="37"/>
      <c r="Z14466" s="37"/>
      <c r="AA14466" s="37"/>
      <c r="AB14466" s="37"/>
    </row>
    <row r="14467" spans="24:28" x14ac:dyDescent="0.25">
      <c r="X14467" s="37"/>
      <c r="Y14467" s="37"/>
      <c r="Z14467" s="37"/>
      <c r="AA14467" s="37"/>
      <c r="AB14467" s="37"/>
    </row>
    <row r="14468" spans="24:28" x14ac:dyDescent="0.25">
      <c r="X14468" s="37"/>
      <c r="Y14468" s="37"/>
      <c r="Z14468" s="37"/>
      <c r="AA14468" s="37"/>
      <c r="AB14468" s="37"/>
    </row>
    <row r="14469" spans="24:28" x14ac:dyDescent="0.25">
      <c r="X14469" s="37"/>
      <c r="Y14469" s="37"/>
      <c r="Z14469" s="37"/>
      <c r="AA14469" s="37"/>
      <c r="AB14469" s="37"/>
    </row>
    <row r="14470" spans="24:28" x14ac:dyDescent="0.25">
      <c r="X14470" s="37"/>
      <c r="Y14470" s="37"/>
      <c r="Z14470" s="37"/>
      <c r="AA14470" s="37"/>
      <c r="AB14470" s="37"/>
    </row>
    <row r="14471" spans="24:28" x14ac:dyDescent="0.25">
      <c r="X14471" s="37"/>
      <c r="Y14471" s="37"/>
      <c r="Z14471" s="37"/>
      <c r="AA14471" s="37"/>
      <c r="AB14471" s="37"/>
    </row>
    <row r="14472" spans="24:28" x14ac:dyDescent="0.25">
      <c r="X14472" s="37"/>
      <c r="Y14472" s="37"/>
      <c r="Z14472" s="37"/>
      <c r="AA14472" s="37"/>
      <c r="AB14472" s="37"/>
    </row>
    <row r="14473" spans="24:28" x14ac:dyDescent="0.25">
      <c r="X14473" s="37"/>
      <c r="Y14473" s="37"/>
      <c r="Z14473" s="37"/>
      <c r="AA14473" s="37"/>
      <c r="AB14473" s="37"/>
    </row>
    <row r="14474" spans="24:28" x14ac:dyDescent="0.25">
      <c r="X14474" s="37"/>
      <c r="Y14474" s="37"/>
      <c r="Z14474" s="37"/>
      <c r="AA14474" s="37"/>
      <c r="AB14474" s="37"/>
    </row>
    <row r="14475" spans="24:28" x14ac:dyDescent="0.25">
      <c r="X14475" s="37"/>
      <c r="Y14475" s="37"/>
      <c r="Z14475" s="37"/>
      <c r="AA14475" s="37"/>
      <c r="AB14475" s="37"/>
    </row>
    <row r="14476" spans="24:28" x14ac:dyDescent="0.25">
      <c r="X14476" s="37"/>
      <c r="Y14476" s="37"/>
      <c r="Z14476" s="37"/>
      <c r="AA14476" s="37"/>
      <c r="AB14476" s="37"/>
    </row>
    <row r="14477" spans="24:28" x14ac:dyDescent="0.25">
      <c r="X14477" s="37"/>
      <c r="Y14477" s="37"/>
      <c r="Z14477" s="37"/>
      <c r="AA14477" s="37"/>
      <c r="AB14477" s="37"/>
    </row>
    <row r="14478" spans="24:28" x14ac:dyDescent="0.25">
      <c r="X14478" s="37"/>
      <c r="Y14478" s="37"/>
      <c r="Z14478" s="37"/>
      <c r="AA14478" s="37"/>
      <c r="AB14478" s="37"/>
    </row>
    <row r="14479" spans="24:28" x14ac:dyDescent="0.25">
      <c r="X14479" s="37"/>
      <c r="Y14479" s="37"/>
      <c r="Z14479" s="37"/>
      <c r="AA14479" s="37"/>
      <c r="AB14479" s="37"/>
    </row>
    <row r="14480" spans="24:28" x14ac:dyDescent="0.25">
      <c r="X14480" s="37"/>
      <c r="Y14480" s="37"/>
      <c r="Z14480" s="37"/>
      <c r="AA14480" s="37"/>
      <c r="AB14480" s="37"/>
    </row>
    <row r="14481" spans="24:28" x14ac:dyDescent="0.25">
      <c r="X14481" s="37"/>
      <c r="Y14481" s="37"/>
      <c r="Z14481" s="37"/>
      <c r="AA14481" s="37"/>
      <c r="AB14481" s="37"/>
    </row>
    <row r="14482" spans="24:28" x14ac:dyDescent="0.25">
      <c r="X14482" s="37"/>
      <c r="Y14482" s="37"/>
      <c r="Z14482" s="37"/>
      <c r="AA14482" s="37"/>
      <c r="AB14482" s="37"/>
    </row>
    <row r="14483" spans="24:28" x14ac:dyDescent="0.25">
      <c r="X14483" s="37"/>
      <c r="Y14483" s="37"/>
      <c r="Z14483" s="37"/>
      <c r="AA14483" s="37"/>
      <c r="AB14483" s="37"/>
    </row>
    <row r="14484" spans="24:28" x14ac:dyDescent="0.25">
      <c r="X14484" s="37"/>
      <c r="Y14484" s="37"/>
      <c r="Z14484" s="37"/>
      <c r="AA14484" s="37"/>
      <c r="AB14484" s="37"/>
    </row>
    <row r="14485" spans="24:28" x14ac:dyDescent="0.25">
      <c r="X14485" s="37"/>
      <c r="Y14485" s="37"/>
      <c r="Z14485" s="37"/>
      <c r="AA14485" s="37"/>
      <c r="AB14485" s="37"/>
    </row>
    <row r="14486" spans="24:28" x14ac:dyDescent="0.25">
      <c r="X14486" s="37"/>
      <c r="Y14486" s="37"/>
      <c r="Z14486" s="37"/>
      <c r="AA14486" s="37"/>
      <c r="AB14486" s="37"/>
    </row>
    <row r="14487" spans="24:28" x14ac:dyDescent="0.25">
      <c r="X14487" s="37"/>
      <c r="Y14487" s="37"/>
      <c r="Z14487" s="37"/>
      <c r="AA14487" s="37"/>
      <c r="AB14487" s="37"/>
    </row>
    <row r="14488" spans="24:28" x14ac:dyDescent="0.25">
      <c r="X14488" s="37"/>
      <c r="Y14488" s="37"/>
      <c r="Z14488" s="37"/>
      <c r="AA14488" s="37"/>
      <c r="AB14488" s="37"/>
    </row>
    <row r="14489" spans="24:28" x14ac:dyDescent="0.25">
      <c r="X14489" s="37"/>
      <c r="Y14489" s="37"/>
      <c r="Z14489" s="37"/>
      <c r="AA14489" s="37"/>
      <c r="AB14489" s="37"/>
    </row>
    <row r="14490" spans="24:28" x14ac:dyDescent="0.25">
      <c r="X14490" s="37"/>
      <c r="Y14490" s="37"/>
      <c r="Z14490" s="37"/>
      <c r="AA14490" s="37"/>
      <c r="AB14490" s="37"/>
    </row>
    <row r="14491" spans="24:28" x14ac:dyDescent="0.25">
      <c r="X14491" s="37"/>
      <c r="Y14491" s="37"/>
      <c r="Z14491" s="37"/>
      <c r="AA14491" s="37"/>
      <c r="AB14491" s="37"/>
    </row>
    <row r="14492" spans="24:28" x14ac:dyDescent="0.25">
      <c r="X14492" s="37"/>
      <c r="Y14492" s="37"/>
      <c r="Z14492" s="37"/>
      <c r="AA14492" s="37"/>
      <c r="AB14492" s="37"/>
    </row>
    <row r="14493" spans="24:28" x14ac:dyDescent="0.25">
      <c r="X14493" s="37"/>
      <c r="Y14493" s="37"/>
      <c r="Z14493" s="37"/>
      <c r="AA14493" s="37"/>
      <c r="AB14493" s="37"/>
    </row>
    <row r="14494" spans="24:28" x14ac:dyDescent="0.25">
      <c r="X14494" s="37"/>
      <c r="Y14494" s="37"/>
      <c r="Z14494" s="37"/>
      <c r="AA14494" s="37"/>
      <c r="AB14494" s="37"/>
    </row>
    <row r="14495" spans="24:28" x14ac:dyDescent="0.25">
      <c r="X14495" s="37"/>
      <c r="Y14495" s="37"/>
      <c r="Z14495" s="37"/>
      <c r="AA14495" s="37"/>
      <c r="AB14495" s="37"/>
    </row>
    <row r="14496" spans="24:28" x14ac:dyDescent="0.25">
      <c r="X14496" s="37"/>
      <c r="Y14496" s="37"/>
      <c r="Z14496" s="37"/>
      <c r="AA14496" s="37"/>
      <c r="AB14496" s="37"/>
    </row>
    <row r="14497" spans="24:28" x14ac:dyDescent="0.25">
      <c r="X14497" s="37"/>
      <c r="Y14497" s="37"/>
      <c r="Z14497" s="37"/>
      <c r="AA14497" s="37"/>
      <c r="AB14497" s="37"/>
    </row>
    <row r="14498" spans="24:28" x14ac:dyDescent="0.25">
      <c r="X14498" s="37"/>
      <c r="Y14498" s="37"/>
      <c r="Z14498" s="37"/>
      <c r="AA14498" s="37"/>
      <c r="AB14498" s="37"/>
    </row>
    <row r="14499" spans="24:28" x14ac:dyDescent="0.25">
      <c r="X14499" s="37"/>
      <c r="Y14499" s="37"/>
      <c r="Z14499" s="37"/>
      <c r="AA14499" s="37"/>
      <c r="AB14499" s="37"/>
    </row>
    <row r="14500" spans="24:28" x14ac:dyDescent="0.25">
      <c r="X14500" s="37"/>
      <c r="Y14500" s="37"/>
      <c r="Z14500" s="37"/>
      <c r="AA14500" s="37"/>
      <c r="AB14500" s="37"/>
    </row>
    <row r="14501" spans="24:28" x14ac:dyDescent="0.25">
      <c r="X14501" s="37"/>
      <c r="Y14501" s="37"/>
      <c r="Z14501" s="37"/>
      <c r="AA14501" s="37"/>
      <c r="AB14501" s="37"/>
    </row>
    <row r="14502" spans="24:28" x14ac:dyDescent="0.25">
      <c r="X14502" s="37"/>
      <c r="Y14502" s="37"/>
      <c r="Z14502" s="37"/>
      <c r="AA14502" s="37"/>
      <c r="AB14502" s="37"/>
    </row>
    <row r="14503" spans="24:28" x14ac:dyDescent="0.25">
      <c r="X14503" s="37"/>
      <c r="Y14503" s="37"/>
      <c r="Z14503" s="37"/>
      <c r="AA14503" s="37"/>
      <c r="AB14503" s="37"/>
    </row>
    <row r="14504" spans="24:28" x14ac:dyDescent="0.25">
      <c r="X14504" s="37"/>
      <c r="Y14504" s="37"/>
      <c r="Z14504" s="37"/>
      <c r="AA14504" s="37"/>
      <c r="AB14504" s="37"/>
    </row>
    <row r="14505" spans="24:28" x14ac:dyDescent="0.25">
      <c r="X14505" s="37"/>
      <c r="Y14505" s="37"/>
      <c r="Z14505" s="37"/>
      <c r="AA14505" s="37"/>
      <c r="AB14505" s="37"/>
    </row>
    <row r="14506" spans="24:28" x14ac:dyDescent="0.25">
      <c r="X14506" s="37"/>
      <c r="Y14506" s="37"/>
      <c r="Z14506" s="37"/>
      <c r="AA14506" s="37"/>
      <c r="AB14506" s="37"/>
    </row>
    <row r="14507" spans="24:28" x14ac:dyDescent="0.25">
      <c r="X14507" s="37"/>
      <c r="Y14507" s="37"/>
      <c r="Z14507" s="37"/>
      <c r="AA14507" s="37"/>
      <c r="AB14507" s="37"/>
    </row>
    <row r="14508" spans="24:28" x14ac:dyDescent="0.25">
      <c r="X14508" s="37"/>
      <c r="Y14508" s="37"/>
      <c r="Z14508" s="37"/>
      <c r="AA14508" s="37"/>
      <c r="AB14508" s="37"/>
    </row>
    <row r="14509" spans="24:28" x14ac:dyDescent="0.25">
      <c r="X14509" s="37"/>
      <c r="Y14509" s="37"/>
      <c r="Z14509" s="37"/>
      <c r="AA14509" s="37"/>
      <c r="AB14509" s="37"/>
    </row>
    <row r="14510" spans="24:28" x14ac:dyDescent="0.25">
      <c r="X14510" s="37"/>
      <c r="Y14510" s="37"/>
      <c r="Z14510" s="37"/>
      <c r="AA14510" s="37"/>
      <c r="AB14510" s="37"/>
    </row>
    <row r="14511" spans="24:28" x14ac:dyDescent="0.25">
      <c r="X14511" s="37"/>
      <c r="Y14511" s="37"/>
      <c r="Z14511" s="37"/>
      <c r="AA14511" s="37"/>
      <c r="AB14511" s="37"/>
    </row>
    <row r="14512" spans="24:28" x14ac:dyDescent="0.25">
      <c r="X14512" s="37"/>
      <c r="Y14512" s="37"/>
      <c r="Z14512" s="37"/>
      <c r="AA14512" s="37"/>
      <c r="AB14512" s="37"/>
    </row>
    <row r="14513" spans="24:28" x14ac:dyDescent="0.25">
      <c r="X14513" s="37"/>
      <c r="Y14513" s="37"/>
      <c r="Z14513" s="37"/>
      <c r="AA14513" s="37"/>
      <c r="AB14513" s="37"/>
    </row>
    <row r="14514" spans="24:28" x14ac:dyDescent="0.25">
      <c r="X14514" s="37"/>
      <c r="Y14514" s="37"/>
      <c r="Z14514" s="37"/>
      <c r="AA14514" s="37"/>
      <c r="AB14514" s="37"/>
    </row>
    <row r="14515" spans="24:28" x14ac:dyDescent="0.25">
      <c r="X14515" s="37"/>
      <c r="Y14515" s="37"/>
      <c r="Z14515" s="37"/>
      <c r="AA14515" s="37"/>
      <c r="AB14515" s="37"/>
    </row>
    <row r="14516" spans="24:28" x14ac:dyDescent="0.25">
      <c r="X14516" s="37"/>
      <c r="Y14516" s="37"/>
      <c r="Z14516" s="37"/>
      <c r="AA14516" s="37"/>
      <c r="AB14516" s="37"/>
    </row>
    <row r="14517" spans="24:28" x14ac:dyDescent="0.25">
      <c r="X14517" s="37"/>
      <c r="Y14517" s="37"/>
      <c r="Z14517" s="37"/>
      <c r="AA14517" s="37"/>
      <c r="AB14517" s="37"/>
    </row>
    <row r="14518" spans="24:28" x14ac:dyDescent="0.25">
      <c r="X14518" s="37"/>
      <c r="Y14518" s="37"/>
      <c r="Z14518" s="37"/>
      <c r="AA14518" s="37"/>
      <c r="AB14518" s="37"/>
    </row>
    <row r="14519" spans="24:28" x14ac:dyDescent="0.25">
      <c r="X14519" s="37"/>
      <c r="Y14519" s="37"/>
      <c r="Z14519" s="37"/>
      <c r="AA14519" s="37"/>
      <c r="AB14519" s="37"/>
    </row>
    <row r="14520" spans="24:28" x14ac:dyDescent="0.25">
      <c r="X14520" s="37"/>
      <c r="Y14520" s="37"/>
      <c r="Z14520" s="37"/>
      <c r="AA14520" s="37"/>
      <c r="AB14520" s="37"/>
    </row>
    <row r="14521" spans="24:28" x14ac:dyDescent="0.25">
      <c r="X14521" s="37"/>
      <c r="Y14521" s="37"/>
      <c r="Z14521" s="37"/>
      <c r="AA14521" s="37"/>
      <c r="AB14521" s="37"/>
    </row>
    <row r="14522" spans="24:28" x14ac:dyDescent="0.25">
      <c r="X14522" s="37"/>
      <c r="Y14522" s="37"/>
      <c r="Z14522" s="37"/>
      <c r="AA14522" s="37"/>
      <c r="AB14522" s="37"/>
    </row>
    <row r="14523" spans="24:28" x14ac:dyDescent="0.25">
      <c r="X14523" s="37"/>
      <c r="Y14523" s="37"/>
      <c r="Z14523" s="37"/>
      <c r="AA14523" s="37"/>
      <c r="AB14523" s="37"/>
    </row>
    <row r="14524" spans="24:28" x14ac:dyDescent="0.25">
      <c r="X14524" s="37"/>
      <c r="Y14524" s="37"/>
      <c r="Z14524" s="37"/>
      <c r="AA14524" s="37"/>
      <c r="AB14524" s="37"/>
    </row>
    <row r="14525" spans="24:28" x14ac:dyDescent="0.25">
      <c r="X14525" s="37"/>
      <c r="Y14525" s="37"/>
      <c r="Z14525" s="37"/>
      <c r="AA14525" s="37"/>
      <c r="AB14525" s="37"/>
    </row>
    <row r="14526" spans="24:28" x14ac:dyDescent="0.25">
      <c r="X14526" s="37"/>
      <c r="Y14526" s="37"/>
      <c r="Z14526" s="37"/>
      <c r="AA14526" s="37"/>
      <c r="AB14526" s="37"/>
    </row>
    <row r="14527" spans="24:28" x14ac:dyDescent="0.25">
      <c r="X14527" s="37"/>
      <c r="Y14527" s="37"/>
      <c r="Z14527" s="37"/>
      <c r="AA14527" s="37"/>
      <c r="AB14527" s="37"/>
    </row>
    <row r="14528" spans="24:28" x14ac:dyDescent="0.25">
      <c r="X14528" s="37"/>
      <c r="Y14528" s="37"/>
      <c r="Z14528" s="37"/>
      <c r="AA14528" s="37"/>
      <c r="AB14528" s="37"/>
    </row>
    <row r="14529" spans="24:28" x14ac:dyDescent="0.25">
      <c r="X14529" s="37"/>
      <c r="Y14529" s="37"/>
      <c r="Z14529" s="37"/>
      <c r="AA14529" s="37"/>
      <c r="AB14529" s="37"/>
    </row>
    <row r="14530" spans="24:28" x14ac:dyDescent="0.25">
      <c r="X14530" s="37"/>
      <c r="Y14530" s="37"/>
      <c r="Z14530" s="37"/>
      <c r="AA14530" s="37"/>
      <c r="AB14530" s="37"/>
    </row>
    <row r="14531" spans="24:28" x14ac:dyDescent="0.25">
      <c r="X14531" s="37"/>
      <c r="Y14531" s="37"/>
      <c r="Z14531" s="37"/>
      <c r="AA14531" s="37"/>
      <c r="AB14531" s="37"/>
    </row>
    <row r="14532" spans="24:28" x14ac:dyDescent="0.25">
      <c r="X14532" s="37"/>
      <c r="Y14532" s="37"/>
      <c r="Z14532" s="37"/>
      <c r="AA14532" s="37"/>
      <c r="AB14532" s="37"/>
    </row>
    <row r="14533" spans="24:28" x14ac:dyDescent="0.25">
      <c r="X14533" s="37"/>
      <c r="Y14533" s="37"/>
      <c r="Z14533" s="37"/>
      <c r="AA14533" s="37"/>
      <c r="AB14533" s="37"/>
    </row>
    <row r="14534" spans="24:28" x14ac:dyDescent="0.25">
      <c r="X14534" s="37"/>
      <c r="Y14534" s="37"/>
      <c r="Z14534" s="37"/>
      <c r="AA14534" s="37"/>
      <c r="AB14534" s="37"/>
    </row>
    <row r="14535" spans="24:28" x14ac:dyDescent="0.25">
      <c r="X14535" s="37"/>
      <c r="Y14535" s="37"/>
      <c r="Z14535" s="37"/>
      <c r="AA14535" s="37"/>
      <c r="AB14535" s="37"/>
    </row>
    <row r="14536" spans="24:28" x14ac:dyDescent="0.25">
      <c r="X14536" s="37"/>
      <c r="Y14536" s="37"/>
      <c r="Z14536" s="37"/>
      <c r="AA14536" s="37"/>
      <c r="AB14536" s="37"/>
    </row>
    <row r="14537" spans="24:28" x14ac:dyDescent="0.25">
      <c r="X14537" s="37"/>
      <c r="Y14537" s="37"/>
      <c r="Z14537" s="37"/>
      <c r="AA14537" s="37"/>
      <c r="AB14537" s="37"/>
    </row>
    <row r="14538" spans="24:28" x14ac:dyDescent="0.25">
      <c r="X14538" s="37"/>
      <c r="Y14538" s="37"/>
      <c r="Z14538" s="37"/>
      <c r="AA14538" s="37"/>
      <c r="AB14538" s="37"/>
    </row>
    <row r="14539" spans="24:28" x14ac:dyDescent="0.25">
      <c r="X14539" s="37"/>
      <c r="Y14539" s="37"/>
      <c r="Z14539" s="37"/>
      <c r="AA14539" s="37"/>
      <c r="AB14539" s="37"/>
    </row>
    <row r="14540" spans="24:28" x14ac:dyDescent="0.25">
      <c r="X14540" s="37"/>
      <c r="Y14540" s="37"/>
      <c r="Z14540" s="37"/>
      <c r="AA14540" s="37"/>
      <c r="AB14540" s="37"/>
    </row>
    <row r="14541" spans="24:28" x14ac:dyDescent="0.25">
      <c r="X14541" s="37"/>
      <c r="Y14541" s="37"/>
      <c r="Z14541" s="37"/>
      <c r="AA14541" s="37"/>
      <c r="AB14541" s="37"/>
    </row>
    <row r="14542" spans="24:28" x14ac:dyDescent="0.25">
      <c r="X14542" s="37"/>
      <c r="Y14542" s="37"/>
      <c r="Z14542" s="37"/>
      <c r="AA14542" s="37"/>
      <c r="AB14542" s="37"/>
    </row>
    <row r="14543" spans="24:28" x14ac:dyDescent="0.25">
      <c r="X14543" s="37"/>
      <c r="Y14543" s="37"/>
      <c r="Z14543" s="37"/>
      <c r="AA14543" s="37"/>
      <c r="AB14543" s="37"/>
    </row>
    <row r="14544" spans="24:28" x14ac:dyDescent="0.25">
      <c r="X14544" s="37"/>
      <c r="Y14544" s="37"/>
      <c r="Z14544" s="37"/>
      <c r="AA14544" s="37"/>
      <c r="AB14544" s="37"/>
    </row>
    <row r="14545" spans="24:28" x14ac:dyDescent="0.25">
      <c r="X14545" s="37"/>
      <c r="Y14545" s="37"/>
      <c r="Z14545" s="37"/>
      <c r="AA14545" s="37"/>
      <c r="AB14545" s="37"/>
    </row>
    <row r="14546" spans="24:28" x14ac:dyDescent="0.25">
      <c r="X14546" s="37"/>
      <c r="Y14546" s="37"/>
      <c r="Z14546" s="37"/>
      <c r="AA14546" s="37"/>
      <c r="AB14546" s="37"/>
    </row>
    <row r="14547" spans="24:28" x14ac:dyDescent="0.25">
      <c r="X14547" s="37"/>
      <c r="Y14547" s="37"/>
      <c r="Z14547" s="37"/>
      <c r="AA14547" s="37"/>
      <c r="AB14547" s="37"/>
    </row>
    <row r="14548" spans="24:28" x14ac:dyDescent="0.25">
      <c r="X14548" s="37"/>
      <c r="Y14548" s="37"/>
      <c r="Z14548" s="37"/>
      <c r="AA14548" s="37"/>
      <c r="AB14548" s="37"/>
    </row>
    <row r="14549" spans="24:28" x14ac:dyDescent="0.25">
      <c r="X14549" s="37"/>
      <c r="Y14549" s="37"/>
      <c r="Z14549" s="37"/>
      <c r="AA14549" s="37"/>
      <c r="AB14549" s="37"/>
    </row>
    <row r="14550" spans="24:28" x14ac:dyDescent="0.25">
      <c r="X14550" s="37"/>
      <c r="Y14550" s="37"/>
      <c r="Z14550" s="37"/>
      <c r="AA14550" s="37"/>
      <c r="AB14550" s="37"/>
    </row>
    <row r="14551" spans="24:28" x14ac:dyDescent="0.25">
      <c r="X14551" s="37"/>
      <c r="Y14551" s="37"/>
      <c r="Z14551" s="37"/>
      <c r="AA14551" s="37"/>
      <c r="AB14551" s="37"/>
    </row>
    <row r="14552" spans="24:28" x14ac:dyDescent="0.25">
      <c r="X14552" s="37"/>
      <c r="Y14552" s="37"/>
      <c r="Z14552" s="37"/>
      <c r="AA14552" s="37"/>
      <c r="AB14552" s="37"/>
    </row>
    <row r="14553" spans="24:28" x14ac:dyDescent="0.25">
      <c r="X14553" s="37"/>
      <c r="Y14553" s="37"/>
      <c r="Z14553" s="37"/>
      <c r="AA14553" s="37"/>
      <c r="AB14553" s="37"/>
    </row>
    <row r="14554" spans="24:28" x14ac:dyDescent="0.25">
      <c r="X14554" s="37"/>
      <c r="Y14554" s="37"/>
      <c r="Z14554" s="37"/>
      <c r="AA14554" s="37"/>
      <c r="AB14554" s="37"/>
    </row>
    <row r="14555" spans="24:28" x14ac:dyDescent="0.25">
      <c r="X14555" s="37"/>
      <c r="Y14555" s="37"/>
      <c r="Z14555" s="37"/>
      <c r="AA14555" s="37"/>
      <c r="AB14555" s="37"/>
    </row>
    <row r="14556" spans="24:28" x14ac:dyDescent="0.25">
      <c r="X14556" s="37"/>
      <c r="Y14556" s="37"/>
      <c r="Z14556" s="37"/>
      <c r="AA14556" s="37"/>
      <c r="AB14556" s="37"/>
    </row>
    <row r="14557" spans="24:28" x14ac:dyDescent="0.25">
      <c r="X14557" s="37"/>
      <c r="Y14557" s="37"/>
      <c r="Z14557" s="37"/>
      <c r="AA14557" s="37"/>
      <c r="AB14557" s="37"/>
    </row>
    <row r="14558" spans="24:28" x14ac:dyDescent="0.25">
      <c r="X14558" s="37"/>
      <c r="Y14558" s="37"/>
      <c r="Z14558" s="37"/>
      <c r="AA14558" s="37"/>
      <c r="AB14558" s="37"/>
    </row>
    <row r="14559" spans="24:28" x14ac:dyDescent="0.25">
      <c r="X14559" s="37"/>
      <c r="Y14559" s="37"/>
      <c r="Z14559" s="37"/>
      <c r="AA14559" s="37"/>
      <c r="AB14559" s="37"/>
    </row>
    <row r="14560" spans="24:28" x14ac:dyDescent="0.25">
      <c r="X14560" s="37"/>
      <c r="Y14560" s="37"/>
      <c r="Z14560" s="37"/>
      <c r="AA14560" s="37"/>
      <c r="AB14560" s="37"/>
    </row>
    <row r="14561" spans="24:28" x14ac:dyDescent="0.25">
      <c r="X14561" s="37"/>
      <c r="Y14561" s="37"/>
      <c r="Z14561" s="37"/>
      <c r="AA14561" s="37"/>
      <c r="AB14561" s="37"/>
    </row>
    <row r="14562" spans="24:28" x14ac:dyDescent="0.25">
      <c r="X14562" s="37"/>
      <c r="Y14562" s="37"/>
      <c r="Z14562" s="37"/>
      <c r="AA14562" s="37"/>
      <c r="AB14562" s="37"/>
    </row>
    <row r="14563" spans="24:28" x14ac:dyDescent="0.25">
      <c r="X14563" s="37"/>
      <c r="Y14563" s="37"/>
      <c r="Z14563" s="37"/>
      <c r="AA14563" s="37"/>
      <c r="AB14563" s="37"/>
    </row>
    <row r="14564" spans="24:28" x14ac:dyDescent="0.25">
      <c r="X14564" s="37"/>
      <c r="Y14564" s="37"/>
      <c r="Z14564" s="37"/>
      <c r="AA14564" s="37"/>
      <c r="AB14564" s="37"/>
    </row>
    <row r="14565" spans="24:28" x14ac:dyDescent="0.25">
      <c r="X14565" s="37"/>
      <c r="Y14565" s="37"/>
      <c r="Z14565" s="37"/>
      <c r="AA14565" s="37"/>
      <c r="AB14565" s="37"/>
    </row>
    <row r="14566" spans="24:28" x14ac:dyDescent="0.25">
      <c r="X14566" s="37"/>
      <c r="Y14566" s="37"/>
      <c r="Z14566" s="37"/>
      <c r="AA14566" s="37"/>
      <c r="AB14566" s="37"/>
    </row>
    <row r="14567" spans="24:28" x14ac:dyDescent="0.25">
      <c r="X14567" s="37"/>
      <c r="Y14567" s="37"/>
      <c r="Z14567" s="37"/>
      <c r="AA14567" s="37"/>
      <c r="AB14567" s="37"/>
    </row>
    <row r="14568" spans="24:28" x14ac:dyDescent="0.25">
      <c r="X14568" s="37"/>
      <c r="Y14568" s="37"/>
      <c r="Z14568" s="37"/>
      <c r="AA14568" s="37"/>
      <c r="AB14568" s="37"/>
    </row>
    <row r="14569" spans="24:28" x14ac:dyDescent="0.25">
      <c r="X14569" s="37"/>
      <c r="Y14569" s="37"/>
      <c r="Z14569" s="37"/>
      <c r="AA14569" s="37"/>
      <c r="AB14569" s="37"/>
    </row>
    <row r="14570" spans="24:28" x14ac:dyDescent="0.25">
      <c r="X14570" s="37"/>
      <c r="Y14570" s="37"/>
      <c r="Z14570" s="37"/>
      <c r="AA14570" s="37"/>
      <c r="AB14570" s="37"/>
    </row>
    <row r="14571" spans="24:28" x14ac:dyDescent="0.25">
      <c r="X14571" s="37"/>
      <c r="Y14571" s="37"/>
      <c r="Z14571" s="37"/>
      <c r="AA14571" s="37"/>
      <c r="AB14571" s="37"/>
    </row>
    <row r="14572" spans="24:28" x14ac:dyDescent="0.25">
      <c r="X14572" s="37"/>
      <c r="Y14572" s="37"/>
      <c r="Z14572" s="37"/>
      <c r="AA14572" s="37"/>
      <c r="AB14572" s="37"/>
    </row>
    <row r="14573" spans="24:28" x14ac:dyDescent="0.25">
      <c r="X14573" s="37"/>
      <c r="Y14573" s="37"/>
      <c r="Z14573" s="37"/>
      <c r="AA14573" s="37"/>
      <c r="AB14573" s="37"/>
    </row>
    <row r="14574" spans="24:28" x14ac:dyDescent="0.25">
      <c r="X14574" s="37"/>
      <c r="Y14574" s="37"/>
      <c r="Z14574" s="37"/>
      <c r="AA14574" s="37"/>
      <c r="AB14574" s="37"/>
    </row>
    <row r="14575" spans="24:28" x14ac:dyDescent="0.25">
      <c r="X14575" s="37"/>
      <c r="Y14575" s="37"/>
      <c r="Z14575" s="37"/>
      <c r="AA14575" s="37"/>
      <c r="AB14575" s="37"/>
    </row>
    <row r="14576" spans="24:28" x14ac:dyDescent="0.25">
      <c r="X14576" s="37"/>
      <c r="Y14576" s="37"/>
      <c r="Z14576" s="37"/>
      <c r="AA14576" s="37"/>
      <c r="AB14576" s="37"/>
    </row>
    <row r="14577" spans="24:28" x14ac:dyDescent="0.25">
      <c r="X14577" s="37"/>
      <c r="Y14577" s="37"/>
      <c r="Z14577" s="37"/>
      <c r="AA14577" s="37"/>
      <c r="AB14577" s="37"/>
    </row>
    <row r="14578" spans="24:28" x14ac:dyDescent="0.25">
      <c r="X14578" s="37"/>
      <c r="Y14578" s="37"/>
      <c r="Z14578" s="37"/>
      <c r="AA14578" s="37"/>
      <c r="AB14578" s="37"/>
    </row>
    <row r="14579" spans="24:28" x14ac:dyDescent="0.25">
      <c r="X14579" s="37"/>
      <c r="Y14579" s="37"/>
      <c r="Z14579" s="37"/>
      <c r="AA14579" s="37"/>
      <c r="AB14579" s="37"/>
    </row>
    <row r="14580" spans="24:28" x14ac:dyDescent="0.25">
      <c r="X14580" s="37"/>
      <c r="Y14580" s="37"/>
      <c r="Z14580" s="37"/>
      <c r="AA14580" s="37"/>
      <c r="AB14580" s="37"/>
    </row>
    <row r="14581" spans="24:28" x14ac:dyDescent="0.25">
      <c r="X14581" s="37"/>
      <c r="Y14581" s="37"/>
      <c r="Z14581" s="37"/>
      <c r="AA14581" s="37"/>
      <c r="AB14581" s="37"/>
    </row>
    <row r="14582" spans="24:28" x14ac:dyDescent="0.25">
      <c r="X14582" s="37"/>
      <c r="Y14582" s="37"/>
      <c r="Z14582" s="37"/>
      <c r="AA14582" s="37"/>
      <c r="AB14582" s="37"/>
    </row>
    <row r="14583" spans="24:28" x14ac:dyDescent="0.25">
      <c r="X14583" s="37"/>
      <c r="Y14583" s="37"/>
      <c r="Z14583" s="37"/>
      <c r="AA14583" s="37"/>
      <c r="AB14583" s="37"/>
    </row>
    <row r="14584" spans="24:28" x14ac:dyDescent="0.25">
      <c r="X14584" s="37"/>
      <c r="Y14584" s="37"/>
      <c r="Z14584" s="37"/>
      <c r="AA14584" s="37"/>
      <c r="AB14584" s="37"/>
    </row>
    <row r="14585" spans="24:28" x14ac:dyDescent="0.25">
      <c r="X14585" s="37"/>
      <c r="Y14585" s="37"/>
      <c r="Z14585" s="37"/>
      <c r="AA14585" s="37"/>
      <c r="AB14585" s="37"/>
    </row>
    <row r="14586" spans="24:28" x14ac:dyDescent="0.25">
      <c r="X14586" s="37"/>
      <c r="Y14586" s="37"/>
      <c r="Z14586" s="37"/>
      <c r="AA14586" s="37"/>
      <c r="AB14586" s="37"/>
    </row>
    <row r="14587" spans="24:28" x14ac:dyDescent="0.25">
      <c r="X14587" s="37"/>
      <c r="Y14587" s="37"/>
      <c r="Z14587" s="37"/>
      <c r="AA14587" s="37"/>
      <c r="AB14587" s="37"/>
    </row>
    <row r="14588" spans="24:28" x14ac:dyDescent="0.25">
      <c r="X14588" s="37"/>
      <c r="Y14588" s="37"/>
      <c r="Z14588" s="37"/>
      <c r="AA14588" s="37"/>
      <c r="AB14588" s="37"/>
    </row>
    <row r="14589" spans="24:28" x14ac:dyDescent="0.25">
      <c r="X14589" s="37"/>
      <c r="Y14589" s="37"/>
      <c r="Z14589" s="37"/>
      <c r="AA14589" s="37"/>
      <c r="AB14589" s="37"/>
    </row>
    <row r="14590" spans="24:28" x14ac:dyDescent="0.25">
      <c r="X14590" s="37"/>
      <c r="Y14590" s="37"/>
      <c r="Z14590" s="37"/>
      <c r="AA14590" s="37"/>
      <c r="AB14590" s="37"/>
    </row>
    <row r="14591" spans="24:28" x14ac:dyDescent="0.25">
      <c r="X14591" s="37"/>
      <c r="Y14591" s="37"/>
      <c r="Z14591" s="37"/>
      <c r="AA14591" s="37"/>
      <c r="AB14591" s="37"/>
    </row>
    <row r="14592" spans="24:28" x14ac:dyDescent="0.25">
      <c r="X14592" s="37"/>
      <c r="Y14592" s="37"/>
      <c r="Z14592" s="37"/>
      <c r="AA14592" s="37"/>
      <c r="AB14592" s="37"/>
    </row>
    <row r="14593" spans="24:28" x14ac:dyDescent="0.25">
      <c r="X14593" s="37"/>
      <c r="Y14593" s="37"/>
      <c r="Z14593" s="37"/>
      <c r="AA14593" s="37"/>
      <c r="AB14593" s="37"/>
    </row>
    <row r="14594" spans="24:28" x14ac:dyDescent="0.25">
      <c r="X14594" s="37"/>
      <c r="Y14594" s="37"/>
      <c r="Z14594" s="37"/>
      <c r="AA14594" s="37"/>
      <c r="AB14594" s="37"/>
    </row>
    <row r="14595" spans="24:28" x14ac:dyDescent="0.25">
      <c r="X14595" s="37"/>
      <c r="Y14595" s="37"/>
      <c r="Z14595" s="37"/>
      <c r="AA14595" s="37"/>
      <c r="AB14595" s="37"/>
    </row>
    <row r="14596" spans="24:28" x14ac:dyDescent="0.25">
      <c r="X14596" s="37"/>
      <c r="Y14596" s="37"/>
      <c r="Z14596" s="37"/>
      <c r="AA14596" s="37"/>
      <c r="AB14596" s="37"/>
    </row>
    <row r="14597" spans="24:28" x14ac:dyDescent="0.25">
      <c r="X14597" s="37"/>
      <c r="Y14597" s="37"/>
      <c r="Z14597" s="37"/>
      <c r="AA14597" s="37"/>
      <c r="AB14597" s="37"/>
    </row>
    <row r="14598" spans="24:28" x14ac:dyDescent="0.25">
      <c r="X14598" s="37"/>
      <c r="Y14598" s="37"/>
      <c r="Z14598" s="37"/>
      <c r="AA14598" s="37"/>
      <c r="AB14598" s="37"/>
    </row>
    <row r="14599" spans="24:28" x14ac:dyDescent="0.25">
      <c r="X14599" s="37"/>
      <c r="Y14599" s="37"/>
      <c r="Z14599" s="37"/>
      <c r="AA14599" s="37"/>
      <c r="AB14599" s="37"/>
    </row>
    <row r="14600" spans="24:28" x14ac:dyDescent="0.25">
      <c r="X14600" s="37"/>
      <c r="Y14600" s="37"/>
      <c r="Z14600" s="37"/>
      <c r="AA14600" s="37"/>
      <c r="AB14600" s="37"/>
    </row>
    <row r="14601" spans="24:28" x14ac:dyDescent="0.25">
      <c r="X14601" s="37"/>
      <c r="Y14601" s="37"/>
      <c r="Z14601" s="37"/>
      <c r="AA14601" s="37"/>
      <c r="AB14601" s="37"/>
    </row>
    <row r="14602" spans="24:28" x14ac:dyDescent="0.25">
      <c r="X14602" s="37"/>
      <c r="Y14602" s="37"/>
      <c r="Z14602" s="37"/>
      <c r="AA14602" s="37"/>
      <c r="AB14602" s="37"/>
    </row>
    <row r="14603" spans="24:28" x14ac:dyDescent="0.25">
      <c r="X14603" s="37"/>
      <c r="Y14603" s="37"/>
      <c r="Z14603" s="37"/>
      <c r="AA14603" s="37"/>
      <c r="AB14603" s="37"/>
    </row>
    <row r="14604" spans="24:28" x14ac:dyDescent="0.25">
      <c r="X14604" s="37"/>
      <c r="Y14604" s="37"/>
      <c r="Z14604" s="37"/>
      <c r="AA14604" s="37"/>
      <c r="AB14604" s="37"/>
    </row>
    <row r="14605" spans="24:28" x14ac:dyDescent="0.25">
      <c r="X14605" s="37"/>
      <c r="Y14605" s="37"/>
      <c r="Z14605" s="37"/>
      <c r="AA14605" s="37"/>
      <c r="AB14605" s="37"/>
    </row>
    <row r="14606" spans="24:28" x14ac:dyDescent="0.25">
      <c r="X14606" s="37"/>
      <c r="Y14606" s="37"/>
      <c r="Z14606" s="37"/>
      <c r="AA14606" s="37"/>
      <c r="AB14606" s="37"/>
    </row>
    <row r="14607" spans="24:28" x14ac:dyDescent="0.25">
      <c r="X14607" s="37"/>
      <c r="Y14607" s="37"/>
      <c r="Z14607" s="37"/>
      <c r="AA14607" s="37"/>
      <c r="AB14607" s="37"/>
    </row>
    <row r="14608" spans="24:28" x14ac:dyDescent="0.25">
      <c r="X14608" s="37"/>
      <c r="Y14608" s="37"/>
      <c r="Z14608" s="37"/>
      <c r="AA14608" s="37"/>
      <c r="AB14608" s="37"/>
    </row>
    <row r="14609" spans="24:28" x14ac:dyDescent="0.25">
      <c r="X14609" s="37"/>
      <c r="Y14609" s="37"/>
      <c r="Z14609" s="37"/>
      <c r="AA14609" s="37"/>
      <c r="AB14609" s="37"/>
    </row>
    <row r="14610" spans="24:28" x14ac:dyDescent="0.25">
      <c r="X14610" s="37"/>
      <c r="Y14610" s="37"/>
      <c r="Z14610" s="37"/>
      <c r="AA14610" s="37"/>
      <c r="AB14610" s="37"/>
    </row>
    <row r="14611" spans="24:28" x14ac:dyDescent="0.25">
      <c r="X14611" s="37"/>
      <c r="Y14611" s="37"/>
      <c r="Z14611" s="37"/>
      <c r="AA14611" s="37"/>
      <c r="AB14611" s="37"/>
    </row>
    <row r="14612" spans="24:28" x14ac:dyDescent="0.25">
      <c r="X14612" s="37"/>
      <c r="Y14612" s="37"/>
      <c r="Z14612" s="37"/>
      <c r="AA14612" s="37"/>
      <c r="AB14612" s="37"/>
    </row>
    <row r="14613" spans="24:28" x14ac:dyDescent="0.25">
      <c r="X14613" s="37"/>
      <c r="Y14613" s="37"/>
      <c r="Z14613" s="37"/>
      <c r="AA14613" s="37"/>
      <c r="AB14613" s="37"/>
    </row>
    <row r="14614" spans="24:28" x14ac:dyDescent="0.25">
      <c r="X14614" s="37"/>
      <c r="Y14614" s="37"/>
      <c r="Z14614" s="37"/>
      <c r="AA14614" s="37"/>
      <c r="AB14614" s="37"/>
    </row>
    <row r="14615" spans="24:28" x14ac:dyDescent="0.25">
      <c r="X14615" s="37"/>
      <c r="Y14615" s="37"/>
      <c r="Z14615" s="37"/>
      <c r="AA14615" s="37"/>
      <c r="AB14615" s="37"/>
    </row>
    <row r="14616" spans="24:28" x14ac:dyDescent="0.25">
      <c r="X14616" s="37"/>
      <c r="Y14616" s="37"/>
      <c r="Z14616" s="37"/>
      <c r="AA14616" s="37"/>
      <c r="AB14616" s="37"/>
    </row>
    <row r="14617" spans="24:28" x14ac:dyDescent="0.25">
      <c r="X14617" s="37"/>
      <c r="Y14617" s="37"/>
      <c r="Z14617" s="37"/>
      <c r="AA14617" s="37"/>
      <c r="AB14617" s="37"/>
    </row>
    <row r="14618" spans="24:28" x14ac:dyDescent="0.25">
      <c r="X14618" s="37"/>
      <c r="Y14618" s="37"/>
      <c r="Z14618" s="37"/>
      <c r="AA14618" s="37"/>
      <c r="AB14618" s="37"/>
    </row>
    <row r="14619" spans="24:28" x14ac:dyDescent="0.25">
      <c r="X14619" s="37"/>
      <c r="Y14619" s="37"/>
      <c r="Z14619" s="37"/>
      <c r="AA14619" s="37"/>
      <c r="AB14619" s="37"/>
    </row>
    <row r="14620" spans="24:28" x14ac:dyDescent="0.25">
      <c r="X14620" s="37"/>
      <c r="Y14620" s="37"/>
      <c r="Z14620" s="37"/>
      <c r="AA14620" s="37"/>
      <c r="AB14620" s="37"/>
    </row>
    <row r="14621" spans="24:28" x14ac:dyDescent="0.25">
      <c r="X14621" s="37"/>
      <c r="Y14621" s="37"/>
      <c r="Z14621" s="37"/>
      <c r="AA14621" s="37"/>
      <c r="AB14621" s="37"/>
    </row>
    <row r="14622" spans="24:28" x14ac:dyDescent="0.25">
      <c r="X14622" s="37"/>
      <c r="Y14622" s="37"/>
      <c r="Z14622" s="37"/>
      <c r="AA14622" s="37"/>
      <c r="AB14622" s="37"/>
    </row>
    <row r="14623" spans="24:28" x14ac:dyDescent="0.25">
      <c r="X14623" s="37"/>
      <c r="Y14623" s="37"/>
      <c r="Z14623" s="37"/>
      <c r="AA14623" s="37"/>
      <c r="AB14623" s="37"/>
    </row>
    <row r="14624" spans="24:28" x14ac:dyDescent="0.25">
      <c r="X14624" s="37"/>
      <c r="Y14624" s="37"/>
      <c r="Z14624" s="37"/>
      <c r="AA14624" s="37"/>
      <c r="AB14624" s="37"/>
    </row>
    <row r="14625" spans="24:28" x14ac:dyDescent="0.25">
      <c r="X14625" s="37"/>
      <c r="Y14625" s="37"/>
      <c r="Z14625" s="37"/>
      <c r="AA14625" s="37"/>
      <c r="AB14625" s="37"/>
    </row>
    <row r="14626" spans="24:28" x14ac:dyDescent="0.25">
      <c r="X14626" s="37"/>
      <c r="Y14626" s="37"/>
      <c r="Z14626" s="37"/>
      <c r="AA14626" s="37"/>
      <c r="AB14626" s="37"/>
    </row>
    <row r="14627" spans="24:28" x14ac:dyDescent="0.25">
      <c r="X14627" s="37"/>
      <c r="Y14627" s="37"/>
      <c r="Z14627" s="37"/>
      <c r="AA14627" s="37"/>
      <c r="AB14627" s="37"/>
    </row>
    <row r="14628" spans="24:28" x14ac:dyDescent="0.25">
      <c r="X14628" s="37"/>
      <c r="Y14628" s="37"/>
      <c r="Z14628" s="37"/>
      <c r="AA14628" s="37"/>
      <c r="AB14628" s="37"/>
    </row>
    <row r="14629" spans="24:28" x14ac:dyDescent="0.25">
      <c r="X14629" s="37"/>
      <c r="Y14629" s="37"/>
      <c r="Z14629" s="37"/>
      <c r="AA14629" s="37"/>
      <c r="AB14629" s="37"/>
    </row>
    <row r="14630" spans="24:28" x14ac:dyDescent="0.25">
      <c r="X14630" s="37"/>
      <c r="Y14630" s="37"/>
      <c r="Z14630" s="37"/>
      <c r="AA14630" s="37"/>
      <c r="AB14630" s="37"/>
    </row>
    <row r="14631" spans="24:28" x14ac:dyDescent="0.25">
      <c r="X14631" s="37"/>
      <c r="Y14631" s="37"/>
      <c r="Z14631" s="37"/>
      <c r="AA14631" s="37"/>
      <c r="AB14631" s="37"/>
    </row>
    <row r="14632" spans="24:28" x14ac:dyDescent="0.25">
      <c r="X14632" s="37"/>
      <c r="Y14632" s="37"/>
      <c r="Z14632" s="37"/>
      <c r="AA14632" s="37"/>
      <c r="AB14632" s="37"/>
    </row>
    <row r="14633" spans="24:28" x14ac:dyDescent="0.25">
      <c r="X14633" s="37"/>
      <c r="Y14633" s="37"/>
      <c r="Z14633" s="37"/>
      <c r="AA14633" s="37"/>
      <c r="AB14633" s="37"/>
    </row>
    <row r="14634" spans="24:28" x14ac:dyDescent="0.25">
      <c r="X14634" s="37"/>
      <c r="Y14634" s="37"/>
      <c r="Z14634" s="37"/>
      <c r="AA14634" s="37"/>
      <c r="AB14634" s="37"/>
    </row>
    <row r="14635" spans="24:28" x14ac:dyDescent="0.25">
      <c r="X14635" s="37"/>
      <c r="Y14635" s="37"/>
      <c r="Z14635" s="37"/>
      <c r="AA14635" s="37"/>
      <c r="AB14635" s="37"/>
    </row>
    <row r="14636" spans="24:28" x14ac:dyDescent="0.25">
      <c r="X14636" s="37"/>
      <c r="Y14636" s="37"/>
      <c r="Z14636" s="37"/>
      <c r="AA14636" s="37"/>
      <c r="AB14636" s="37"/>
    </row>
    <row r="14637" spans="24:28" x14ac:dyDescent="0.25">
      <c r="X14637" s="37"/>
      <c r="Y14637" s="37"/>
      <c r="Z14637" s="37"/>
      <c r="AA14637" s="37"/>
      <c r="AB14637" s="37"/>
    </row>
    <row r="14638" spans="24:28" x14ac:dyDescent="0.25">
      <c r="X14638" s="37"/>
      <c r="Y14638" s="37"/>
      <c r="Z14638" s="37"/>
      <c r="AA14638" s="37"/>
      <c r="AB14638" s="37"/>
    </row>
    <row r="14639" spans="24:28" x14ac:dyDescent="0.25">
      <c r="X14639" s="37"/>
      <c r="Y14639" s="37"/>
      <c r="Z14639" s="37"/>
      <c r="AA14639" s="37"/>
      <c r="AB14639" s="37"/>
    </row>
    <row r="14640" spans="24:28" x14ac:dyDescent="0.25">
      <c r="X14640" s="37"/>
      <c r="Y14640" s="37"/>
      <c r="Z14640" s="37"/>
      <c r="AA14640" s="37"/>
      <c r="AB14640" s="37"/>
    </row>
    <row r="14641" spans="24:28" x14ac:dyDescent="0.25">
      <c r="X14641" s="37"/>
      <c r="Y14641" s="37"/>
      <c r="Z14641" s="37"/>
      <c r="AA14641" s="37"/>
      <c r="AB14641" s="37"/>
    </row>
    <row r="14642" spans="24:28" x14ac:dyDescent="0.25">
      <c r="X14642" s="37"/>
      <c r="Y14642" s="37"/>
      <c r="Z14642" s="37"/>
      <c r="AA14642" s="37"/>
      <c r="AB14642" s="37"/>
    </row>
    <row r="14643" spans="24:28" x14ac:dyDescent="0.25">
      <c r="X14643" s="37"/>
      <c r="Y14643" s="37"/>
      <c r="Z14643" s="37"/>
      <c r="AA14643" s="37"/>
      <c r="AB14643" s="37"/>
    </row>
    <row r="14644" spans="24:28" x14ac:dyDescent="0.25">
      <c r="X14644" s="37"/>
      <c r="Y14644" s="37"/>
      <c r="Z14644" s="37"/>
      <c r="AA14644" s="37"/>
      <c r="AB14644" s="37"/>
    </row>
    <row r="14645" spans="24:28" x14ac:dyDescent="0.25">
      <c r="X14645" s="37"/>
      <c r="Y14645" s="37"/>
      <c r="Z14645" s="37"/>
      <c r="AA14645" s="37"/>
      <c r="AB14645" s="37"/>
    </row>
    <row r="14646" spans="24:28" x14ac:dyDescent="0.25">
      <c r="X14646" s="37"/>
      <c r="Y14646" s="37"/>
      <c r="Z14646" s="37"/>
      <c r="AA14646" s="37"/>
      <c r="AB14646" s="37"/>
    </row>
    <row r="14647" spans="24:28" x14ac:dyDescent="0.25">
      <c r="X14647" s="37"/>
      <c r="Y14647" s="37"/>
      <c r="Z14647" s="37"/>
      <c r="AA14647" s="37"/>
      <c r="AB14647" s="37"/>
    </row>
    <row r="14648" spans="24:28" x14ac:dyDescent="0.25">
      <c r="X14648" s="37"/>
      <c r="Y14648" s="37"/>
      <c r="Z14648" s="37"/>
      <c r="AA14648" s="37"/>
      <c r="AB14648" s="37"/>
    </row>
    <row r="14649" spans="24:28" x14ac:dyDescent="0.25">
      <c r="X14649" s="37"/>
      <c r="Y14649" s="37"/>
      <c r="Z14649" s="37"/>
      <c r="AA14649" s="37"/>
      <c r="AB14649" s="37"/>
    </row>
    <row r="14650" spans="24:28" x14ac:dyDescent="0.25">
      <c r="X14650" s="37"/>
      <c r="Y14650" s="37"/>
      <c r="Z14650" s="37"/>
      <c r="AA14650" s="37"/>
      <c r="AB14650" s="37"/>
    </row>
    <row r="14651" spans="24:28" x14ac:dyDescent="0.25">
      <c r="X14651" s="37"/>
      <c r="Y14651" s="37"/>
      <c r="Z14651" s="37"/>
      <c r="AA14651" s="37"/>
      <c r="AB14651" s="37"/>
    </row>
    <row r="14652" spans="24:28" x14ac:dyDescent="0.25">
      <c r="X14652" s="37"/>
      <c r="Y14652" s="37"/>
      <c r="Z14652" s="37"/>
      <c r="AA14652" s="37"/>
      <c r="AB14652" s="37"/>
    </row>
    <row r="14653" spans="24:28" x14ac:dyDescent="0.25">
      <c r="X14653" s="37"/>
      <c r="Y14653" s="37"/>
      <c r="Z14653" s="37"/>
      <c r="AA14653" s="37"/>
      <c r="AB14653" s="37"/>
    </row>
    <row r="14654" spans="24:28" x14ac:dyDescent="0.25">
      <c r="X14654" s="37"/>
      <c r="Y14654" s="37"/>
      <c r="Z14654" s="37"/>
      <c r="AA14654" s="37"/>
      <c r="AB14654" s="37"/>
    </row>
    <row r="14655" spans="24:28" x14ac:dyDescent="0.25">
      <c r="X14655" s="37"/>
      <c r="Y14655" s="37"/>
      <c r="Z14655" s="37"/>
      <c r="AA14655" s="37"/>
      <c r="AB14655" s="37"/>
    </row>
    <row r="14656" spans="24:28" x14ac:dyDescent="0.25">
      <c r="X14656" s="37"/>
      <c r="Y14656" s="37"/>
      <c r="Z14656" s="37"/>
      <c r="AA14656" s="37"/>
      <c r="AB14656" s="37"/>
    </row>
    <row r="14657" spans="24:28" x14ac:dyDescent="0.25">
      <c r="X14657" s="37"/>
      <c r="Y14657" s="37"/>
      <c r="Z14657" s="37"/>
      <c r="AA14657" s="37"/>
      <c r="AB14657" s="37"/>
    </row>
    <row r="14658" spans="24:28" x14ac:dyDescent="0.25">
      <c r="X14658" s="37"/>
      <c r="Y14658" s="37"/>
      <c r="Z14658" s="37"/>
      <c r="AA14658" s="37"/>
      <c r="AB14658" s="37"/>
    </row>
    <row r="14659" spans="24:28" x14ac:dyDescent="0.25">
      <c r="X14659" s="37"/>
      <c r="Y14659" s="37"/>
      <c r="Z14659" s="37"/>
      <c r="AA14659" s="37"/>
      <c r="AB14659" s="37"/>
    </row>
    <row r="14660" spans="24:28" x14ac:dyDescent="0.25">
      <c r="X14660" s="37"/>
      <c r="Y14660" s="37"/>
      <c r="Z14660" s="37"/>
      <c r="AA14660" s="37"/>
      <c r="AB14660" s="37"/>
    </row>
    <row r="14661" spans="24:28" x14ac:dyDescent="0.25">
      <c r="X14661" s="37"/>
      <c r="Y14661" s="37"/>
      <c r="Z14661" s="37"/>
      <c r="AA14661" s="37"/>
      <c r="AB14661" s="37"/>
    </row>
    <row r="14662" spans="24:28" x14ac:dyDescent="0.25">
      <c r="X14662" s="37"/>
      <c r="Y14662" s="37"/>
      <c r="Z14662" s="37"/>
      <c r="AA14662" s="37"/>
      <c r="AB14662" s="37"/>
    </row>
    <row r="14663" spans="24:28" x14ac:dyDescent="0.25">
      <c r="X14663" s="37"/>
      <c r="Y14663" s="37"/>
      <c r="Z14663" s="37"/>
      <c r="AA14663" s="37"/>
      <c r="AB14663" s="37"/>
    </row>
    <row r="14664" spans="24:28" x14ac:dyDescent="0.25">
      <c r="X14664" s="37"/>
      <c r="Y14664" s="37"/>
      <c r="Z14664" s="37"/>
      <c r="AA14664" s="37"/>
      <c r="AB14664" s="37"/>
    </row>
    <row r="14665" spans="24:28" x14ac:dyDescent="0.25">
      <c r="X14665" s="37"/>
      <c r="Y14665" s="37"/>
      <c r="Z14665" s="37"/>
      <c r="AA14665" s="37"/>
      <c r="AB14665" s="37"/>
    </row>
    <row r="14666" spans="24:28" x14ac:dyDescent="0.25">
      <c r="X14666" s="37"/>
      <c r="Y14666" s="37"/>
      <c r="Z14666" s="37"/>
      <c r="AA14666" s="37"/>
      <c r="AB14666" s="37"/>
    </row>
    <row r="14667" spans="24:28" x14ac:dyDescent="0.25">
      <c r="X14667" s="37"/>
      <c r="Y14667" s="37"/>
      <c r="Z14667" s="37"/>
      <c r="AA14667" s="37"/>
      <c r="AB14667" s="37"/>
    </row>
    <row r="14668" spans="24:28" x14ac:dyDescent="0.25">
      <c r="X14668" s="37"/>
      <c r="Y14668" s="37"/>
      <c r="Z14668" s="37"/>
      <c r="AA14668" s="37"/>
      <c r="AB14668" s="37"/>
    </row>
    <row r="14669" spans="24:28" x14ac:dyDescent="0.25">
      <c r="X14669" s="37"/>
      <c r="Y14669" s="37"/>
      <c r="Z14669" s="37"/>
      <c r="AA14669" s="37"/>
      <c r="AB14669" s="37"/>
    </row>
    <row r="14670" spans="24:28" x14ac:dyDescent="0.25">
      <c r="X14670" s="37"/>
      <c r="Y14670" s="37"/>
      <c r="Z14670" s="37"/>
      <c r="AA14670" s="37"/>
      <c r="AB14670" s="37"/>
    </row>
    <row r="14671" spans="24:28" x14ac:dyDescent="0.25">
      <c r="X14671" s="37"/>
      <c r="Y14671" s="37"/>
      <c r="Z14671" s="37"/>
      <c r="AA14671" s="37"/>
      <c r="AB14671" s="37"/>
    </row>
    <row r="14672" spans="24:28" x14ac:dyDescent="0.25">
      <c r="X14672" s="37"/>
      <c r="Y14672" s="37"/>
      <c r="Z14672" s="37"/>
      <c r="AA14672" s="37"/>
      <c r="AB14672" s="37"/>
    </row>
    <row r="14673" spans="24:28" x14ac:dyDescent="0.25">
      <c r="X14673" s="37"/>
      <c r="Y14673" s="37"/>
      <c r="Z14673" s="37"/>
      <c r="AA14673" s="37"/>
      <c r="AB14673" s="37"/>
    </row>
    <row r="14674" spans="24:28" x14ac:dyDescent="0.25">
      <c r="X14674" s="37"/>
      <c r="Y14674" s="37"/>
      <c r="Z14674" s="37"/>
      <c r="AA14674" s="37"/>
      <c r="AB14674" s="37"/>
    </row>
    <row r="14675" spans="24:28" x14ac:dyDescent="0.25">
      <c r="X14675" s="37"/>
      <c r="Y14675" s="37"/>
      <c r="Z14675" s="37"/>
      <c r="AA14675" s="37"/>
      <c r="AB14675" s="37"/>
    </row>
    <row r="14676" spans="24:28" x14ac:dyDescent="0.25">
      <c r="X14676" s="37"/>
      <c r="Y14676" s="37"/>
      <c r="Z14676" s="37"/>
      <c r="AA14676" s="37"/>
      <c r="AB14676" s="37"/>
    </row>
    <row r="14677" spans="24:28" x14ac:dyDescent="0.25">
      <c r="X14677" s="37"/>
      <c r="Y14677" s="37"/>
      <c r="Z14677" s="37"/>
      <c r="AA14677" s="37"/>
      <c r="AB14677" s="37"/>
    </row>
    <row r="14678" spans="24:28" x14ac:dyDescent="0.25">
      <c r="X14678" s="37"/>
      <c r="Y14678" s="37"/>
      <c r="Z14678" s="37"/>
      <c r="AA14678" s="37"/>
      <c r="AB14678" s="37"/>
    </row>
    <row r="14679" spans="24:28" x14ac:dyDescent="0.25">
      <c r="X14679" s="37"/>
      <c r="Y14679" s="37"/>
      <c r="Z14679" s="37"/>
      <c r="AA14679" s="37"/>
      <c r="AB14679" s="37"/>
    </row>
    <row r="14680" spans="24:28" x14ac:dyDescent="0.25">
      <c r="X14680" s="37"/>
      <c r="Y14680" s="37"/>
      <c r="Z14680" s="37"/>
      <c r="AA14680" s="37"/>
      <c r="AB14680" s="37"/>
    </row>
    <row r="14681" spans="24:28" x14ac:dyDescent="0.25">
      <c r="X14681" s="37"/>
      <c r="Y14681" s="37"/>
      <c r="Z14681" s="37"/>
      <c r="AA14681" s="37"/>
      <c r="AB14681" s="37"/>
    </row>
    <row r="14682" spans="24:28" x14ac:dyDescent="0.25">
      <c r="X14682" s="37"/>
      <c r="Y14682" s="37"/>
      <c r="Z14682" s="37"/>
      <c r="AA14682" s="37"/>
      <c r="AB14682" s="37"/>
    </row>
    <row r="14683" spans="24:28" x14ac:dyDescent="0.25">
      <c r="X14683" s="37"/>
      <c r="Y14683" s="37"/>
      <c r="Z14683" s="37"/>
      <c r="AA14683" s="37"/>
      <c r="AB14683" s="37"/>
    </row>
    <row r="14684" spans="24:28" x14ac:dyDescent="0.25">
      <c r="X14684" s="37"/>
      <c r="Y14684" s="37"/>
      <c r="Z14684" s="37"/>
      <c r="AA14684" s="37"/>
      <c r="AB14684" s="37"/>
    </row>
    <row r="14685" spans="24:28" x14ac:dyDescent="0.25">
      <c r="X14685" s="37"/>
      <c r="Y14685" s="37"/>
      <c r="Z14685" s="37"/>
      <c r="AA14685" s="37"/>
      <c r="AB14685" s="37"/>
    </row>
    <row r="14686" spans="24:28" x14ac:dyDescent="0.25">
      <c r="X14686" s="37"/>
      <c r="Y14686" s="37"/>
      <c r="Z14686" s="37"/>
      <c r="AA14686" s="37"/>
      <c r="AB14686" s="37"/>
    </row>
    <row r="14687" spans="24:28" x14ac:dyDescent="0.25">
      <c r="X14687" s="37"/>
      <c r="Y14687" s="37"/>
      <c r="Z14687" s="37"/>
      <c r="AA14687" s="37"/>
      <c r="AB14687" s="37"/>
    </row>
    <row r="14688" spans="24:28" x14ac:dyDescent="0.25">
      <c r="X14688" s="37"/>
      <c r="Y14688" s="37"/>
      <c r="Z14688" s="37"/>
      <c r="AA14688" s="37"/>
      <c r="AB14688" s="37"/>
    </row>
    <row r="14689" spans="24:28" x14ac:dyDescent="0.25">
      <c r="X14689" s="37"/>
      <c r="Y14689" s="37"/>
      <c r="Z14689" s="37"/>
      <c r="AA14689" s="37"/>
      <c r="AB14689" s="37"/>
    </row>
    <row r="14690" spans="24:28" x14ac:dyDescent="0.25">
      <c r="X14690" s="37"/>
      <c r="Y14690" s="37"/>
      <c r="Z14690" s="37"/>
      <c r="AA14690" s="37"/>
      <c r="AB14690" s="37"/>
    </row>
    <row r="14691" spans="24:28" x14ac:dyDescent="0.25">
      <c r="X14691" s="37"/>
      <c r="Y14691" s="37"/>
      <c r="Z14691" s="37"/>
      <c r="AA14691" s="37"/>
      <c r="AB14691" s="37"/>
    </row>
    <row r="14692" spans="24:28" x14ac:dyDescent="0.25">
      <c r="X14692" s="37"/>
      <c r="Y14692" s="37"/>
      <c r="Z14692" s="37"/>
      <c r="AA14692" s="37"/>
      <c r="AB14692" s="37"/>
    </row>
    <row r="14693" spans="24:28" x14ac:dyDescent="0.25">
      <c r="X14693" s="37"/>
      <c r="Y14693" s="37"/>
      <c r="Z14693" s="37"/>
      <c r="AA14693" s="37"/>
      <c r="AB14693" s="37"/>
    </row>
    <row r="14694" spans="24:28" x14ac:dyDescent="0.25">
      <c r="X14694" s="37"/>
      <c r="Y14694" s="37"/>
      <c r="Z14694" s="37"/>
      <c r="AA14694" s="37"/>
      <c r="AB14694" s="37"/>
    </row>
    <row r="14695" spans="24:28" x14ac:dyDescent="0.25">
      <c r="X14695" s="37"/>
      <c r="Y14695" s="37"/>
      <c r="Z14695" s="37"/>
      <c r="AA14695" s="37"/>
      <c r="AB14695" s="37"/>
    </row>
    <row r="14696" spans="24:28" x14ac:dyDescent="0.25">
      <c r="X14696" s="37"/>
      <c r="Y14696" s="37"/>
      <c r="Z14696" s="37"/>
      <c r="AA14696" s="37"/>
      <c r="AB14696" s="37"/>
    </row>
    <row r="14697" spans="24:28" x14ac:dyDescent="0.25">
      <c r="X14697" s="37"/>
      <c r="Y14697" s="37"/>
      <c r="Z14697" s="37"/>
      <c r="AA14697" s="37"/>
      <c r="AB14697" s="37"/>
    </row>
    <row r="14698" spans="24:28" x14ac:dyDescent="0.25">
      <c r="X14698" s="37"/>
      <c r="Y14698" s="37"/>
      <c r="Z14698" s="37"/>
      <c r="AA14698" s="37"/>
      <c r="AB14698" s="37"/>
    </row>
    <row r="14699" spans="24:28" x14ac:dyDescent="0.25">
      <c r="X14699" s="37"/>
      <c r="Y14699" s="37"/>
      <c r="Z14699" s="37"/>
      <c r="AA14699" s="37"/>
      <c r="AB14699" s="37"/>
    </row>
    <row r="14700" spans="24:28" x14ac:dyDescent="0.25">
      <c r="X14700" s="37"/>
      <c r="Y14700" s="37"/>
      <c r="Z14700" s="37"/>
      <c r="AA14700" s="37"/>
      <c r="AB14700" s="37"/>
    </row>
    <row r="14701" spans="24:28" x14ac:dyDescent="0.25">
      <c r="X14701" s="37"/>
      <c r="Y14701" s="37"/>
      <c r="Z14701" s="37"/>
      <c r="AA14701" s="37"/>
      <c r="AB14701" s="37"/>
    </row>
    <row r="14702" spans="24:28" x14ac:dyDescent="0.25">
      <c r="X14702" s="37"/>
      <c r="Y14702" s="37"/>
      <c r="Z14702" s="37"/>
      <c r="AA14702" s="37"/>
      <c r="AB14702" s="37"/>
    </row>
    <row r="14703" spans="24:28" x14ac:dyDescent="0.25">
      <c r="X14703" s="37"/>
      <c r="Y14703" s="37"/>
      <c r="Z14703" s="37"/>
      <c r="AA14703" s="37"/>
      <c r="AB14703" s="37"/>
    </row>
    <row r="14704" spans="24:28" x14ac:dyDescent="0.25">
      <c r="X14704" s="37"/>
      <c r="Y14704" s="37"/>
      <c r="Z14704" s="37"/>
      <c r="AA14704" s="37"/>
      <c r="AB14704" s="37"/>
    </row>
    <row r="14705" spans="24:28" x14ac:dyDescent="0.25">
      <c r="X14705" s="37"/>
      <c r="Y14705" s="37"/>
      <c r="Z14705" s="37"/>
      <c r="AA14705" s="37"/>
      <c r="AB14705" s="37"/>
    </row>
    <row r="14706" spans="24:28" x14ac:dyDescent="0.25">
      <c r="X14706" s="37"/>
      <c r="Y14706" s="37"/>
      <c r="Z14706" s="37"/>
      <c r="AA14706" s="37"/>
      <c r="AB14706" s="37"/>
    </row>
    <row r="14707" spans="24:28" x14ac:dyDescent="0.25">
      <c r="X14707" s="37"/>
      <c r="Y14707" s="37"/>
      <c r="Z14707" s="37"/>
      <c r="AA14707" s="37"/>
      <c r="AB14707" s="37"/>
    </row>
    <row r="14708" spans="24:28" x14ac:dyDescent="0.25">
      <c r="X14708" s="37"/>
      <c r="Y14708" s="37"/>
      <c r="Z14708" s="37"/>
      <c r="AA14708" s="37"/>
      <c r="AB14708" s="37"/>
    </row>
    <row r="14709" spans="24:28" x14ac:dyDescent="0.25">
      <c r="X14709" s="37"/>
      <c r="Y14709" s="37"/>
      <c r="Z14709" s="37"/>
      <c r="AA14709" s="37"/>
      <c r="AB14709" s="37"/>
    </row>
    <row r="14710" spans="24:28" x14ac:dyDescent="0.25">
      <c r="X14710" s="37"/>
      <c r="Y14710" s="37"/>
      <c r="Z14710" s="37"/>
      <c r="AA14710" s="37"/>
      <c r="AB14710" s="37"/>
    </row>
    <row r="14711" spans="24:28" x14ac:dyDescent="0.25">
      <c r="X14711" s="37"/>
      <c r="Y14711" s="37"/>
      <c r="Z14711" s="37"/>
      <c r="AA14711" s="37"/>
      <c r="AB14711" s="37"/>
    </row>
    <row r="14712" spans="24:28" x14ac:dyDescent="0.25">
      <c r="X14712" s="37"/>
      <c r="Y14712" s="37"/>
      <c r="Z14712" s="37"/>
      <c r="AA14712" s="37"/>
      <c r="AB14712" s="37"/>
    </row>
    <row r="14713" spans="24:28" x14ac:dyDescent="0.25">
      <c r="X14713" s="37"/>
      <c r="Y14713" s="37"/>
      <c r="Z14713" s="37"/>
      <c r="AA14713" s="37"/>
      <c r="AB14713" s="37"/>
    </row>
    <row r="14714" spans="24:28" x14ac:dyDescent="0.25">
      <c r="X14714" s="37"/>
      <c r="Y14714" s="37"/>
      <c r="Z14714" s="37"/>
      <c r="AA14714" s="37"/>
      <c r="AB14714" s="37"/>
    </row>
    <row r="14715" spans="24:28" x14ac:dyDescent="0.25">
      <c r="X14715" s="37"/>
      <c r="Y14715" s="37"/>
      <c r="Z14715" s="37"/>
      <c r="AA14715" s="37"/>
      <c r="AB14715" s="37"/>
    </row>
    <row r="14716" spans="24:28" x14ac:dyDescent="0.25">
      <c r="X14716" s="37"/>
      <c r="Y14716" s="37"/>
      <c r="Z14716" s="37"/>
      <c r="AA14716" s="37"/>
      <c r="AB14716" s="37"/>
    </row>
    <row r="14717" spans="24:28" x14ac:dyDescent="0.25">
      <c r="X14717" s="37"/>
      <c r="Y14717" s="37"/>
      <c r="Z14717" s="37"/>
      <c r="AA14717" s="37"/>
      <c r="AB14717" s="37"/>
    </row>
    <row r="14718" spans="24:28" x14ac:dyDescent="0.25">
      <c r="X14718" s="37"/>
      <c r="Y14718" s="37"/>
      <c r="Z14718" s="37"/>
      <c r="AA14718" s="37"/>
      <c r="AB14718" s="37"/>
    </row>
    <row r="14719" spans="24:28" x14ac:dyDescent="0.25">
      <c r="X14719" s="37"/>
      <c r="Y14719" s="37"/>
      <c r="Z14719" s="37"/>
      <c r="AA14719" s="37"/>
      <c r="AB14719" s="37"/>
    </row>
    <row r="14720" spans="24:28" x14ac:dyDescent="0.25">
      <c r="X14720" s="37"/>
      <c r="Y14720" s="37"/>
      <c r="Z14720" s="37"/>
      <c r="AA14720" s="37"/>
      <c r="AB14720" s="37"/>
    </row>
    <row r="14721" spans="24:28" x14ac:dyDescent="0.25">
      <c r="X14721" s="37"/>
      <c r="Y14721" s="37"/>
      <c r="Z14721" s="37"/>
      <c r="AA14721" s="37"/>
      <c r="AB14721" s="37"/>
    </row>
    <row r="14722" spans="24:28" x14ac:dyDescent="0.25">
      <c r="X14722" s="37"/>
      <c r="Y14722" s="37"/>
      <c r="Z14722" s="37"/>
      <c r="AA14722" s="37"/>
      <c r="AB14722" s="37"/>
    </row>
    <row r="14723" spans="24:28" x14ac:dyDescent="0.25">
      <c r="X14723" s="37"/>
      <c r="Y14723" s="37"/>
      <c r="Z14723" s="37"/>
      <c r="AA14723" s="37"/>
      <c r="AB14723" s="37"/>
    </row>
    <row r="14724" spans="24:28" x14ac:dyDescent="0.25">
      <c r="X14724" s="37"/>
      <c r="Y14724" s="37"/>
      <c r="Z14724" s="37"/>
      <c r="AA14724" s="37"/>
      <c r="AB14724" s="37"/>
    </row>
    <row r="14725" spans="24:28" x14ac:dyDescent="0.25">
      <c r="X14725" s="37"/>
      <c r="Y14725" s="37"/>
      <c r="Z14725" s="37"/>
      <c r="AA14725" s="37"/>
      <c r="AB14725" s="37"/>
    </row>
    <row r="14726" spans="24:28" x14ac:dyDescent="0.25">
      <c r="X14726" s="37"/>
      <c r="Y14726" s="37"/>
      <c r="Z14726" s="37"/>
      <c r="AA14726" s="37"/>
      <c r="AB14726" s="37"/>
    </row>
    <row r="14727" spans="24:28" x14ac:dyDescent="0.25">
      <c r="X14727" s="37"/>
      <c r="Y14727" s="37"/>
      <c r="Z14727" s="37"/>
      <c r="AA14727" s="37"/>
      <c r="AB14727" s="37"/>
    </row>
    <row r="14728" spans="24:28" x14ac:dyDescent="0.25">
      <c r="X14728" s="37"/>
      <c r="Y14728" s="37"/>
      <c r="Z14728" s="37"/>
      <c r="AA14728" s="37"/>
      <c r="AB14728" s="37"/>
    </row>
    <row r="14729" spans="24:28" x14ac:dyDescent="0.25">
      <c r="X14729" s="37"/>
      <c r="Y14729" s="37"/>
      <c r="Z14729" s="37"/>
      <c r="AA14729" s="37"/>
      <c r="AB14729" s="37"/>
    </row>
    <row r="14730" spans="24:28" x14ac:dyDescent="0.25">
      <c r="X14730" s="37"/>
      <c r="Y14730" s="37"/>
      <c r="Z14730" s="37"/>
      <c r="AA14730" s="37"/>
      <c r="AB14730" s="37"/>
    </row>
    <row r="14731" spans="24:28" x14ac:dyDescent="0.25">
      <c r="X14731" s="37"/>
      <c r="Y14731" s="37"/>
      <c r="Z14731" s="37"/>
      <c r="AA14731" s="37"/>
      <c r="AB14731" s="37"/>
    </row>
    <row r="14732" spans="24:28" x14ac:dyDescent="0.25">
      <c r="X14732" s="37"/>
      <c r="Y14732" s="37"/>
      <c r="Z14732" s="37"/>
      <c r="AA14732" s="37"/>
      <c r="AB14732" s="37"/>
    </row>
    <row r="14733" spans="24:28" x14ac:dyDescent="0.25">
      <c r="X14733" s="37"/>
      <c r="Y14733" s="37"/>
      <c r="Z14733" s="37"/>
      <c r="AA14733" s="37"/>
      <c r="AB14733" s="37"/>
    </row>
    <row r="14734" spans="24:28" x14ac:dyDescent="0.25">
      <c r="X14734" s="37"/>
      <c r="Y14734" s="37"/>
      <c r="Z14734" s="37"/>
      <c r="AA14734" s="37"/>
      <c r="AB14734" s="37"/>
    </row>
    <row r="14735" spans="24:28" x14ac:dyDescent="0.25">
      <c r="X14735" s="37"/>
      <c r="Y14735" s="37"/>
      <c r="Z14735" s="37"/>
      <c r="AA14735" s="37"/>
      <c r="AB14735" s="37"/>
    </row>
    <row r="14736" spans="24:28" x14ac:dyDescent="0.25">
      <c r="X14736" s="37"/>
      <c r="Y14736" s="37"/>
      <c r="Z14736" s="37"/>
      <c r="AA14736" s="37"/>
      <c r="AB14736" s="37"/>
    </row>
    <row r="14737" spans="24:28" x14ac:dyDescent="0.25">
      <c r="X14737" s="37"/>
      <c r="Y14737" s="37"/>
      <c r="Z14737" s="37"/>
      <c r="AA14737" s="37"/>
      <c r="AB14737" s="37"/>
    </row>
    <row r="14738" spans="24:28" x14ac:dyDescent="0.25">
      <c r="X14738" s="37"/>
      <c r="Y14738" s="37"/>
      <c r="Z14738" s="37"/>
      <c r="AA14738" s="37"/>
      <c r="AB14738" s="37"/>
    </row>
    <row r="14739" spans="24:28" x14ac:dyDescent="0.25">
      <c r="X14739" s="37"/>
      <c r="Y14739" s="37"/>
      <c r="Z14739" s="37"/>
      <c r="AA14739" s="37"/>
      <c r="AB14739" s="37"/>
    </row>
    <row r="14740" spans="24:28" x14ac:dyDescent="0.25">
      <c r="X14740" s="37"/>
      <c r="Y14740" s="37"/>
      <c r="Z14740" s="37"/>
      <c r="AA14740" s="37"/>
      <c r="AB14740" s="37"/>
    </row>
    <row r="14741" spans="24:28" x14ac:dyDescent="0.25">
      <c r="X14741" s="37"/>
      <c r="Y14741" s="37"/>
      <c r="Z14741" s="37"/>
      <c r="AA14741" s="37"/>
      <c r="AB14741" s="37"/>
    </row>
    <row r="14742" spans="24:28" x14ac:dyDescent="0.25">
      <c r="X14742" s="37"/>
      <c r="Y14742" s="37"/>
      <c r="Z14742" s="37"/>
      <c r="AA14742" s="37"/>
      <c r="AB14742" s="37"/>
    </row>
    <row r="14743" spans="24:28" x14ac:dyDescent="0.25">
      <c r="X14743" s="37"/>
      <c r="Y14743" s="37"/>
      <c r="Z14743" s="37"/>
      <c r="AA14743" s="37"/>
      <c r="AB14743" s="37"/>
    </row>
    <row r="14744" spans="24:28" x14ac:dyDescent="0.25">
      <c r="X14744" s="37"/>
      <c r="Y14744" s="37"/>
      <c r="Z14744" s="37"/>
      <c r="AA14744" s="37"/>
      <c r="AB14744" s="37"/>
    </row>
    <row r="14745" spans="24:28" x14ac:dyDescent="0.25">
      <c r="X14745" s="37"/>
      <c r="Y14745" s="37"/>
      <c r="Z14745" s="37"/>
      <c r="AA14745" s="37"/>
      <c r="AB14745" s="37"/>
    </row>
    <row r="14746" spans="24:28" x14ac:dyDescent="0.25">
      <c r="X14746" s="37"/>
      <c r="Y14746" s="37"/>
      <c r="Z14746" s="37"/>
      <c r="AA14746" s="37"/>
      <c r="AB14746" s="37"/>
    </row>
    <row r="14747" spans="24:28" x14ac:dyDescent="0.25">
      <c r="X14747" s="37"/>
      <c r="Y14747" s="37"/>
      <c r="Z14747" s="37"/>
      <c r="AA14747" s="37"/>
      <c r="AB14747" s="37"/>
    </row>
    <row r="14748" spans="24:28" x14ac:dyDescent="0.25">
      <c r="X14748" s="37"/>
      <c r="Y14748" s="37"/>
      <c r="Z14748" s="37"/>
      <c r="AA14748" s="37"/>
      <c r="AB14748" s="37"/>
    </row>
    <row r="14749" spans="24:28" x14ac:dyDescent="0.25">
      <c r="X14749" s="37"/>
      <c r="Y14749" s="37"/>
      <c r="Z14749" s="37"/>
      <c r="AA14749" s="37"/>
      <c r="AB14749" s="37"/>
    </row>
    <row r="14750" spans="24:28" x14ac:dyDescent="0.25">
      <c r="X14750" s="37"/>
      <c r="Y14750" s="37"/>
      <c r="Z14750" s="37"/>
      <c r="AA14750" s="37"/>
      <c r="AB14750" s="37"/>
    </row>
    <row r="14751" spans="24:28" x14ac:dyDescent="0.25">
      <c r="X14751" s="37"/>
      <c r="Y14751" s="37"/>
      <c r="Z14751" s="37"/>
      <c r="AA14751" s="37"/>
      <c r="AB14751" s="37"/>
    </row>
    <row r="14752" spans="24:28" x14ac:dyDescent="0.25">
      <c r="X14752" s="37"/>
      <c r="Y14752" s="37"/>
      <c r="Z14752" s="37"/>
      <c r="AA14752" s="37"/>
      <c r="AB14752" s="37"/>
    </row>
    <row r="14753" spans="24:28" x14ac:dyDescent="0.25">
      <c r="X14753" s="37"/>
      <c r="Y14753" s="37"/>
      <c r="Z14753" s="37"/>
      <c r="AA14753" s="37"/>
      <c r="AB14753" s="37"/>
    </row>
    <row r="14754" spans="24:28" x14ac:dyDescent="0.25">
      <c r="X14754" s="37"/>
      <c r="Y14754" s="37"/>
      <c r="Z14754" s="37"/>
      <c r="AA14754" s="37"/>
      <c r="AB14754" s="37"/>
    </row>
    <row r="14755" spans="24:28" x14ac:dyDescent="0.25">
      <c r="X14755" s="37"/>
      <c r="Y14755" s="37"/>
      <c r="Z14755" s="37"/>
      <c r="AA14755" s="37"/>
      <c r="AB14755" s="37"/>
    </row>
    <row r="14756" spans="24:28" x14ac:dyDescent="0.25">
      <c r="X14756" s="37"/>
      <c r="Y14756" s="37"/>
      <c r="Z14756" s="37"/>
      <c r="AA14756" s="37"/>
      <c r="AB14756" s="37"/>
    </row>
    <row r="14757" spans="24:28" x14ac:dyDescent="0.25">
      <c r="X14757" s="37"/>
      <c r="Y14757" s="37"/>
      <c r="Z14757" s="37"/>
      <c r="AA14757" s="37"/>
      <c r="AB14757" s="37"/>
    </row>
    <row r="14758" spans="24:28" x14ac:dyDescent="0.25">
      <c r="X14758" s="37"/>
      <c r="Y14758" s="37"/>
      <c r="Z14758" s="37"/>
      <c r="AA14758" s="37"/>
      <c r="AB14758" s="37"/>
    </row>
    <row r="14759" spans="24:28" x14ac:dyDescent="0.25">
      <c r="X14759" s="37"/>
      <c r="Y14759" s="37"/>
      <c r="Z14759" s="37"/>
      <c r="AA14759" s="37"/>
      <c r="AB14759" s="37"/>
    </row>
    <row r="14760" spans="24:28" x14ac:dyDescent="0.25">
      <c r="X14760" s="37"/>
      <c r="Y14760" s="37"/>
      <c r="Z14760" s="37"/>
      <c r="AA14760" s="37"/>
      <c r="AB14760" s="37"/>
    </row>
    <row r="14761" spans="24:28" x14ac:dyDescent="0.25">
      <c r="X14761" s="37"/>
      <c r="Y14761" s="37"/>
      <c r="Z14761" s="37"/>
      <c r="AA14761" s="37"/>
      <c r="AB14761" s="37"/>
    </row>
    <row r="14762" spans="24:28" x14ac:dyDescent="0.25">
      <c r="X14762" s="37"/>
      <c r="Y14762" s="37"/>
      <c r="Z14762" s="37"/>
      <c r="AA14762" s="37"/>
      <c r="AB14762" s="37"/>
    </row>
    <row r="14763" spans="24:28" x14ac:dyDescent="0.25">
      <c r="X14763" s="37"/>
      <c r="Y14763" s="37"/>
      <c r="Z14763" s="37"/>
      <c r="AA14763" s="37"/>
      <c r="AB14763" s="37"/>
    </row>
    <row r="14764" spans="24:28" x14ac:dyDescent="0.25">
      <c r="X14764" s="37"/>
      <c r="Y14764" s="37"/>
      <c r="Z14764" s="37"/>
      <c r="AA14764" s="37"/>
      <c r="AB14764" s="37"/>
    </row>
    <row r="14765" spans="24:28" x14ac:dyDescent="0.25">
      <c r="X14765" s="37"/>
      <c r="Y14765" s="37"/>
      <c r="Z14765" s="37"/>
      <c r="AA14765" s="37"/>
      <c r="AB14765" s="37"/>
    </row>
    <row r="14766" spans="24:28" x14ac:dyDescent="0.25">
      <c r="X14766" s="37"/>
      <c r="Y14766" s="37"/>
      <c r="Z14766" s="37"/>
      <c r="AA14766" s="37"/>
      <c r="AB14766" s="37"/>
    </row>
    <row r="14767" spans="24:28" x14ac:dyDescent="0.25">
      <c r="X14767" s="37"/>
      <c r="Y14767" s="37"/>
      <c r="Z14767" s="37"/>
      <c r="AA14767" s="37"/>
      <c r="AB14767" s="37"/>
    </row>
    <row r="14768" spans="24:28" x14ac:dyDescent="0.25">
      <c r="X14768" s="37"/>
      <c r="Y14768" s="37"/>
      <c r="Z14768" s="37"/>
      <c r="AA14768" s="37"/>
      <c r="AB14768" s="37"/>
    </row>
    <row r="14769" spans="24:28" x14ac:dyDescent="0.25">
      <c r="X14769" s="37"/>
      <c r="Y14769" s="37"/>
      <c r="Z14769" s="37"/>
      <c r="AA14769" s="37"/>
      <c r="AB14769" s="37"/>
    </row>
    <row r="14770" spans="24:28" x14ac:dyDescent="0.25">
      <c r="X14770" s="37"/>
      <c r="Y14770" s="37"/>
      <c r="Z14770" s="37"/>
      <c r="AA14770" s="37"/>
      <c r="AB14770" s="37"/>
    </row>
    <row r="14771" spans="24:28" x14ac:dyDescent="0.25">
      <c r="X14771" s="37"/>
      <c r="Y14771" s="37"/>
      <c r="Z14771" s="37"/>
      <c r="AA14771" s="37"/>
      <c r="AB14771" s="37"/>
    </row>
    <row r="14772" spans="24:28" x14ac:dyDescent="0.25">
      <c r="X14772" s="37"/>
      <c r="Y14772" s="37"/>
      <c r="Z14772" s="37"/>
      <c r="AA14772" s="37"/>
      <c r="AB14772" s="37"/>
    </row>
    <row r="14773" spans="24:28" x14ac:dyDescent="0.25">
      <c r="X14773" s="37"/>
      <c r="Y14773" s="37"/>
      <c r="Z14773" s="37"/>
      <c r="AA14773" s="37"/>
      <c r="AB14773" s="37"/>
    </row>
    <row r="14774" spans="24:28" x14ac:dyDescent="0.25">
      <c r="X14774" s="37"/>
      <c r="Y14774" s="37"/>
      <c r="Z14774" s="37"/>
      <c r="AA14774" s="37"/>
      <c r="AB14774" s="37"/>
    </row>
    <row r="14775" spans="24:28" x14ac:dyDescent="0.25">
      <c r="X14775" s="37"/>
      <c r="Y14775" s="37"/>
      <c r="Z14775" s="37"/>
      <c r="AA14775" s="37"/>
      <c r="AB14775" s="37"/>
    </row>
    <row r="14776" spans="24:28" x14ac:dyDescent="0.25">
      <c r="X14776" s="37"/>
      <c r="Y14776" s="37"/>
      <c r="Z14776" s="37"/>
      <c r="AA14776" s="37"/>
      <c r="AB14776" s="37"/>
    </row>
    <row r="14777" spans="24:28" x14ac:dyDescent="0.25">
      <c r="X14777" s="37"/>
      <c r="Y14777" s="37"/>
      <c r="Z14777" s="37"/>
      <c r="AA14777" s="37"/>
      <c r="AB14777" s="37"/>
    </row>
    <row r="14778" spans="24:28" x14ac:dyDescent="0.25">
      <c r="X14778" s="37"/>
      <c r="Y14778" s="37"/>
      <c r="Z14778" s="37"/>
      <c r="AA14778" s="37"/>
      <c r="AB14778" s="37"/>
    </row>
    <row r="14779" spans="24:28" x14ac:dyDescent="0.25">
      <c r="X14779" s="37"/>
      <c r="Y14779" s="37"/>
      <c r="Z14779" s="37"/>
      <c r="AA14779" s="37"/>
      <c r="AB14779" s="37"/>
    </row>
    <row r="14780" spans="24:28" x14ac:dyDescent="0.25">
      <c r="X14780" s="37"/>
      <c r="Y14780" s="37"/>
      <c r="Z14780" s="37"/>
      <c r="AA14780" s="37"/>
      <c r="AB14780" s="37"/>
    </row>
    <row r="14781" spans="24:28" x14ac:dyDescent="0.25">
      <c r="X14781" s="37"/>
      <c r="Y14781" s="37"/>
      <c r="Z14781" s="37"/>
      <c r="AA14781" s="37"/>
      <c r="AB14781" s="37"/>
    </row>
    <row r="14782" spans="24:28" x14ac:dyDescent="0.25">
      <c r="X14782" s="37"/>
      <c r="Y14782" s="37"/>
      <c r="Z14782" s="37"/>
      <c r="AA14782" s="37"/>
      <c r="AB14782" s="37"/>
    </row>
    <row r="14783" spans="24:28" x14ac:dyDescent="0.25">
      <c r="X14783" s="37"/>
      <c r="Y14783" s="37"/>
      <c r="Z14783" s="37"/>
      <c r="AA14783" s="37"/>
      <c r="AB14783" s="37"/>
    </row>
    <row r="14784" spans="24:28" x14ac:dyDescent="0.25">
      <c r="X14784" s="37"/>
      <c r="Y14784" s="37"/>
      <c r="Z14784" s="37"/>
      <c r="AA14784" s="37"/>
      <c r="AB14784" s="37"/>
    </row>
    <row r="14785" spans="24:28" x14ac:dyDescent="0.25">
      <c r="X14785" s="37"/>
      <c r="Y14785" s="37"/>
      <c r="Z14785" s="37"/>
      <c r="AA14785" s="37"/>
      <c r="AB14785" s="37"/>
    </row>
    <row r="14786" spans="24:28" x14ac:dyDescent="0.25">
      <c r="X14786" s="37"/>
      <c r="Y14786" s="37"/>
      <c r="Z14786" s="37"/>
      <c r="AA14786" s="37"/>
      <c r="AB14786" s="37"/>
    </row>
    <row r="14787" spans="24:28" x14ac:dyDescent="0.25">
      <c r="X14787" s="37"/>
      <c r="Y14787" s="37"/>
      <c r="Z14787" s="37"/>
      <c r="AA14787" s="37"/>
      <c r="AB14787" s="37"/>
    </row>
    <row r="14788" spans="24:28" x14ac:dyDescent="0.25">
      <c r="X14788" s="37"/>
      <c r="Y14788" s="37"/>
      <c r="Z14788" s="37"/>
      <c r="AA14788" s="37"/>
      <c r="AB14788" s="37"/>
    </row>
    <row r="14789" spans="24:28" x14ac:dyDescent="0.25">
      <c r="X14789" s="37"/>
      <c r="Y14789" s="37"/>
      <c r="Z14789" s="37"/>
      <c r="AA14789" s="37"/>
      <c r="AB14789" s="37"/>
    </row>
    <row r="14790" spans="24:28" x14ac:dyDescent="0.25">
      <c r="X14790" s="37"/>
      <c r="Y14790" s="37"/>
      <c r="Z14790" s="37"/>
      <c r="AA14790" s="37"/>
      <c r="AB14790" s="37"/>
    </row>
    <row r="14791" spans="24:28" x14ac:dyDescent="0.25">
      <c r="X14791" s="37"/>
      <c r="Y14791" s="37"/>
      <c r="Z14791" s="37"/>
      <c r="AA14791" s="37"/>
      <c r="AB14791" s="37"/>
    </row>
    <row r="14792" spans="24:28" x14ac:dyDescent="0.25">
      <c r="X14792" s="37"/>
      <c r="Y14792" s="37"/>
      <c r="Z14792" s="37"/>
      <c r="AA14792" s="37"/>
      <c r="AB14792" s="37"/>
    </row>
    <row r="14793" spans="24:28" x14ac:dyDescent="0.25">
      <c r="X14793" s="37"/>
      <c r="Y14793" s="37"/>
      <c r="Z14793" s="37"/>
      <c r="AA14793" s="37"/>
      <c r="AB14793" s="37"/>
    </row>
    <row r="14794" spans="24:28" x14ac:dyDescent="0.25">
      <c r="X14794" s="37"/>
      <c r="Y14794" s="37"/>
      <c r="Z14794" s="37"/>
      <c r="AA14794" s="37"/>
      <c r="AB14794" s="37"/>
    </row>
    <row r="14795" spans="24:28" x14ac:dyDescent="0.25">
      <c r="X14795" s="37"/>
      <c r="Y14795" s="37"/>
      <c r="Z14795" s="37"/>
      <c r="AA14795" s="37"/>
      <c r="AB14795" s="37"/>
    </row>
    <row r="14796" spans="24:28" x14ac:dyDescent="0.25">
      <c r="X14796" s="37"/>
      <c r="Y14796" s="37"/>
      <c r="Z14796" s="37"/>
      <c r="AA14796" s="37"/>
      <c r="AB14796" s="37"/>
    </row>
    <row r="14797" spans="24:28" x14ac:dyDescent="0.25">
      <c r="X14797" s="37"/>
      <c r="Y14797" s="37"/>
      <c r="Z14797" s="37"/>
      <c r="AA14797" s="37"/>
      <c r="AB14797" s="37"/>
    </row>
    <row r="14798" spans="24:28" x14ac:dyDescent="0.25">
      <c r="X14798" s="37"/>
      <c r="Y14798" s="37"/>
      <c r="Z14798" s="37"/>
      <c r="AA14798" s="37"/>
      <c r="AB14798" s="37"/>
    </row>
    <row r="14799" spans="24:28" x14ac:dyDescent="0.25">
      <c r="X14799" s="37"/>
      <c r="Y14799" s="37"/>
      <c r="Z14799" s="37"/>
      <c r="AA14799" s="37"/>
      <c r="AB14799" s="37"/>
    </row>
    <row r="14800" spans="24:28" x14ac:dyDescent="0.25">
      <c r="X14800" s="37"/>
      <c r="Y14800" s="37"/>
      <c r="Z14800" s="37"/>
      <c r="AA14800" s="37"/>
      <c r="AB14800" s="37"/>
    </row>
    <row r="14801" spans="24:28" x14ac:dyDescent="0.25">
      <c r="X14801" s="37"/>
      <c r="Y14801" s="37"/>
      <c r="Z14801" s="37"/>
      <c r="AA14801" s="37"/>
      <c r="AB14801" s="37"/>
    </row>
    <row r="14802" spans="24:28" x14ac:dyDescent="0.25">
      <c r="X14802" s="37"/>
      <c r="Y14802" s="37"/>
      <c r="Z14802" s="37"/>
      <c r="AA14802" s="37"/>
      <c r="AB14802" s="37"/>
    </row>
    <row r="14803" spans="24:28" x14ac:dyDescent="0.25">
      <c r="X14803" s="37"/>
      <c r="Y14803" s="37"/>
      <c r="Z14803" s="37"/>
      <c r="AA14803" s="37"/>
      <c r="AB14803" s="37"/>
    </row>
    <row r="14804" spans="24:28" x14ac:dyDescent="0.25">
      <c r="X14804" s="37"/>
      <c r="Y14804" s="37"/>
      <c r="Z14804" s="37"/>
      <c r="AA14804" s="37"/>
      <c r="AB14804" s="37"/>
    </row>
    <row r="14805" spans="24:28" x14ac:dyDescent="0.25">
      <c r="X14805" s="37"/>
      <c r="Y14805" s="37"/>
      <c r="Z14805" s="37"/>
      <c r="AA14805" s="37"/>
      <c r="AB14805" s="37"/>
    </row>
    <row r="14806" spans="24:28" x14ac:dyDescent="0.25">
      <c r="X14806" s="37"/>
      <c r="Y14806" s="37"/>
      <c r="Z14806" s="37"/>
      <c r="AA14806" s="37"/>
      <c r="AB14806" s="37"/>
    </row>
    <row r="14807" spans="24:28" x14ac:dyDescent="0.25">
      <c r="X14807" s="37"/>
      <c r="Y14807" s="37"/>
      <c r="Z14807" s="37"/>
      <c r="AA14807" s="37"/>
      <c r="AB14807" s="37"/>
    </row>
    <row r="14808" spans="24:28" x14ac:dyDescent="0.25">
      <c r="X14808" s="37"/>
      <c r="Y14808" s="37"/>
      <c r="Z14808" s="37"/>
      <c r="AA14808" s="37"/>
      <c r="AB14808" s="37"/>
    </row>
    <row r="14809" spans="24:28" x14ac:dyDescent="0.25">
      <c r="X14809" s="37"/>
      <c r="Y14809" s="37"/>
      <c r="Z14809" s="37"/>
      <c r="AA14809" s="37"/>
      <c r="AB14809" s="37"/>
    </row>
    <row r="14810" spans="24:28" x14ac:dyDescent="0.25">
      <c r="X14810" s="37"/>
      <c r="Y14810" s="37"/>
      <c r="Z14810" s="37"/>
      <c r="AA14810" s="37"/>
      <c r="AB14810" s="37"/>
    </row>
    <row r="14811" spans="24:28" x14ac:dyDescent="0.25">
      <c r="X14811" s="37"/>
      <c r="Y14811" s="37"/>
      <c r="Z14811" s="37"/>
      <c r="AA14811" s="37"/>
      <c r="AB14811" s="37"/>
    </row>
    <row r="14812" spans="24:28" x14ac:dyDescent="0.25">
      <c r="X14812" s="37"/>
      <c r="Y14812" s="37"/>
      <c r="Z14812" s="37"/>
      <c r="AA14812" s="37"/>
      <c r="AB14812" s="37"/>
    </row>
    <row r="14813" spans="24:28" x14ac:dyDescent="0.25">
      <c r="X14813" s="37"/>
      <c r="Y14813" s="37"/>
      <c r="Z14813" s="37"/>
      <c r="AA14813" s="37"/>
      <c r="AB14813" s="37"/>
    </row>
    <row r="14814" spans="24:28" x14ac:dyDescent="0.25">
      <c r="X14814" s="37"/>
      <c r="Y14814" s="37"/>
      <c r="Z14814" s="37"/>
      <c r="AA14814" s="37"/>
      <c r="AB14814" s="37"/>
    </row>
    <row r="14815" spans="24:28" x14ac:dyDescent="0.25">
      <c r="X14815" s="37"/>
      <c r="Y14815" s="37"/>
      <c r="Z14815" s="37"/>
      <c r="AA14815" s="37"/>
      <c r="AB14815" s="37"/>
    </row>
    <row r="14816" spans="24:28" x14ac:dyDescent="0.25">
      <c r="X14816" s="37"/>
      <c r="Y14816" s="37"/>
      <c r="Z14816" s="37"/>
      <c r="AA14816" s="37"/>
      <c r="AB14816" s="37"/>
    </row>
    <row r="14817" spans="24:28" x14ac:dyDescent="0.25">
      <c r="X14817" s="37"/>
      <c r="Y14817" s="37"/>
      <c r="Z14817" s="37"/>
      <c r="AA14817" s="37"/>
      <c r="AB14817" s="37"/>
    </row>
    <row r="14818" spans="24:28" x14ac:dyDescent="0.25">
      <c r="X14818" s="37"/>
      <c r="Y14818" s="37"/>
      <c r="Z14818" s="37"/>
      <c r="AA14818" s="37"/>
      <c r="AB14818" s="37"/>
    </row>
    <row r="14819" spans="24:28" x14ac:dyDescent="0.25">
      <c r="X14819" s="37"/>
      <c r="Y14819" s="37"/>
      <c r="Z14819" s="37"/>
      <c r="AA14819" s="37"/>
      <c r="AB14819" s="37"/>
    </row>
    <row r="14820" spans="24:28" x14ac:dyDescent="0.25">
      <c r="X14820" s="37"/>
      <c r="Y14820" s="37"/>
      <c r="Z14820" s="37"/>
      <c r="AA14820" s="37"/>
      <c r="AB14820" s="37"/>
    </row>
    <row r="14821" spans="24:28" x14ac:dyDescent="0.25">
      <c r="X14821" s="37"/>
      <c r="Y14821" s="37"/>
      <c r="Z14821" s="37"/>
      <c r="AA14821" s="37"/>
      <c r="AB14821" s="37"/>
    </row>
    <row r="14822" spans="24:28" x14ac:dyDescent="0.25">
      <c r="X14822" s="37"/>
      <c r="Y14822" s="37"/>
      <c r="Z14822" s="37"/>
      <c r="AA14822" s="37"/>
      <c r="AB14822" s="37"/>
    </row>
    <row r="14823" spans="24:28" x14ac:dyDescent="0.25">
      <c r="X14823" s="37"/>
      <c r="Y14823" s="37"/>
      <c r="Z14823" s="37"/>
      <c r="AA14823" s="37"/>
      <c r="AB14823" s="37"/>
    </row>
    <row r="14824" spans="24:28" x14ac:dyDescent="0.25">
      <c r="X14824" s="37"/>
      <c r="Y14824" s="37"/>
      <c r="Z14824" s="37"/>
      <c r="AA14824" s="37"/>
      <c r="AB14824" s="37"/>
    </row>
    <row r="14825" spans="24:28" x14ac:dyDescent="0.25">
      <c r="X14825" s="37"/>
      <c r="Y14825" s="37"/>
      <c r="Z14825" s="37"/>
      <c r="AA14825" s="37"/>
      <c r="AB14825" s="37"/>
    </row>
    <row r="14826" spans="24:28" x14ac:dyDescent="0.25">
      <c r="X14826" s="37"/>
      <c r="Y14826" s="37"/>
      <c r="Z14826" s="37"/>
      <c r="AA14826" s="37"/>
      <c r="AB14826" s="37"/>
    </row>
    <row r="14827" spans="24:28" x14ac:dyDescent="0.25">
      <c r="X14827" s="37"/>
      <c r="Y14827" s="37"/>
      <c r="Z14827" s="37"/>
      <c r="AA14827" s="37"/>
      <c r="AB14827" s="37"/>
    </row>
    <row r="14828" spans="24:28" x14ac:dyDescent="0.25">
      <c r="X14828" s="37"/>
      <c r="Y14828" s="37"/>
      <c r="Z14828" s="37"/>
      <c r="AA14828" s="37"/>
      <c r="AB14828" s="37"/>
    </row>
    <row r="14829" spans="24:28" x14ac:dyDescent="0.25">
      <c r="X14829" s="37"/>
      <c r="Y14829" s="37"/>
      <c r="Z14829" s="37"/>
      <c r="AA14829" s="37"/>
      <c r="AB14829" s="37"/>
    </row>
    <row r="14830" spans="24:28" x14ac:dyDescent="0.25">
      <c r="X14830" s="37"/>
      <c r="Y14830" s="37"/>
      <c r="Z14830" s="37"/>
      <c r="AA14830" s="37"/>
      <c r="AB14830" s="37"/>
    </row>
    <row r="14831" spans="24:28" x14ac:dyDescent="0.25">
      <c r="X14831" s="37"/>
      <c r="Y14831" s="37"/>
      <c r="Z14831" s="37"/>
      <c r="AA14831" s="37"/>
      <c r="AB14831" s="37"/>
    </row>
    <row r="14832" spans="24:28" x14ac:dyDescent="0.25">
      <c r="X14832" s="37"/>
      <c r="Y14832" s="37"/>
      <c r="Z14832" s="37"/>
      <c r="AA14832" s="37"/>
      <c r="AB14832" s="37"/>
    </row>
    <row r="14833" spans="24:28" x14ac:dyDescent="0.25">
      <c r="X14833" s="37"/>
      <c r="Y14833" s="37"/>
      <c r="Z14833" s="37"/>
      <c r="AA14833" s="37"/>
      <c r="AB14833" s="37"/>
    </row>
    <row r="14834" spans="24:28" x14ac:dyDescent="0.25">
      <c r="X14834" s="37"/>
      <c r="Y14834" s="37"/>
      <c r="Z14834" s="37"/>
      <c r="AA14834" s="37"/>
      <c r="AB14834" s="37"/>
    </row>
    <row r="14835" spans="24:28" x14ac:dyDescent="0.25">
      <c r="X14835" s="37"/>
      <c r="Y14835" s="37"/>
      <c r="Z14835" s="37"/>
      <c r="AA14835" s="37"/>
      <c r="AB14835" s="37"/>
    </row>
    <row r="14836" spans="24:28" x14ac:dyDescent="0.25">
      <c r="X14836" s="37"/>
      <c r="Y14836" s="37"/>
      <c r="Z14836" s="37"/>
      <c r="AA14836" s="37"/>
      <c r="AB14836" s="37"/>
    </row>
    <row r="14837" spans="24:28" x14ac:dyDescent="0.25">
      <c r="X14837" s="37"/>
      <c r="Y14837" s="37"/>
      <c r="Z14837" s="37"/>
      <c r="AA14837" s="37"/>
      <c r="AB14837" s="37"/>
    </row>
    <row r="14838" spans="24:28" x14ac:dyDescent="0.25">
      <c r="X14838" s="37"/>
      <c r="Y14838" s="37"/>
      <c r="Z14838" s="37"/>
      <c r="AA14838" s="37"/>
      <c r="AB14838" s="37"/>
    </row>
    <row r="14839" spans="24:28" x14ac:dyDescent="0.25">
      <c r="X14839" s="37"/>
      <c r="Y14839" s="37"/>
      <c r="Z14839" s="37"/>
      <c r="AA14839" s="37"/>
      <c r="AB14839" s="37"/>
    </row>
    <row r="14840" spans="24:28" x14ac:dyDescent="0.25">
      <c r="X14840" s="37"/>
      <c r="Y14840" s="37"/>
      <c r="Z14840" s="37"/>
      <c r="AA14840" s="37"/>
      <c r="AB14840" s="37"/>
    </row>
    <row r="14841" spans="24:28" x14ac:dyDescent="0.25">
      <c r="X14841" s="37"/>
      <c r="Y14841" s="37"/>
      <c r="Z14841" s="37"/>
      <c r="AA14841" s="37"/>
      <c r="AB14841" s="37"/>
    </row>
    <row r="14842" spans="24:28" x14ac:dyDescent="0.25">
      <c r="X14842" s="37"/>
      <c r="Y14842" s="37"/>
      <c r="Z14842" s="37"/>
      <c r="AA14842" s="37"/>
      <c r="AB14842" s="37"/>
    </row>
    <row r="14843" spans="24:28" x14ac:dyDescent="0.25">
      <c r="X14843" s="37"/>
      <c r="Y14843" s="37"/>
      <c r="Z14843" s="37"/>
      <c r="AA14843" s="37"/>
      <c r="AB14843" s="37"/>
    </row>
    <row r="14844" spans="24:28" x14ac:dyDescent="0.25">
      <c r="X14844" s="37"/>
      <c r="Y14844" s="37"/>
      <c r="Z14844" s="37"/>
      <c r="AA14844" s="37"/>
      <c r="AB14844" s="37"/>
    </row>
    <row r="14845" spans="24:28" x14ac:dyDescent="0.25">
      <c r="X14845" s="37"/>
      <c r="Y14845" s="37"/>
      <c r="Z14845" s="37"/>
      <c r="AA14845" s="37"/>
      <c r="AB14845" s="37"/>
    </row>
    <row r="14846" spans="24:28" x14ac:dyDescent="0.25">
      <c r="X14846" s="37"/>
      <c r="Y14846" s="37"/>
      <c r="Z14846" s="37"/>
      <c r="AA14846" s="37"/>
      <c r="AB14846" s="37"/>
    </row>
    <row r="14847" spans="24:28" x14ac:dyDescent="0.25">
      <c r="X14847" s="37"/>
      <c r="Y14847" s="37"/>
      <c r="Z14847" s="37"/>
      <c r="AA14847" s="37"/>
      <c r="AB14847" s="37"/>
    </row>
    <row r="14848" spans="24:28" x14ac:dyDescent="0.25">
      <c r="X14848" s="37"/>
      <c r="Y14848" s="37"/>
      <c r="Z14848" s="37"/>
      <c r="AA14848" s="37"/>
      <c r="AB14848" s="37"/>
    </row>
    <row r="14849" spans="24:28" x14ac:dyDescent="0.25">
      <c r="X14849" s="37"/>
      <c r="Y14849" s="37"/>
      <c r="Z14849" s="37"/>
      <c r="AA14849" s="37"/>
      <c r="AB14849" s="37"/>
    </row>
    <row r="14850" spans="24:28" x14ac:dyDescent="0.25">
      <c r="X14850" s="37"/>
      <c r="Y14850" s="37"/>
      <c r="Z14850" s="37"/>
      <c r="AA14850" s="37"/>
      <c r="AB14850" s="37"/>
    </row>
    <row r="14851" spans="24:28" x14ac:dyDescent="0.25">
      <c r="X14851" s="37"/>
      <c r="Y14851" s="37"/>
      <c r="Z14851" s="37"/>
      <c r="AA14851" s="37"/>
      <c r="AB14851" s="37"/>
    </row>
    <row r="14852" spans="24:28" x14ac:dyDescent="0.25">
      <c r="X14852" s="37"/>
      <c r="Y14852" s="37"/>
      <c r="Z14852" s="37"/>
      <c r="AA14852" s="37"/>
      <c r="AB14852" s="37"/>
    </row>
    <row r="14853" spans="24:28" x14ac:dyDescent="0.25">
      <c r="X14853" s="37"/>
      <c r="Y14853" s="37"/>
      <c r="Z14853" s="37"/>
      <c r="AA14853" s="37"/>
      <c r="AB14853" s="37"/>
    </row>
    <row r="14854" spans="24:28" x14ac:dyDescent="0.25">
      <c r="X14854" s="37"/>
      <c r="Y14854" s="37"/>
      <c r="Z14854" s="37"/>
      <c r="AA14854" s="37"/>
      <c r="AB14854" s="37"/>
    </row>
    <row r="14855" spans="24:28" x14ac:dyDescent="0.25">
      <c r="X14855" s="37"/>
      <c r="Y14855" s="37"/>
      <c r="Z14855" s="37"/>
      <c r="AA14855" s="37"/>
      <c r="AB14855" s="37"/>
    </row>
    <row r="14856" spans="24:28" x14ac:dyDescent="0.25">
      <c r="X14856" s="37"/>
      <c r="Y14856" s="37"/>
      <c r="Z14856" s="37"/>
      <c r="AA14856" s="37"/>
      <c r="AB14856" s="37"/>
    </row>
    <row r="14857" spans="24:28" x14ac:dyDescent="0.25">
      <c r="X14857" s="37"/>
      <c r="Y14857" s="37"/>
      <c r="Z14857" s="37"/>
      <c r="AA14857" s="37"/>
      <c r="AB14857" s="37"/>
    </row>
    <row r="14858" spans="24:28" x14ac:dyDescent="0.25">
      <c r="X14858" s="37"/>
      <c r="Y14858" s="37"/>
      <c r="Z14858" s="37"/>
      <c r="AA14858" s="37"/>
      <c r="AB14858" s="37"/>
    </row>
    <row r="14859" spans="24:28" x14ac:dyDescent="0.25">
      <c r="X14859" s="37"/>
      <c r="Y14859" s="37"/>
      <c r="Z14859" s="37"/>
      <c r="AA14859" s="37"/>
      <c r="AB14859" s="37"/>
    </row>
    <row r="14860" spans="24:28" x14ac:dyDescent="0.25">
      <c r="X14860" s="37"/>
      <c r="Y14860" s="37"/>
      <c r="Z14860" s="37"/>
      <c r="AA14860" s="37"/>
      <c r="AB14860" s="37"/>
    </row>
    <row r="14861" spans="24:28" x14ac:dyDescent="0.25">
      <c r="X14861" s="37"/>
      <c r="Y14861" s="37"/>
      <c r="Z14861" s="37"/>
      <c r="AA14861" s="37"/>
      <c r="AB14861" s="37"/>
    </row>
    <row r="14862" spans="24:28" x14ac:dyDescent="0.25">
      <c r="X14862" s="37"/>
      <c r="Y14862" s="37"/>
      <c r="Z14862" s="37"/>
      <c r="AA14862" s="37"/>
      <c r="AB14862" s="37"/>
    </row>
    <row r="14863" spans="24:28" x14ac:dyDescent="0.25">
      <c r="X14863" s="37"/>
      <c r="Y14863" s="37"/>
      <c r="Z14863" s="37"/>
      <c r="AA14863" s="37"/>
      <c r="AB14863" s="37"/>
    </row>
    <row r="14864" spans="24:28" x14ac:dyDescent="0.25">
      <c r="X14864" s="37"/>
      <c r="Y14864" s="37"/>
      <c r="Z14864" s="37"/>
      <c r="AA14864" s="37"/>
      <c r="AB14864" s="37"/>
    </row>
    <row r="14865" spans="24:28" x14ac:dyDescent="0.25">
      <c r="X14865" s="37"/>
      <c r="Y14865" s="37"/>
      <c r="Z14865" s="37"/>
      <c r="AA14865" s="37"/>
      <c r="AB14865" s="37"/>
    </row>
    <row r="14866" spans="24:28" x14ac:dyDescent="0.25">
      <c r="X14866" s="37"/>
      <c r="Y14866" s="37"/>
      <c r="Z14866" s="37"/>
      <c r="AA14866" s="37"/>
      <c r="AB14866" s="37"/>
    </row>
    <row r="14867" spans="24:28" x14ac:dyDescent="0.25">
      <c r="X14867" s="37"/>
      <c r="Y14867" s="37"/>
      <c r="Z14867" s="37"/>
      <c r="AA14867" s="37"/>
      <c r="AB14867" s="37"/>
    </row>
    <row r="14868" spans="24:28" x14ac:dyDescent="0.25">
      <c r="X14868" s="37"/>
      <c r="Y14868" s="37"/>
      <c r="Z14868" s="37"/>
      <c r="AA14868" s="37"/>
      <c r="AB14868" s="37"/>
    </row>
    <row r="14869" spans="24:28" x14ac:dyDescent="0.25">
      <c r="X14869" s="37"/>
      <c r="Y14869" s="37"/>
      <c r="Z14869" s="37"/>
      <c r="AA14869" s="37"/>
      <c r="AB14869" s="37"/>
    </row>
    <row r="14870" spans="24:28" x14ac:dyDescent="0.25">
      <c r="X14870" s="37"/>
      <c r="Y14870" s="37"/>
      <c r="Z14870" s="37"/>
      <c r="AA14870" s="37"/>
      <c r="AB14870" s="37"/>
    </row>
    <row r="14871" spans="24:28" x14ac:dyDescent="0.25">
      <c r="X14871" s="37"/>
      <c r="Y14871" s="37"/>
      <c r="Z14871" s="37"/>
      <c r="AA14871" s="37"/>
      <c r="AB14871" s="37"/>
    </row>
    <row r="14872" spans="24:28" x14ac:dyDescent="0.25">
      <c r="X14872" s="37"/>
      <c r="Y14872" s="37"/>
      <c r="Z14872" s="37"/>
      <c r="AA14872" s="37"/>
      <c r="AB14872" s="37"/>
    </row>
    <row r="14873" spans="24:28" x14ac:dyDescent="0.25">
      <c r="X14873" s="37"/>
      <c r="Y14873" s="37"/>
      <c r="Z14873" s="37"/>
      <c r="AA14873" s="37"/>
      <c r="AB14873" s="37"/>
    </row>
    <row r="14874" spans="24:28" x14ac:dyDescent="0.25">
      <c r="X14874" s="37"/>
      <c r="Y14874" s="37"/>
      <c r="Z14874" s="37"/>
      <c r="AA14874" s="37"/>
      <c r="AB14874" s="37"/>
    </row>
    <row r="14875" spans="24:28" x14ac:dyDescent="0.25">
      <c r="X14875" s="37"/>
      <c r="Y14875" s="37"/>
      <c r="Z14875" s="37"/>
      <c r="AA14875" s="37"/>
      <c r="AB14875" s="37"/>
    </row>
    <row r="14876" spans="24:28" x14ac:dyDescent="0.25">
      <c r="X14876" s="37"/>
      <c r="Y14876" s="37"/>
      <c r="Z14876" s="37"/>
      <c r="AA14876" s="37"/>
      <c r="AB14876" s="37"/>
    </row>
    <row r="14877" spans="24:28" x14ac:dyDescent="0.25">
      <c r="X14877" s="37"/>
      <c r="Y14877" s="37"/>
      <c r="Z14877" s="37"/>
      <c r="AA14877" s="37"/>
      <c r="AB14877" s="37"/>
    </row>
    <row r="14878" spans="24:28" x14ac:dyDescent="0.25">
      <c r="X14878" s="37"/>
      <c r="Y14878" s="37"/>
      <c r="Z14878" s="37"/>
      <c r="AA14878" s="37"/>
      <c r="AB14878" s="37"/>
    </row>
    <row r="14879" spans="24:28" x14ac:dyDescent="0.25">
      <c r="X14879" s="37"/>
      <c r="Y14879" s="37"/>
      <c r="Z14879" s="37"/>
      <c r="AA14879" s="37"/>
      <c r="AB14879" s="37"/>
    </row>
    <row r="14880" spans="24:28" x14ac:dyDescent="0.25">
      <c r="X14880" s="37"/>
      <c r="Y14880" s="37"/>
      <c r="Z14880" s="37"/>
      <c r="AA14880" s="37"/>
      <c r="AB14880" s="37"/>
    </row>
    <row r="14881" spans="24:28" x14ac:dyDescent="0.25">
      <c r="X14881" s="37"/>
      <c r="Y14881" s="37"/>
      <c r="Z14881" s="37"/>
      <c r="AA14881" s="37"/>
      <c r="AB14881" s="37"/>
    </row>
    <row r="14882" spans="24:28" x14ac:dyDescent="0.25">
      <c r="X14882" s="37"/>
      <c r="Y14882" s="37"/>
      <c r="Z14882" s="37"/>
      <c r="AA14882" s="37"/>
      <c r="AB14882" s="37"/>
    </row>
    <row r="14883" spans="24:28" x14ac:dyDescent="0.25">
      <c r="X14883" s="37"/>
      <c r="Y14883" s="37"/>
      <c r="Z14883" s="37"/>
      <c r="AA14883" s="37"/>
      <c r="AB14883" s="37"/>
    </row>
    <row r="14884" spans="24:28" x14ac:dyDescent="0.25">
      <c r="X14884" s="37"/>
      <c r="Y14884" s="37"/>
      <c r="Z14884" s="37"/>
      <c r="AA14884" s="37"/>
      <c r="AB14884" s="37"/>
    </row>
    <row r="14885" spans="24:28" x14ac:dyDescent="0.25">
      <c r="X14885" s="37"/>
      <c r="Y14885" s="37"/>
      <c r="Z14885" s="37"/>
      <c r="AA14885" s="37"/>
      <c r="AB14885" s="37"/>
    </row>
    <row r="14886" spans="24:28" x14ac:dyDescent="0.25">
      <c r="X14886" s="37"/>
      <c r="Y14886" s="37"/>
      <c r="Z14886" s="37"/>
      <c r="AA14886" s="37"/>
      <c r="AB14886" s="37"/>
    </row>
    <row r="14887" spans="24:28" x14ac:dyDescent="0.25">
      <c r="X14887" s="37"/>
      <c r="Y14887" s="37"/>
      <c r="Z14887" s="37"/>
      <c r="AA14887" s="37"/>
      <c r="AB14887" s="37"/>
    </row>
    <row r="14888" spans="24:28" x14ac:dyDescent="0.25">
      <c r="X14888" s="37"/>
      <c r="Y14888" s="37"/>
      <c r="Z14888" s="37"/>
      <c r="AA14888" s="37"/>
      <c r="AB14888" s="37"/>
    </row>
    <row r="14889" spans="24:28" x14ac:dyDescent="0.25">
      <c r="X14889" s="37"/>
      <c r="Y14889" s="37"/>
      <c r="Z14889" s="37"/>
      <c r="AA14889" s="37"/>
      <c r="AB14889" s="37"/>
    </row>
    <row r="14890" spans="24:28" x14ac:dyDescent="0.25">
      <c r="X14890" s="37"/>
      <c r="Y14890" s="37"/>
      <c r="Z14890" s="37"/>
      <c r="AA14890" s="37"/>
      <c r="AB14890" s="37"/>
    </row>
    <row r="14891" spans="24:28" x14ac:dyDescent="0.25">
      <c r="X14891" s="37"/>
      <c r="Y14891" s="37"/>
      <c r="Z14891" s="37"/>
      <c r="AA14891" s="37"/>
      <c r="AB14891" s="37"/>
    </row>
    <row r="14892" spans="24:28" x14ac:dyDescent="0.25">
      <c r="X14892" s="37"/>
      <c r="Y14892" s="37"/>
      <c r="Z14892" s="37"/>
      <c r="AA14892" s="37"/>
      <c r="AB14892" s="37"/>
    </row>
    <row r="14893" spans="24:28" x14ac:dyDescent="0.25">
      <c r="X14893" s="37"/>
      <c r="Y14893" s="37"/>
      <c r="Z14893" s="37"/>
      <c r="AA14893" s="37"/>
      <c r="AB14893" s="37"/>
    </row>
    <row r="14894" spans="24:28" x14ac:dyDescent="0.25">
      <c r="X14894" s="37"/>
      <c r="Y14894" s="37"/>
      <c r="Z14894" s="37"/>
      <c r="AA14894" s="37"/>
      <c r="AB14894" s="37"/>
    </row>
    <row r="14895" spans="24:28" x14ac:dyDescent="0.25">
      <c r="X14895" s="37"/>
      <c r="Y14895" s="37"/>
      <c r="Z14895" s="37"/>
      <c r="AA14895" s="37"/>
      <c r="AB14895" s="37"/>
    </row>
    <row r="14896" spans="24:28" x14ac:dyDescent="0.25">
      <c r="X14896" s="37"/>
      <c r="Y14896" s="37"/>
      <c r="Z14896" s="37"/>
      <c r="AA14896" s="37"/>
      <c r="AB14896" s="37"/>
    </row>
    <row r="14897" spans="24:28" x14ac:dyDescent="0.25">
      <c r="X14897" s="37"/>
      <c r="Y14897" s="37"/>
      <c r="Z14897" s="37"/>
      <c r="AA14897" s="37"/>
      <c r="AB14897" s="37"/>
    </row>
    <row r="14898" spans="24:28" x14ac:dyDescent="0.25">
      <c r="X14898" s="37"/>
      <c r="Y14898" s="37"/>
      <c r="Z14898" s="37"/>
      <c r="AA14898" s="37"/>
      <c r="AB14898" s="37"/>
    </row>
    <row r="14899" spans="24:28" x14ac:dyDescent="0.25">
      <c r="X14899" s="37"/>
      <c r="Y14899" s="37"/>
      <c r="Z14899" s="37"/>
      <c r="AA14899" s="37"/>
      <c r="AB14899" s="37"/>
    </row>
    <row r="14900" spans="24:28" x14ac:dyDescent="0.25">
      <c r="X14900" s="37"/>
      <c r="Y14900" s="37"/>
      <c r="Z14900" s="37"/>
      <c r="AA14900" s="37"/>
      <c r="AB14900" s="37"/>
    </row>
    <row r="14901" spans="24:28" x14ac:dyDescent="0.25">
      <c r="X14901" s="37"/>
      <c r="Y14901" s="37"/>
      <c r="Z14901" s="37"/>
      <c r="AA14901" s="37"/>
      <c r="AB14901" s="37"/>
    </row>
    <row r="14902" spans="24:28" x14ac:dyDescent="0.25">
      <c r="X14902" s="37"/>
      <c r="Y14902" s="37"/>
      <c r="Z14902" s="37"/>
      <c r="AA14902" s="37"/>
      <c r="AB14902" s="37"/>
    </row>
    <row r="14903" spans="24:28" x14ac:dyDescent="0.25">
      <c r="X14903" s="37"/>
      <c r="Y14903" s="37"/>
      <c r="Z14903" s="37"/>
      <c r="AA14903" s="37"/>
      <c r="AB14903" s="37"/>
    </row>
    <row r="14904" spans="24:28" x14ac:dyDescent="0.25">
      <c r="X14904" s="37"/>
      <c r="Y14904" s="37"/>
      <c r="Z14904" s="37"/>
      <c r="AA14904" s="37"/>
      <c r="AB14904" s="37"/>
    </row>
    <row r="14905" spans="24:28" x14ac:dyDescent="0.25">
      <c r="X14905" s="37"/>
      <c r="Y14905" s="37"/>
      <c r="Z14905" s="37"/>
      <c r="AA14905" s="37"/>
      <c r="AB14905" s="37"/>
    </row>
    <row r="14906" spans="24:28" x14ac:dyDescent="0.25">
      <c r="X14906" s="37"/>
      <c r="Y14906" s="37"/>
      <c r="Z14906" s="37"/>
      <c r="AA14906" s="37"/>
      <c r="AB14906" s="37"/>
    </row>
    <row r="14907" spans="24:28" x14ac:dyDescent="0.25">
      <c r="X14907" s="37"/>
      <c r="Y14907" s="37"/>
      <c r="Z14907" s="37"/>
      <c r="AA14907" s="37"/>
      <c r="AB14907" s="37"/>
    </row>
    <row r="14908" spans="24:28" x14ac:dyDescent="0.25">
      <c r="X14908" s="37"/>
      <c r="Y14908" s="37"/>
      <c r="Z14908" s="37"/>
      <c r="AA14908" s="37"/>
      <c r="AB14908" s="37"/>
    </row>
    <row r="14909" spans="24:28" x14ac:dyDescent="0.25">
      <c r="X14909" s="37"/>
      <c r="Y14909" s="37"/>
      <c r="Z14909" s="37"/>
      <c r="AA14909" s="37"/>
      <c r="AB14909" s="37"/>
    </row>
    <row r="14910" spans="24:28" x14ac:dyDescent="0.25">
      <c r="X14910" s="37"/>
      <c r="Y14910" s="37"/>
      <c r="Z14910" s="37"/>
      <c r="AA14910" s="37"/>
      <c r="AB14910" s="37"/>
    </row>
    <row r="14911" spans="24:28" x14ac:dyDescent="0.25">
      <c r="X14911" s="37"/>
      <c r="Y14911" s="37"/>
      <c r="Z14911" s="37"/>
      <c r="AA14911" s="37"/>
      <c r="AB14911" s="37"/>
    </row>
    <row r="14912" spans="24:28" x14ac:dyDescent="0.25">
      <c r="X14912" s="37"/>
      <c r="Y14912" s="37"/>
      <c r="Z14912" s="37"/>
      <c r="AA14912" s="37"/>
      <c r="AB14912" s="37"/>
    </row>
    <row r="14913" spans="24:28" x14ac:dyDescent="0.25">
      <c r="X14913" s="37"/>
      <c r="Y14913" s="37"/>
      <c r="Z14913" s="37"/>
      <c r="AA14913" s="37"/>
      <c r="AB14913" s="37"/>
    </row>
    <row r="14914" spans="24:28" x14ac:dyDescent="0.25">
      <c r="X14914" s="37"/>
      <c r="Y14914" s="37"/>
      <c r="Z14914" s="37"/>
      <c r="AA14914" s="37"/>
      <c r="AB14914" s="37"/>
    </row>
    <row r="14915" spans="24:28" x14ac:dyDescent="0.25">
      <c r="X14915" s="37"/>
      <c r="Y14915" s="37"/>
      <c r="Z14915" s="37"/>
      <c r="AA14915" s="37"/>
      <c r="AB14915" s="37"/>
    </row>
    <row r="14916" spans="24:28" x14ac:dyDescent="0.25">
      <c r="X14916" s="37"/>
      <c r="Y14916" s="37"/>
      <c r="Z14916" s="37"/>
      <c r="AA14916" s="37"/>
      <c r="AB14916" s="37"/>
    </row>
    <row r="14917" spans="24:28" x14ac:dyDescent="0.25">
      <c r="X14917" s="37"/>
      <c r="Y14917" s="37"/>
      <c r="Z14917" s="37"/>
      <c r="AA14917" s="37"/>
      <c r="AB14917" s="37"/>
    </row>
    <row r="14918" spans="24:28" x14ac:dyDescent="0.25">
      <c r="X14918" s="37"/>
      <c r="Y14918" s="37"/>
      <c r="Z14918" s="37"/>
      <c r="AA14918" s="37"/>
      <c r="AB14918" s="37"/>
    </row>
    <row r="14919" spans="24:28" x14ac:dyDescent="0.25">
      <c r="X14919" s="37"/>
      <c r="Y14919" s="37"/>
      <c r="Z14919" s="37"/>
      <c r="AA14919" s="37"/>
      <c r="AB14919" s="37"/>
    </row>
    <row r="14920" spans="24:28" x14ac:dyDescent="0.25">
      <c r="X14920" s="37"/>
      <c r="Y14920" s="37"/>
      <c r="Z14920" s="37"/>
      <c r="AA14920" s="37"/>
      <c r="AB14920" s="37"/>
    </row>
    <row r="14921" spans="24:28" x14ac:dyDescent="0.25">
      <c r="X14921" s="37"/>
      <c r="Y14921" s="37"/>
      <c r="Z14921" s="37"/>
      <c r="AA14921" s="37"/>
      <c r="AB14921" s="37"/>
    </row>
    <row r="14922" spans="24:28" x14ac:dyDescent="0.25">
      <c r="X14922" s="37"/>
      <c r="Y14922" s="37"/>
      <c r="Z14922" s="37"/>
      <c r="AA14922" s="37"/>
      <c r="AB14922" s="37"/>
    </row>
    <row r="14923" spans="24:28" x14ac:dyDescent="0.25">
      <c r="X14923" s="37"/>
      <c r="Y14923" s="37"/>
      <c r="Z14923" s="37"/>
      <c r="AA14923" s="37"/>
      <c r="AB14923" s="37"/>
    </row>
    <row r="14924" spans="24:28" x14ac:dyDescent="0.25">
      <c r="X14924" s="37"/>
      <c r="Y14924" s="37"/>
      <c r="Z14924" s="37"/>
      <c r="AA14924" s="37"/>
      <c r="AB14924" s="37"/>
    </row>
    <row r="14925" spans="24:28" x14ac:dyDescent="0.25">
      <c r="X14925" s="37"/>
      <c r="Y14925" s="37"/>
      <c r="Z14925" s="37"/>
      <c r="AA14925" s="37"/>
      <c r="AB14925" s="37"/>
    </row>
    <row r="14926" spans="24:28" x14ac:dyDescent="0.25">
      <c r="X14926" s="37"/>
      <c r="Y14926" s="37"/>
      <c r="Z14926" s="37"/>
      <c r="AA14926" s="37"/>
      <c r="AB14926" s="37"/>
    </row>
    <row r="14927" spans="24:28" x14ac:dyDescent="0.25">
      <c r="X14927" s="37"/>
      <c r="Y14927" s="37"/>
      <c r="Z14927" s="37"/>
      <c r="AA14927" s="37"/>
      <c r="AB14927" s="37"/>
    </row>
    <row r="14928" spans="24:28" x14ac:dyDescent="0.25">
      <c r="X14928" s="37"/>
      <c r="Y14928" s="37"/>
      <c r="Z14928" s="37"/>
      <c r="AA14928" s="37"/>
      <c r="AB14928" s="37"/>
    </row>
    <row r="14929" spans="24:28" x14ac:dyDescent="0.25">
      <c r="X14929" s="37"/>
      <c r="Y14929" s="37"/>
      <c r="Z14929" s="37"/>
      <c r="AA14929" s="37"/>
      <c r="AB14929" s="37"/>
    </row>
    <row r="14930" spans="24:28" x14ac:dyDescent="0.25">
      <c r="X14930" s="37"/>
      <c r="Y14930" s="37"/>
      <c r="Z14930" s="37"/>
      <c r="AA14930" s="37"/>
      <c r="AB14930" s="37"/>
    </row>
    <row r="14931" spans="24:28" x14ac:dyDescent="0.25">
      <c r="X14931" s="37"/>
      <c r="Y14931" s="37"/>
      <c r="Z14931" s="37"/>
      <c r="AA14931" s="37"/>
      <c r="AB14931" s="37"/>
    </row>
    <row r="14932" spans="24:28" x14ac:dyDescent="0.25">
      <c r="X14932" s="37"/>
      <c r="Y14932" s="37"/>
      <c r="Z14932" s="37"/>
      <c r="AA14932" s="37"/>
      <c r="AB14932" s="37"/>
    </row>
    <row r="14933" spans="24:28" x14ac:dyDescent="0.25">
      <c r="X14933" s="37"/>
      <c r="Y14933" s="37"/>
      <c r="Z14933" s="37"/>
      <c r="AA14933" s="37"/>
      <c r="AB14933" s="37"/>
    </row>
    <row r="14934" spans="24:28" x14ac:dyDescent="0.25">
      <c r="X14934" s="37"/>
      <c r="Y14934" s="37"/>
      <c r="Z14934" s="37"/>
      <c r="AA14934" s="37"/>
      <c r="AB14934" s="37"/>
    </row>
    <row r="14935" spans="24:28" x14ac:dyDescent="0.25">
      <c r="X14935" s="37"/>
      <c r="Y14935" s="37"/>
      <c r="Z14935" s="37"/>
      <c r="AA14935" s="37"/>
      <c r="AB14935" s="37"/>
    </row>
    <row r="14936" spans="24:28" x14ac:dyDescent="0.25">
      <c r="X14936" s="37"/>
      <c r="Y14936" s="37"/>
      <c r="Z14936" s="37"/>
      <c r="AA14936" s="37"/>
      <c r="AB14936" s="37"/>
    </row>
    <row r="14937" spans="24:28" x14ac:dyDescent="0.25">
      <c r="X14937" s="37"/>
      <c r="Y14937" s="37"/>
      <c r="Z14937" s="37"/>
      <c r="AA14937" s="37"/>
      <c r="AB14937" s="37"/>
    </row>
    <row r="14938" spans="24:28" x14ac:dyDescent="0.25">
      <c r="X14938" s="37"/>
      <c r="Y14938" s="37"/>
      <c r="Z14938" s="37"/>
      <c r="AA14938" s="37"/>
      <c r="AB14938" s="37"/>
    </row>
    <row r="14939" spans="24:28" x14ac:dyDescent="0.25">
      <c r="X14939" s="37"/>
      <c r="Y14939" s="37"/>
      <c r="Z14939" s="37"/>
      <c r="AA14939" s="37"/>
      <c r="AB14939" s="37"/>
    </row>
    <row r="14940" spans="24:28" x14ac:dyDescent="0.25">
      <c r="X14940" s="37"/>
      <c r="Y14940" s="37"/>
      <c r="Z14940" s="37"/>
      <c r="AA14940" s="37"/>
      <c r="AB14940" s="37"/>
    </row>
    <row r="14941" spans="24:28" x14ac:dyDescent="0.25">
      <c r="X14941" s="37"/>
      <c r="Y14941" s="37"/>
      <c r="Z14941" s="37"/>
      <c r="AA14941" s="37"/>
      <c r="AB14941" s="37"/>
    </row>
    <row r="14942" spans="24:28" x14ac:dyDescent="0.25">
      <c r="X14942" s="37"/>
      <c r="Y14942" s="37"/>
      <c r="Z14942" s="37"/>
      <c r="AA14942" s="37"/>
      <c r="AB14942" s="37"/>
    </row>
    <row r="14943" spans="24:28" x14ac:dyDescent="0.25">
      <c r="X14943" s="37"/>
      <c r="Y14943" s="37"/>
      <c r="Z14943" s="37"/>
      <c r="AA14943" s="37"/>
      <c r="AB14943" s="37"/>
    </row>
    <row r="14944" spans="24:28" x14ac:dyDescent="0.25">
      <c r="X14944" s="37"/>
      <c r="Y14944" s="37"/>
      <c r="Z14944" s="37"/>
      <c r="AA14944" s="37"/>
      <c r="AB14944" s="37"/>
    </row>
    <row r="14945" spans="24:28" x14ac:dyDescent="0.25">
      <c r="X14945" s="37"/>
      <c r="Y14945" s="37"/>
      <c r="Z14945" s="37"/>
      <c r="AA14945" s="37"/>
      <c r="AB14945" s="37"/>
    </row>
    <row r="14946" spans="24:28" x14ac:dyDescent="0.25">
      <c r="X14946" s="37"/>
      <c r="Y14946" s="37"/>
      <c r="Z14946" s="37"/>
      <c r="AA14946" s="37"/>
      <c r="AB14946" s="37"/>
    </row>
    <row r="14947" spans="24:28" x14ac:dyDescent="0.25">
      <c r="X14947" s="37"/>
      <c r="Y14947" s="37"/>
      <c r="Z14947" s="37"/>
      <c r="AA14947" s="37"/>
      <c r="AB14947" s="37"/>
    </row>
    <row r="14948" spans="24:28" x14ac:dyDescent="0.25">
      <c r="X14948" s="37"/>
      <c r="Y14948" s="37"/>
      <c r="Z14948" s="37"/>
      <c r="AA14948" s="37"/>
      <c r="AB14948" s="37"/>
    </row>
    <row r="14949" spans="24:28" x14ac:dyDescent="0.25">
      <c r="X14949" s="37"/>
      <c r="Y14949" s="37"/>
      <c r="Z14949" s="37"/>
      <c r="AA14949" s="37"/>
      <c r="AB14949" s="37"/>
    </row>
    <row r="14950" spans="24:28" x14ac:dyDescent="0.25">
      <c r="X14950" s="37"/>
      <c r="Y14950" s="37"/>
      <c r="Z14950" s="37"/>
      <c r="AA14950" s="37"/>
      <c r="AB14950" s="37"/>
    </row>
    <row r="14951" spans="24:28" x14ac:dyDescent="0.25">
      <c r="X14951" s="37"/>
      <c r="Y14951" s="37"/>
      <c r="Z14951" s="37"/>
      <c r="AA14951" s="37"/>
      <c r="AB14951" s="37"/>
    </row>
    <row r="14952" spans="24:28" x14ac:dyDescent="0.25">
      <c r="X14952" s="37"/>
      <c r="Y14952" s="37"/>
      <c r="Z14952" s="37"/>
      <c r="AA14952" s="37"/>
      <c r="AB14952" s="37"/>
    </row>
    <row r="14953" spans="24:28" x14ac:dyDescent="0.25">
      <c r="X14953" s="37"/>
      <c r="Y14953" s="37"/>
      <c r="Z14953" s="37"/>
      <c r="AA14953" s="37"/>
      <c r="AB14953" s="37"/>
    </row>
    <row r="14954" spans="24:28" x14ac:dyDescent="0.25">
      <c r="X14954" s="37"/>
      <c r="Y14954" s="37"/>
      <c r="Z14954" s="37"/>
      <c r="AA14954" s="37"/>
      <c r="AB14954" s="37"/>
    </row>
    <row r="14955" spans="24:28" x14ac:dyDescent="0.25">
      <c r="X14955" s="37"/>
      <c r="Y14955" s="37"/>
      <c r="Z14955" s="37"/>
      <c r="AA14955" s="37"/>
      <c r="AB14955" s="37"/>
    </row>
    <row r="14956" spans="24:28" x14ac:dyDescent="0.25">
      <c r="X14956" s="37"/>
      <c r="Y14956" s="37"/>
      <c r="Z14956" s="37"/>
      <c r="AA14956" s="37"/>
      <c r="AB14956" s="37"/>
    </row>
    <row r="14957" spans="24:28" x14ac:dyDescent="0.25">
      <c r="X14957" s="37"/>
      <c r="Y14957" s="37"/>
      <c r="Z14957" s="37"/>
      <c r="AA14957" s="37"/>
      <c r="AB14957" s="37"/>
    </row>
    <row r="14958" spans="24:28" x14ac:dyDescent="0.25">
      <c r="X14958" s="37"/>
      <c r="Y14958" s="37"/>
      <c r="Z14958" s="37"/>
      <c r="AA14958" s="37"/>
      <c r="AB14958" s="37"/>
    </row>
    <row r="14959" spans="24:28" x14ac:dyDescent="0.25">
      <c r="X14959" s="37"/>
      <c r="Y14959" s="37"/>
      <c r="Z14959" s="37"/>
      <c r="AA14959" s="37"/>
      <c r="AB14959" s="37"/>
    </row>
    <row r="14960" spans="24:28" x14ac:dyDescent="0.25">
      <c r="X14960" s="37"/>
      <c r="Y14960" s="37"/>
      <c r="Z14960" s="37"/>
      <c r="AA14960" s="37"/>
      <c r="AB14960" s="37"/>
    </row>
    <row r="14961" spans="24:28" x14ac:dyDescent="0.25">
      <c r="X14961" s="37"/>
      <c r="Y14961" s="37"/>
      <c r="Z14961" s="37"/>
      <c r="AA14961" s="37"/>
      <c r="AB14961" s="37"/>
    </row>
    <row r="14962" spans="24:28" x14ac:dyDescent="0.25">
      <c r="X14962" s="37"/>
      <c r="Y14962" s="37"/>
      <c r="Z14962" s="37"/>
      <c r="AA14962" s="37"/>
      <c r="AB14962" s="37"/>
    </row>
    <row r="14963" spans="24:28" x14ac:dyDescent="0.25">
      <c r="X14963" s="37"/>
      <c r="Y14963" s="37"/>
      <c r="Z14963" s="37"/>
      <c r="AA14963" s="37"/>
      <c r="AB14963" s="37"/>
    </row>
    <row r="14964" spans="24:28" x14ac:dyDescent="0.25">
      <c r="X14964" s="37"/>
      <c r="Y14964" s="37"/>
      <c r="Z14964" s="37"/>
      <c r="AA14964" s="37"/>
      <c r="AB14964" s="37"/>
    </row>
    <row r="14965" spans="24:28" x14ac:dyDescent="0.25">
      <c r="X14965" s="37"/>
      <c r="Y14965" s="37"/>
      <c r="Z14965" s="37"/>
      <c r="AA14965" s="37"/>
      <c r="AB14965" s="37"/>
    </row>
    <row r="14966" spans="24:28" x14ac:dyDescent="0.25">
      <c r="X14966" s="37"/>
      <c r="Y14966" s="37"/>
      <c r="Z14966" s="37"/>
      <c r="AA14966" s="37"/>
      <c r="AB14966" s="37"/>
    </row>
    <row r="14967" spans="24:28" x14ac:dyDescent="0.25">
      <c r="X14967" s="37"/>
      <c r="Y14967" s="37"/>
      <c r="Z14967" s="37"/>
      <c r="AA14967" s="37"/>
      <c r="AB14967" s="37"/>
    </row>
    <row r="14968" spans="24:28" x14ac:dyDescent="0.25">
      <c r="X14968" s="37"/>
      <c r="Y14968" s="37"/>
      <c r="Z14968" s="37"/>
      <c r="AA14968" s="37"/>
      <c r="AB14968" s="37"/>
    </row>
    <row r="14969" spans="24:28" x14ac:dyDescent="0.25">
      <c r="X14969" s="37"/>
      <c r="Y14969" s="37"/>
      <c r="Z14969" s="37"/>
      <c r="AA14969" s="37"/>
      <c r="AB14969" s="37"/>
    </row>
    <row r="14970" spans="24:28" x14ac:dyDescent="0.25">
      <c r="X14970" s="37"/>
      <c r="Y14970" s="37"/>
      <c r="Z14970" s="37"/>
      <c r="AA14970" s="37"/>
      <c r="AB14970" s="37"/>
    </row>
    <row r="14971" spans="24:28" x14ac:dyDescent="0.25">
      <c r="X14971" s="37"/>
      <c r="Y14971" s="37"/>
      <c r="Z14971" s="37"/>
      <c r="AA14971" s="37"/>
      <c r="AB14971" s="37"/>
    </row>
    <row r="14972" spans="24:28" x14ac:dyDescent="0.25">
      <c r="X14972" s="37"/>
      <c r="Y14972" s="37"/>
      <c r="Z14972" s="37"/>
      <c r="AA14972" s="37"/>
      <c r="AB14972" s="37"/>
    </row>
    <row r="14973" spans="24:28" x14ac:dyDescent="0.25">
      <c r="X14973" s="37"/>
      <c r="Y14973" s="37"/>
      <c r="Z14973" s="37"/>
      <c r="AA14973" s="37"/>
      <c r="AB14973" s="37"/>
    </row>
    <row r="14974" spans="24:28" x14ac:dyDescent="0.25">
      <c r="X14974" s="37"/>
      <c r="Y14974" s="37"/>
      <c r="Z14974" s="37"/>
      <c r="AA14974" s="37"/>
      <c r="AB14974" s="37"/>
    </row>
    <row r="14975" spans="24:28" x14ac:dyDescent="0.25">
      <c r="X14975" s="37"/>
      <c r="Y14975" s="37"/>
      <c r="Z14975" s="37"/>
      <c r="AA14975" s="37"/>
      <c r="AB14975" s="37"/>
    </row>
    <row r="14976" spans="24:28" x14ac:dyDescent="0.25">
      <c r="X14976" s="37"/>
      <c r="Y14976" s="37"/>
      <c r="Z14976" s="37"/>
      <c r="AA14976" s="37"/>
      <c r="AB14976" s="37"/>
    </row>
    <row r="14977" spans="24:28" x14ac:dyDescent="0.25">
      <c r="X14977" s="37"/>
      <c r="Y14977" s="37"/>
      <c r="Z14977" s="37"/>
      <c r="AA14977" s="37"/>
      <c r="AB14977" s="37"/>
    </row>
    <row r="14978" spans="24:28" x14ac:dyDescent="0.25">
      <c r="X14978" s="37"/>
      <c r="Y14978" s="37"/>
      <c r="Z14978" s="37"/>
      <c r="AA14978" s="37"/>
      <c r="AB14978" s="37"/>
    </row>
    <row r="14979" spans="24:28" x14ac:dyDescent="0.25">
      <c r="X14979" s="37"/>
      <c r="Y14979" s="37"/>
      <c r="Z14979" s="37"/>
      <c r="AA14979" s="37"/>
      <c r="AB14979" s="37"/>
    </row>
    <row r="14980" spans="24:28" x14ac:dyDescent="0.25">
      <c r="X14980" s="37"/>
      <c r="Y14980" s="37"/>
      <c r="Z14980" s="37"/>
      <c r="AA14980" s="37"/>
      <c r="AB14980" s="37"/>
    </row>
    <row r="14981" spans="24:28" x14ac:dyDescent="0.25">
      <c r="X14981" s="37"/>
      <c r="Y14981" s="37"/>
      <c r="Z14981" s="37"/>
      <c r="AA14981" s="37"/>
      <c r="AB14981" s="37"/>
    </row>
    <row r="14982" spans="24:28" x14ac:dyDescent="0.25">
      <c r="X14982" s="37"/>
      <c r="Y14982" s="37"/>
      <c r="Z14982" s="37"/>
      <c r="AA14982" s="37"/>
      <c r="AB14982" s="37"/>
    </row>
    <row r="14983" spans="24:28" x14ac:dyDescent="0.25">
      <c r="X14983" s="37"/>
      <c r="Y14983" s="37"/>
      <c r="Z14983" s="37"/>
      <c r="AA14983" s="37"/>
      <c r="AB14983" s="37"/>
    </row>
    <row r="14984" spans="24:28" x14ac:dyDescent="0.25">
      <c r="X14984" s="37"/>
      <c r="Y14984" s="37"/>
      <c r="Z14984" s="37"/>
      <c r="AA14984" s="37"/>
      <c r="AB14984" s="37"/>
    </row>
    <row r="14985" spans="24:28" x14ac:dyDescent="0.25">
      <c r="X14985" s="37"/>
      <c r="Y14985" s="37"/>
      <c r="Z14985" s="37"/>
      <c r="AA14985" s="37"/>
      <c r="AB14985" s="37"/>
    </row>
    <row r="14986" spans="24:28" x14ac:dyDescent="0.25">
      <c r="X14986" s="37"/>
      <c r="Y14986" s="37"/>
      <c r="Z14986" s="37"/>
      <c r="AA14986" s="37"/>
      <c r="AB14986" s="37"/>
    </row>
    <row r="14987" spans="24:28" x14ac:dyDescent="0.25">
      <c r="X14987" s="37"/>
      <c r="Y14987" s="37"/>
      <c r="Z14987" s="37"/>
      <c r="AA14987" s="37"/>
      <c r="AB14987" s="37"/>
    </row>
    <row r="14988" spans="24:28" x14ac:dyDescent="0.25">
      <c r="X14988" s="37"/>
      <c r="Y14988" s="37"/>
      <c r="Z14988" s="37"/>
      <c r="AA14988" s="37"/>
      <c r="AB14988" s="37"/>
    </row>
    <row r="14989" spans="24:28" x14ac:dyDescent="0.25">
      <c r="X14989" s="37"/>
      <c r="Y14989" s="37"/>
      <c r="Z14989" s="37"/>
      <c r="AA14989" s="37"/>
      <c r="AB14989" s="37"/>
    </row>
    <row r="14990" spans="24:28" x14ac:dyDescent="0.25">
      <c r="X14990" s="37"/>
      <c r="Y14990" s="37"/>
      <c r="Z14990" s="37"/>
      <c r="AA14990" s="37"/>
      <c r="AB14990" s="37"/>
    </row>
    <row r="14991" spans="24:28" x14ac:dyDescent="0.25">
      <c r="X14991" s="37"/>
      <c r="Y14991" s="37"/>
      <c r="Z14991" s="37"/>
      <c r="AA14991" s="37"/>
      <c r="AB14991" s="37"/>
    </row>
    <row r="14992" spans="24:28" x14ac:dyDescent="0.25">
      <c r="X14992" s="37"/>
      <c r="Y14992" s="37"/>
      <c r="Z14992" s="37"/>
      <c r="AA14992" s="37"/>
      <c r="AB14992" s="37"/>
    </row>
    <row r="14993" spans="24:28" x14ac:dyDescent="0.25">
      <c r="X14993" s="37"/>
      <c r="Y14993" s="37"/>
      <c r="Z14993" s="37"/>
      <c r="AA14993" s="37"/>
      <c r="AB14993" s="37"/>
    </row>
    <row r="14994" spans="24:28" x14ac:dyDescent="0.25">
      <c r="X14994" s="37"/>
      <c r="Y14994" s="37"/>
      <c r="Z14994" s="37"/>
      <c r="AA14994" s="37"/>
      <c r="AB14994" s="37"/>
    </row>
    <row r="14995" spans="24:28" x14ac:dyDescent="0.25">
      <c r="X14995" s="37"/>
      <c r="Y14995" s="37"/>
      <c r="Z14995" s="37"/>
      <c r="AA14995" s="37"/>
      <c r="AB14995" s="37"/>
    </row>
    <row r="14996" spans="24:28" x14ac:dyDescent="0.25">
      <c r="X14996" s="37"/>
      <c r="Y14996" s="37"/>
      <c r="Z14996" s="37"/>
      <c r="AA14996" s="37"/>
      <c r="AB14996" s="37"/>
    </row>
    <row r="14997" spans="24:28" x14ac:dyDescent="0.25">
      <c r="X14997" s="37"/>
      <c r="Y14997" s="37"/>
      <c r="Z14997" s="37"/>
      <c r="AA14997" s="37"/>
      <c r="AB14997" s="37"/>
    </row>
    <row r="14998" spans="24:28" x14ac:dyDescent="0.25">
      <c r="X14998" s="37"/>
      <c r="Y14998" s="37"/>
      <c r="Z14998" s="37"/>
      <c r="AA14998" s="37"/>
      <c r="AB14998" s="37"/>
    </row>
    <row r="14999" spans="24:28" x14ac:dyDescent="0.25">
      <c r="X14999" s="37"/>
      <c r="Y14999" s="37"/>
      <c r="Z14999" s="37"/>
      <c r="AA14999" s="37"/>
      <c r="AB14999" s="37"/>
    </row>
    <row r="15000" spans="24:28" x14ac:dyDescent="0.25">
      <c r="X15000" s="37"/>
      <c r="Y15000" s="37"/>
      <c r="Z15000" s="37"/>
      <c r="AA15000" s="37"/>
      <c r="AB15000" s="37"/>
    </row>
    <row r="15001" spans="24:28" x14ac:dyDescent="0.25">
      <c r="X15001" s="37"/>
      <c r="Y15001" s="37"/>
      <c r="Z15001" s="37"/>
      <c r="AA15001" s="37"/>
      <c r="AB15001" s="37"/>
    </row>
    <row r="15002" spans="24:28" x14ac:dyDescent="0.25">
      <c r="X15002" s="37"/>
      <c r="Y15002" s="37"/>
      <c r="Z15002" s="37"/>
      <c r="AA15002" s="37"/>
      <c r="AB15002" s="37"/>
    </row>
    <row r="15003" spans="24:28" x14ac:dyDescent="0.25">
      <c r="X15003" s="37"/>
      <c r="Y15003" s="37"/>
      <c r="Z15003" s="37"/>
      <c r="AA15003" s="37"/>
      <c r="AB15003" s="37"/>
    </row>
    <row r="15004" spans="24:28" x14ac:dyDescent="0.25">
      <c r="X15004" s="37"/>
      <c r="Y15004" s="37"/>
      <c r="Z15004" s="37"/>
      <c r="AA15004" s="37"/>
      <c r="AB15004" s="37"/>
    </row>
    <row r="15005" spans="24:28" x14ac:dyDescent="0.25">
      <c r="X15005" s="37"/>
      <c r="Y15005" s="37"/>
      <c r="Z15005" s="37"/>
      <c r="AA15005" s="37"/>
      <c r="AB15005" s="37"/>
    </row>
    <row r="15006" spans="24:28" x14ac:dyDescent="0.25">
      <c r="X15006" s="37"/>
      <c r="Y15006" s="37"/>
      <c r="Z15006" s="37"/>
      <c r="AA15006" s="37"/>
      <c r="AB15006" s="37"/>
    </row>
    <row r="15007" spans="24:28" x14ac:dyDescent="0.25">
      <c r="X15007" s="37"/>
      <c r="Y15007" s="37"/>
      <c r="Z15007" s="37"/>
      <c r="AA15007" s="37"/>
      <c r="AB15007" s="37"/>
    </row>
    <row r="15008" spans="24:28" x14ac:dyDescent="0.25">
      <c r="X15008" s="37"/>
      <c r="Y15008" s="37"/>
      <c r="Z15008" s="37"/>
      <c r="AA15008" s="37"/>
      <c r="AB15008" s="37"/>
    </row>
    <row r="15009" spans="24:28" x14ac:dyDescent="0.25">
      <c r="X15009" s="37"/>
      <c r="Y15009" s="37"/>
      <c r="Z15009" s="37"/>
      <c r="AA15009" s="37"/>
      <c r="AB15009" s="37"/>
    </row>
    <row r="15010" spans="24:28" x14ac:dyDescent="0.25">
      <c r="X15010" s="37"/>
      <c r="Y15010" s="37"/>
      <c r="Z15010" s="37"/>
      <c r="AA15010" s="37"/>
      <c r="AB15010" s="37"/>
    </row>
    <row r="15011" spans="24:28" x14ac:dyDescent="0.25">
      <c r="X15011" s="37"/>
      <c r="Y15011" s="37"/>
      <c r="Z15011" s="37"/>
      <c r="AA15011" s="37"/>
      <c r="AB15011" s="37"/>
    </row>
    <row r="15012" spans="24:28" x14ac:dyDescent="0.25">
      <c r="X15012" s="37"/>
      <c r="Y15012" s="37"/>
      <c r="Z15012" s="37"/>
      <c r="AA15012" s="37"/>
      <c r="AB15012" s="37"/>
    </row>
    <row r="15013" spans="24:28" x14ac:dyDescent="0.25">
      <c r="X15013" s="37"/>
      <c r="Y15013" s="37"/>
      <c r="Z15013" s="37"/>
      <c r="AA15013" s="37"/>
      <c r="AB15013" s="37"/>
    </row>
    <row r="15014" spans="24:28" x14ac:dyDescent="0.25">
      <c r="X15014" s="37"/>
      <c r="Y15014" s="37"/>
      <c r="Z15014" s="37"/>
      <c r="AA15014" s="37"/>
      <c r="AB15014" s="37"/>
    </row>
    <row r="15015" spans="24:28" x14ac:dyDescent="0.25">
      <c r="X15015" s="37"/>
      <c r="Y15015" s="37"/>
      <c r="Z15015" s="37"/>
      <c r="AA15015" s="37"/>
      <c r="AB15015" s="37"/>
    </row>
    <row r="15016" spans="24:28" x14ac:dyDescent="0.25">
      <c r="X15016" s="37"/>
      <c r="Y15016" s="37"/>
      <c r="Z15016" s="37"/>
      <c r="AA15016" s="37"/>
      <c r="AB15016" s="37"/>
    </row>
    <row r="15017" spans="24:28" x14ac:dyDescent="0.25">
      <c r="X15017" s="37"/>
      <c r="Y15017" s="37"/>
      <c r="Z15017" s="37"/>
      <c r="AA15017" s="37"/>
      <c r="AB15017" s="37"/>
    </row>
    <row r="15018" spans="24:28" x14ac:dyDescent="0.25">
      <c r="X15018" s="37"/>
      <c r="Y15018" s="37"/>
      <c r="Z15018" s="37"/>
      <c r="AA15018" s="37"/>
      <c r="AB15018" s="37"/>
    </row>
    <row r="15019" spans="24:28" x14ac:dyDescent="0.25">
      <c r="X15019" s="37"/>
      <c r="Y15019" s="37"/>
      <c r="Z15019" s="37"/>
      <c r="AA15019" s="37"/>
      <c r="AB15019" s="37"/>
    </row>
    <row r="15020" spans="24:28" x14ac:dyDescent="0.25">
      <c r="X15020" s="37"/>
      <c r="Y15020" s="37"/>
      <c r="Z15020" s="37"/>
      <c r="AA15020" s="37"/>
      <c r="AB15020" s="37"/>
    </row>
    <row r="15021" spans="24:28" x14ac:dyDescent="0.25">
      <c r="X15021" s="37"/>
      <c r="Y15021" s="37"/>
      <c r="Z15021" s="37"/>
      <c r="AA15021" s="37"/>
      <c r="AB15021" s="37"/>
    </row>
    <row r="15022" spans="24:28" x14ac:dyDescent="0.25">
      <c r="X15022" s="37"/>
      <c r="Y15022" s="37"/>
      <c r="Z15022" s="37"/>
      <c r="AA15022" s="37"/>
      <c r="AB15022" s="37"/>
    </row>
    <row r="15023" spans="24:28" x14ac:dyDescent="0.25">
      <c r="X15023" s="37"/>
      <c r="Y15023" s="37"/>
      <c r="Z15023" s="37"/>
      <c r="AA15023" s="37"/>
      <c r="AB15023" s="37"/>
    </row>
    <row r="15024" spans="24:28" x14ac:dyDescent="0.25">
      <c r="X15024" s="37"/>
      <c r="Y15024" s="37"/>
      <c r="Z15024" s="37"/>
      <c r="AA15024" s="37"/>
      <c r="AB15024" s="37"/>
    </row>
    <row r="15025" spans="24:28" x14ac:dyDescent="0.25">
      <c r="X15025" s="37"/>
      <c r="Y15025" s="37"/>
      <c r="Z15025" s="37"/>
      <c r="AA15025" s="37"/>
      <c r="AB15025" s="37"/>
    </row>
    <row r="15026" spans="24:28" x14ac:dyDescent="0.25">
      <c r="X15026" s="37"/>
      <c r="Y15026" s="37"/>
      <c r="Z15026" s="37"/>
      <c r="AA15026" s="37"/>
      <c r="AB15026" s="37"/>
    </row>
    <row r="15027" spans="24:28" x14ac:dyDescent="0.25">
      <c r="X15027" s="37"/>
      <c r="Y15027" s="37"/>
      <c r="Z15027" s="37"/>
      <c r="AA15027" s="37"/>
      <c r="AB15027" s="37"/>
    </row>
    <row r="15028" spans="24:28" x14ac:dyDescent="0.25">
      <c r="X15028" s="37"/>
      <c r="Y15028" s="37"/>
      <c r="Z15028" s="37"/>
      <c r="AA15028" s="37"/>
      <c r="AB15028" s="37"/>
    </row>
    <row r="15029" spans="24:28" x14ac:dyDescent="0.25">
      <c r="X15029" s="37"/>
      <c r="Y15029" s="37"/>
      <c r="Z15029" s="37"/>
      <c r="AA15029" s="37"/>
      <c r="AB15029" s="37"/>
    </row>
    <row r="15030" spans="24:28" x14ac:dyDescent="0.25">
      <c r="X15030" s="37"/>
      <c r="Y15030" s="37"/>
      <c r="Z15030" s="37"/>
      <c r="AA15030" s="37"/>
      <c r="AB15030" s="37"/>
    </row>
    <row r="15031" spans="24:28" x14ac:dyDescent="0.25">
      <c r="X15031" s="37"/>
      <c r="Y15031" s="37"/>
      <c r="Z15031" s="37"/>
      <c r="AA15031" s="37"/>
      <c r="AB15031" s="37"/>
    </row>
    <row r="15032" spans="24:28" x14ac:dyDescent="0.25">
      <c r="X15032" s="37"/>
      <c r="Y15032" s="37"/>
      <c r="Z15032" s="37"/>
      <c r="AA15032" s="37"/>
      <c r="AB15032" s="37"/>
    </row>
    <row r="15033" spans="24:28" x14ac:dyDescent="0.25">
      <c r="X15033" s="37"/>
      <c r="Y15033" s="37"/>
      <c r="Z15033" s="37"/>
      <c r="AA15033" s="37"/>
      <c r="AB15033" s="37"/>
    </row>
    <row r="15034" spans="24:28" x14ac:dyDescent="0.25">
      <c r="X15034" s="37"/>
      <c r="Y15034" s="37"/>
      <c r="Z15034" s="37"/>
      <c r="AA15034" s="37"/>
      <c r="AB15034" s="37"/>
    </row>
    <row r="15035" spans="24:28" x14ac:dyDescent="0.25">
      <c r="X15035" s="37"/>
      <c r="Y15035" s="37"/>
      <c r="Z15035" s="37"/>
      <c r="AA15035" s="37"/>
      <c r="AB15035" s="37"/>
    </row>
    <row r="15036" spans="24:28" x14ac:dyDescent="0.25">
      <c r="X15036" s="37"/>
      <c r="Y15036" s="37"/>
      <c r="Z15036" s="37"/>
      <c r="AA15036" s="37"/>
      <c r="AB15036" s="37"/>
    </row>
    <row r="15037" spans="24:28" x14ac:dyDescent="0.25">
      <c r="X15037" s="37"/>
      <c r="Y15037" s="37"/>
      <c r="Z15037" s="37"/>
      <c r="AA15037" s="37"/>
      <c r="AB15037" s="37"/>
    </row>
    <row r="15038" spans="24:28" x14ac:dyDescent="0.25">
      <c r="X15038" s="37"/>
      <c r="Y15038" s="37"/>
      <c r="Z15038" s="37"/>
      <c r="AA15038" s="37"/>
      <c r="AB15038" s="37"/>
    </row>
    <row r="15039" spans="24:28" x14ac:dyDescent="0.25">
      <c r="X15039" s="37"/>
      <c r="Y15039" s="37"/>
      <c r="Z15039" s="37"/>
      <c r="AA15039" s="37"/>
      <c r="AB15039" s="37"/>
    </row>
    <row r="15040" spans="24:28" x14ac:dyDescent="0.25">
      <c r="X15040" s="37"/>
      <c r="Y15040" s="37"/>
      <c r="Z15040" s="37"/>
      <c r="AA15040" s="37"/>
      <c r="AB15040" s="37"/>
    </row>
    <row r="15041" spans="24:28" x14ac:dyDescent="0.25">
      <c r="X15041" s="37"/>
      <c r="Y15041" s="37"/>
      <c r="Z15041" s="37"/>
      <c r="AA15041" s="37"/>
      <c r="AB15041" s="37"/>
    </row>
    <row r="15042" spans="24:28" x14ac:dyDescent="0.25">
      <c r="X15042" s="37"/>
      <c r="Y15042" s="37"/>
      <c r="Z15042" s="37"/>
      <c r="AA15042" s="37"/>
      <c r="AB15042" s="37"/>
    </row>
    <row r="15043" spans="24:28" x14ac:dyDescent="0.25">
      <c r="X15043" s="37"/>
      <c r="Y15043" s="37"/>
      <c r="Z15043" s="37"/>
      <c r="AA15043" s="37"/>
      <c r="AB15043" s="37"/>
    </row>
    <row r="15044" spans="24:28" x14ac:dyDescent="0.25">
      <c r="X15044" s="37"/>
      <c r="Y15044" s="37"/>
      <c r="Z15044" s="37"/>
      <c r="AA15044" s="37"/>
      <c r="AB15044" s="37"/>
    </row>
    <row r="15045" spans="24:28" x14ac:dyDescent="0.25">
      <c r="X15045" s="37"/>
      <c r="Y15045" s="37"/>
      <c r="Z15045" s="37"/>
      <c r="AA15045" s="37"/>
      <c r="AB15045" s="37"/>
    </row>
    <row r="15046" spans="24:28" x14ac:dyDescent="0.25">
      <c r="X15046" s="37"/>
      <c r="Y15046" s="37"/>
      <c r="Z15046" s="37"/>
      <c r="AA15046" s="37"/>
      <c r="AB15046" s="37"/>
    </row>
    <row r="15047" spans="24:28" x14ac:dyDescent="0.25">
      <c r="X15047" s="37"/>
      <c r="Y15047" s="37"/>
      <c r="Z15047" s="37"/>
      <c r="AA15047" s="37"/>
      <c r="AB15047" s="37"/>
    </row>
    <row r="15048" spans="24:28" x14ac:dyDescent="0.25">
      <c r="X15048" s="37"/>
      <c r="Y15048" s="37"/>
      <c r="Z15048" s="37"/>
      <c r="AA15048" s="37"/>
      <c r="AB15048" s="37"/>
    </row>
    <row r="15049" spans="24:28" x14ac:dyDescent="0.25">
      <c r="X15049" s="37"/>
      <c r="Y15049" s="37"/>
      <c r="Z15049" s="37"/>
      <c r="AA15049" s="37"/>
      <c r="AB15049" s="37"/>
    </row>
    <row r="15050" spans="24:28" x14ac:dyDescent="0.25">
      <c r="X15050" s="37"/>
      <c r="Y15050" s="37"/>
      <c r="Z15050" s="37"/>
      <c r="AA15050" s="37"/>
      <c r="AB15050" s="37"/>
    </row>
    <row r="15051" spans="24:28" x14ac:dyDescent="0.25">
      <c r="X15051" s="37"/>
      <c r="Y15051" s="37"/>
      <c r="Z15051" s="37"/>
      <c r="AA15051" s="37"/>
      <c r="AB15051" s="37"/>
    </row>
    <row r="15052" spans="24:28" x14ac:dyDescent="0.25">
      <c r="X15052" s="37"/>
      <c r="Y15052" s="37"/>
      <c r="Z15052" s="37"/>
      <c r="AA15052" s="37"/>
      <c r="AB15052" s="37"/>
    </row>
    <row r="15053" spans="24:28" x14ac:dyDescent="0.25">
      <c r="X15053" s="37"/>
      <c r="Y15053" s="37"/>
      <c r="Z15053" s="37"/>
      <c r="AA15053" s="37"/>
      <c r="AB15053" s="37"/>
    </row>
    <row r="15054" spans="24:28" x14ac:dyDescent="0.25">
      <c r="X15054" s="37"/>
      <c r="Y15054" s="37"/>
      <c r="Z15054" s="37"/>
      <c r="AA15054" s="37"/>
      <c r="AB15054" s="37"/>
    </row>
    <row r="15055" spans="24:28" x14ac:dyDescent="0.25">
      <c r="X15055" s="37"/>
      <c r="Y15055" s="37"/>
      <c r="Z15055" s="37"/>
      <c r="AA15055" s="37"/>
      <c r="AB15055" s="37"/>
    </row>
    <row r="15056" spans="24:28" x14ac:dyDescent="0.25">
      <c r="X15056" s="37"/>
      <c r="Y15056" s="37"/>
      <c r="Z15056" s="37"/>
      <c r="AA15056" s="37"/>
      <c r="AB15056" s="37"/>
    </row>
    <row r="15057" spans="24:28" x14ac:dyDescent="0.25">
      <c r="X15057" s="37"/>
      <c r="Y15057" s="37"/>
      <c r="Z15057" s="37"/>
      <c r="AA15057" s="37"/>
      <c r="AB15057" s="37"/>
    </row>
    <row r="15058" spans="24:28" x14ac:dyDescent="0.25">
      <c r="X15058" s="37"/>
      <c r="Y15058" s="37"/>
      <c r="Z15058" s="37"/>
      <c r="AA15058" s="37"/>
      <c r="AB15058" s="37"/>
    </row>
    <row r="15059" spans="24:28" x14ac:dyDescent="0.25">
      <c r="X15059" s="37"/>
      <c r="Y15059" s="37"/>
      <c r="Z15059" s="37"/>
      <c r="AA15059" s="37"/>
      <c r="AB15059" s="37"/>
    </row>
    <row r="15060" spans="24:28" x14ac:dyDescent="0.25">
      <c r="X15060" s="37"/>
      <c r="Y15060" s="37"/>
      <c r="Z15060" s="37"/>
      <c r="AA15060" s="37"/>
      <c r="AB15060" s="37"/>
    </row>
    <row r="15061" spans="24:28" x14ac:dyDescent="0.25">
      <c r="X15061" s="37"/>
      <c r="Y15061" s="37"/>
      <c r="Z15061" s="37"/>
      <c r="AA15061" s="37"/>
      <c r="AB15061" s="37"/>
    </row>
    <row r="15062" spans="24:28" x14ac:dyDescent="0.25">
      <c r="X15062" s="37"/>
      <c r="Y15062" s="37"/>
      <c r="Z15062" s="37"/>
      <c r="AA15062" s="37"/>
      <c r="AB15062" s="37"/>
    </row>
    <row r="15063" spans="24:28" x14ac:dyDescent="0.25">
      <c r="X15063" s="37"/>
      <c r="Y15063" s="37"/>
      <c r="Z15063" s="37"/>
      <c r="AA15063" s="37"/>
      <c r="AB15063" s="37"/>
    </row>
    <row r="15064" spans="24:28" x14ac:dyDescent="0.25">
      <c r="X15064" s="37"/>
      <c r="Y15064" s="37"/>
      <c r="Z15064" s="37"/>
      <c r="AA15064" s="37"/>
      <c r="AB15064" s="37"/>
    </row>
    <row r="15065" spans="24:28" x14ac:dyDescent="0.25">
      <c r="X15065" s="37"/>
      <c r="Y15065" s="37"/>
      <c r="Z15065" s="37"/>
      <c r="AA15065" s="37"/>
      <c r="AB15065" s="37"/>
    </row>
    <row r="15066" spans="24:28" x14ac:dyDescent="0.25">
      <c r="X15066" s="37"/>
      <c r="Y15066" s="37"/>
      <c r="Z15066" s="37"/>
      <c r="AA15066" s="37"/>
      <c r="AB15066" s="37"/>
    </row>
    <row r="15067" spans="24:28" x14ac:dyDescent="0.25">
      <c r="X15067" s="37"/>
      <c r="Y15067" s="37"/>
      <c r="Z15067" s="37"/>
      <c r="AA15067" s="37"/>
      <c r="AB15067" s="37"/>
    </row>
    <row r="15068" spans="24:28" x14ac:dyDescent="0.25">
      <c r="X15068" s="37"/>
      <c r="Y15068" s="37"/>
      <c r="Z15068" s="37"/>
      <c r="AA15068" s="37"/>
      <c r="AB15068" s="37"/>
    </row>
    <row r="15069" spans="24:28" x14ac:dyDescent="0.25">
      <c r="X15069" s="37"/>
      <c r="Y15069" s="37"/>
      <c r="Z15069" s="37"/>
      <c r="AA15069" s="37"/>
      <c r="AB15069" s="37"/>
    </row>
    <row r="15070" spans="24:28" x14ac:dyDescent="0.25">
      <c r="X15070" s="37"/>
      <c r="Y15070" s="37"/>
      <c r="Z15070" s="37"/>
      <c r="AA15070" s="37"/>
      <c r="AB15070" s="37"/>
    </row>
    <row r="15071" spans="24:28" x14ac:dyDescent="0.25">
      <c r="X15071" s="37"/>
      <c r="Y15071" s="37"/>
      <c r="Z15071" s="37"/>
      <c r="AA15071" s="37"/>
      <c r="AB15071" s="37"/>
    </row>
    <row r="15072" spans="24:28" x14ac:dyDescent="0.25">
      <c r="X15072" s="37"/>
      <c r="Y15072" s="37"/>
      <c r="Z15072" s="37"/>
      <c r="AA15072" s="37"/>
      <c r="AB15072" s="37"/>
    </row>
    <row r="15073" spans="24:28" x14ac:dyDescent="0.25">
      <c r="X15073" s="37"/>
      <c r="Y15073" s="37"/>
      <c r="Z15073" s="37"/>
      <c r="AA15073" s="37"/>
      <c r="AB15073" s="37"/>
    </row>
    <row r="15074" spans="24:28" x14ac:dyDescent="0.25">
      <c r="X15074" s="37"/>
      <c r="Y15074" s="37"/>
      <c r="Z15074" s="37"/>
      <c r="AA15074" s="37"/>
      <c r="AB15074" s="37"/>
    </row>
    <row r="15075" spans="24:28" x14ac:dyDescent="0.25">
      <c r="X15075" s="37"/>
      <c r="Y15075" s="37"/>
      <c r="Z15075" s="37"/>
      <c r="AA15075" s="37"/>
      <c r="AB15075" s="37"/>
    </row>
    <row r="15076" spans="24:28" x14ac:dyDescent="0.25">
      <c r="X15076" s="37"/>
      <c r="Y15076" s="37"/>
      <c r="Z15076" s="37"/>
      <c r="AA15076" s="37"/>
      <c r="AB15076" s="37"/>
    </row>
    <row r="15077" spans="24:28" x14ac:dyDescent="0.25">
      <c r="X15077" s="37"/>
      <c r="Y15077" s="37"/>
      <c r="Z15077" s="37"/>
      <c r="AA15077" s="37"/>
      <c r="AB15077" s="37"/>
    </row>
    <row r="15078" spans="24:28" x14ac:dyDescent="0.25">
      <c r="X15078" s="37"/>
      <c r="Y15078" s="37"/>
      <c r="Z15078" s="37"/>
      <c r="AA15078" s="37"/>
      <c r="AB15078" s="37"/>
    </row>
    <row r="15079" spans="24:28" x14ac:dyDescent="0.25">
      <c r="X15079" s="37"/>
      <c r="Y15079" s="37"/>
      <c r="Z15079" s="37"/>
      <c r="AA15079" s="37"/>
      <c r="AB15079" s="37"/>
    </row>
    <row r="15080" spans="24:28" x14ac:dyDescent="0.25">
      <c r="X15080" s="37"/>
      <c r="Y15080" s="37"/>
      <c r="Z15080" s="37"/>
      <c r="AA15080" s="37"/>
      <c r="AB15080" s="37"/>
    </row>
    <row r="15081" spans="24:28" x14ac:dyDescent="0.25">
      <c r="X15081" s="37"/>
      <c r="Y15081" s="37"/>
      <c r="Z15081" s="37"/>
      <c r="AA15081" s="37"/>
      <c r="AB15081" s="37"/>
    </row>
    <row r="15082" spans="24:28" x14ac:dyDescent="0.25">
      <c r="X15082" s="37"/>
      <c r="Y15082" s="37"/>
      <c r="Z15082" s="37"/>
      <c r="AA15082" s="37"/>
      <c r="AB15082" s="37"/>
    </row>
    <row r="15083" spans="24:28" x14ac:dyDescent="0.25">
      <c r="X15083" s="37"/>
      <c r="Y15083" s="37"/>
      <c r="Z15083" s="37"/>
      <c r="AA15083" s="37"/>
      <c r="AB15083" s="37"/>
    </row>
    <row r="15084" spans="24:28" x14ac:dyDescent="0.25">
      <c r="X15084" s="37"/>
      <c r="Y15084" s="37"/>
      <c r="Z15084" s="37"/>
      <c r="AA15084" s="37"/>
      <c r="AB15084" s="37"/>
    </row>
    <row r="15085" spans="24:28" x14ac:dyDescent="0.25">
      <c r="X15085" s="37"/>
      <c r="Y15085" s="37"/>
      <c r="Z15085" s="37"/>
      <c r="AA15085" s="37"/>
      <c r="AB15085" s="37"/>
    </row>
    <row r="15086" spans="24:28" x14ac:dyDescent="0.25">
      <c r="X15086" s="37"/>
      <c r="Y15086" s="37"/>
      <c r="Z15086" s="37"/>
      <c r="AA15086" s="37"/>
      <c r="AB15086" s="37"/>
    </row>
    <row r="15087" spans="24:28" x14ac:dyDescent="0.25">
      <c r="X15087" s="37"/>
      <c r="Y15087" s="37"/>
      <c r="Z15087" s="37"/>
      <c r="AA15087" s="37"/>
      <c r="AB15087" s="37"/>
    </row>
    <row r="15088" spans="24:28" x14ac:dyDescent="0.25">
      <c r="X15088" s="37"/>
      <c r="Y15088" s="37"/>
      <c r="Z15088" s="37"/>
      <c r="AA15088" s="37"/>
      <c r="AB15088" s="37"/>
    </row>
    <row r="15089" spans="24:28" x14ac:dyDescent="0.25">
      <c r="X15089" s="37"/>
      <c r="Y15089" s="37"/>
      <c r="Z15089" s="37"/>
      <c r="AA15089" s="37"/>
      <c r="AB15089" s="37"/>
    </row>
    <row r="15090" spans="24:28" x14ac:dyDescent="0.25">
      <c r="X15090" s="37"/>
      <c r="Y15090" s="37"/>
      <c r="Z15090" s="37"/>
      <c r="AA15090" s="37"/>
      <c r="AB15090" s="37"/>
    </row>
    <row r="15091" spans="24:28" x14ac:dyDescent="0.25">
      <c r="X15091" s="37"/>
      <c r="Y15091" s="37"/>
      <c r="Z15091" s="37"/>
      <c r="AA15091" s="37"/>
      <c r="AB15091" s="37"/>
    </row>
    <row r="15092" spans="24:28" x14ac:dyDescent="0.25">
      <c r="X15092" s="37"/>
      <c r="Y15092" s="37"/>
      <c r="Z15092" s="37"/>
      <c r="AA15092" s="37"/>
      <c r="AB15092" s="37"/>
    </row>
    <row r="15093" spans="24:28" x14ac:dyDescent="0.25">
      <c r="X15093" s="37"/>
      <c r="Y15093" s="37"/>
      <c r="Z15093" s="37"/>
      <c r="AA15093" s="37"/>
      <c r="AB15093" s="37"/>
    </row>
    <row r="15094" spans="24:28" x14ac:dyDescent="0.25">
      <c r="X15094" s="37"/>
      <c r="Y15094" s="37"/>
      <c r="Z15094" s="37"/>
      <c r="AA15094" s="37"/>
      <c r="AB15094" s="37"/>
    </row>
    <row r="15095" spans="24:28" x14ac:dyDescent="0.25">
      <c r="X15095" s="37"/>
      <c r="Y15095" s="37"/>
      <c r="Z15095" s="37"/>
      <c r="AA15095" s="37"/>
      <c r="AB15095" s="37"/>
    </row>
    <row r="15096" spans="24:28" x14ac:dyDescent="0.25">
      <c r="X15096" s="37"/>
      <c r="Y15096" s="37"/>
      <c r="Z15096" s="37"/>
      <c r="AA15096" s="37"/>
      <c r="AB15096" s="37"/>
    </row>
    <row r="15097" spans="24:28" x14ac:dyDescent="0.25">
      <c r="X15097" s="37"/>
      <c r="Y15097" s="37"/>
      <c r="Z15097" s="37"/>
      <c r="AA15097" s="37"/>
      <c r="AB15097" s="37"/>
    </row>
    <row r="15098" spans="24:28" x14ac:dyDescent="0.25">
      <c r="X15098" s="37"/>
      <c r="Y15098" s="37"/>
      <c r="Z15098" s="37"/>
      <c r="AA15098" s="37"/>
      <c r="AB15098" s="37"/>
    </row>
    <row r="15099" spans="24:28" x14ac:dyDescent="0.25">
      <c r="X15099" s="37"/>
      <c r="Y15099" s="37"/>
      <c r="Z15099" s="37"/>
      <c r="AA15099" s="37"/>
      <c r="AB15099" s="37"/>
    </row>
    <row r="15100" spans="24:28" x14ac:dyDescent="0.25">
      <c r="X15100" s="37"/>
      <c r="Y15100" s="37"/>
      <c r="Z15100" s="37"/>
      <c r="AA15100" s="37"/>
      <c r="AB15100" s="37"/>
    </row>
    <row r="15101" spans="24:28" x14ac:dyDescent="0.25">
      <c r="X15101" s="37"/>
      <c r="Y15101" s="37"/>
      <c r="Z15101" s="37"/>
      <c r="AA15101" s="37"/>
      <c r="AB15101" s="37"/>
    </row>
    <row r="15102" spans="24:28" x14ac:dyDescent="0.25">
      <c r="X15102" s="37"/>
      <c r="Y15102" s="37"/>
      <c r="Z15102" s="37"/>
      <c r="AA15102" s="37"/>
      <c r="AB15102" s="37"/>
    </row>
    <row r="15103" spans="24:28" x14ac:dyDescent="0.25">
      <c r="X15103" s="37"/>
      <c r="Y15103" s="37"/>
      <c r="Z15103" s="37"/>
      <c r="AA15103" s="37"/>
      <c r="AB15103" s="37"/>
    </row>
    <row r="15104" spans="24:28" x14ac:dyDescent="0.25">
      <c r="X15104" s="37"/>
      <c r="Y15104" s="37"/>
      <c r="Z15104" s="37"/>
      <c r="AA15104" s="37"/>
      <c r="AB15104" s="37"/>
    </row>
    <row r="15105" spans="24:28" x14ac:dyDescent="0.25">
      <c r="X15105" s="37"/>
      <c r="Y15105" s="37"/>
      <c r="Z15105" s="37"/>
      <c r="AA15105" s="37"/>
      <c r="AB15105" s="37"/>
    </row>
    <row r="15106" spans="24:28" x14ac:dyDescent="0.25">
      <c r="X15106" s="37"/>
      <c r="Y15106" s="37"/>
      <c r="Z15106" s="37"/>
      <c r="AA15106" s="37"/>
      <c r="AB15106" s="37"/>
    </row>
    <row r="15107" spans="24:28" x14ac:dyDescent="0.25">
      <c r="X15107" s="37"/>
      <c r="Y15107" s="37"/>
      <c r="Z15107" s="37"/>
      <c r="AA15107" s="37"/>
      <c r="AB15107" s="37"/>
    </row>
    <row r="15108" spans="24:28" x14ac:dyDescent="0.25">
      <c r="X15108" s="37"/>
      <c r="Y15108" s="37"/>
      <c r="Z15108" s="37"/>
      <c r="AA15108" s="37"/>
      <c r="AB15108" s="37"/>
    </row>
    <row r="15109" spans="24:28" x14ac:dyDescent="0.25">
      <c r="X15109" s="37"/>
      <c r="Y15109" s="37"/>
      <c r="Z15109" s="37"/>
      <c r="AA15109" s="37"/>
      <c r="AB15109" s="37"/>
    </row>
    <row r="15110" spans="24:28" x14ac:dyDescent="0.25">
      <c r="X15110" s="37"/>
      <c r="Y15110" s="37"/>
      <c r="Z15110" s="37"/>
      <c r="AA15110" s="37"/>
      <c r="AB15110" s="37"/>
    </row>
    <row r="15111" spans="24:28" x14ac:dyDescent="0.25">
      <c r="X15111" s="37"/>
      <c r="Y15111" s="37"/>
      <c r="Z15111" s="37"/>
      <c r="AA15111" s="37"/>
      <c r="AB15111" s="37"/>
    </row>
    <row r="15112" spans="24:28" x14ac:dyDescent="0.25">
      <c r="X15112" s="37"/>
      <c r="Y15112" s="37"/>
      <c r="Z15112" s="37"/>
      <c r="AA15112" s="37"/>
      <c r="AB15112" s="37"/>
    </row>
    <row r="15113" spans="24:28" x14ac:dyDescent="0.25">
      <c r="X15113" s="37"/>
      <c r="Y15113" s="37"/>
      <c r="Z15113" s="37"/>
      <c r="AA15113" s="37"/>
      <c r="AB15113" s="37"/>
    </row>
    <row r="15114" spans="24:28" x14ac:dyDescent="0.25">
      <c r="X15114" s="37"/>
      <c r="Y15114" s="37"/>
      <c r="Z15114" s="37"/>
      <c r="AA15114" s="37"/>
      <c r="AB15114" s="37"/>
    </row>
    <row r="15115" spans="24:28" x14ac:dyDescent="0.25">
      <c r="X15115" s="37"/>
      <c r="Y15115" s="37"/>
      <c r="Z15115" s="37"/>
      <c r="AA15115" s="37"/>
      <c r="AB15115" s="37"/>
    </row>
    <row r="15116" spans="24:28" x14ac:dyDescent="0.25">
      <c r="X15116" s="37"/>
      <c r="Y15116" s="37"/>
      <c r="Z15116" s="37"/>
      <c r="AA15116" s="37"/>
      <c r="AB15116" s="37"/>
    </row>
    <row r="15117" spans="24:28" x14ac:dyDescent="0.25">
      <c r="X15117" s="37"/>
      <c r="Y15117" s="37"/>
      <c r="Z15117" s="37"/>
      <c r="AA15117" s="37"/>
      <c r="AB15117" s="37"/>
    </row>
    <row r="15118" spans="24:28" x14ac:dyDescent="0.25">
      <c r="X15118" s="37"/>
      <c r="Y15118" s="37"/>
      <c r="Z15118" s="37"/>
      <c r="AA15118" s="37"/>
      <c r="AB15118" s="37"/>
    </row>
    <row r="15119" spans="24:28" x14ac:dyDescent="0.25">
      <c r="X15119" s="37"/>
      <c r="Y15119" s="37"/>
      <c r="Z15119" s="37"/>
      <c r="AA15119" s="37"/>
      <c r="AB15119" s="37"/>
    </row>
    <row r="15120" spans="24:28" x14ac:dyDescent="0.25">
      <c r="X15120" s="37"/>
      <c r="Y15120" s="37"/>
      <c r="Z15120" s="37"/>
      <c r="AA15120" s="37"/>
      <c r="AB15120" s="37"/>
    </row>
    <row r="15121" spans="24:28" x14ac:dyDescent="0.25">
      <c r="X15121" s="37"/>
      <c r="Y15121" s="37"/>
      <c r="Z15121" s="37"/>
      <c r="AA15121" s="37"/>
      <c r="AB15121" s="37"/>
    </row>
    <row r="15122" spans="24:28" x14ac:dyDescent="0.25">
      <c r="X15122" s="37"/>
      <c r="Y15122" s="37"/>
      <c r="Z15122" s="37"/>
      <c r="AA15122" s="37"/>
      <c r="AB15122" s="37"/>
    </row>
    <row r="15123" spans="24:28" x14ac:dyDescent="0.25">
      <c r="X15123" s="37"/>
      <c r="Y15123" s="37"/>
      <c r="Z15123" s="37"/>
      <c r="AA15123" s="37"/>
      <c r="AB15123" s="37"/>
    </row>
    <row r="15124" spans="24:28" x14ac:dyDescent="0.25">
      <c r="X15124" s="37"/>
      <c r="Y15124" s="37"/>
      <c r="Z15124" s="37"/>
      <c r="AA15124" s="37"/>
      <c r="AB15124" s="37"/>
    </row>
    <row r="15125" spans="24:28" x14ac:dyDescent="0.25">
      <c r="X15125" s="37"/>
      <c r="Y15125" s="37"/>
      <c r="Z15125" s="37"/>
      <c r="AA15125" s="37"/>
      <c r="AB15125" s="37"/>
    </row>
    <row r="15126" spans="24:28" x14ac:dyDescent="0.25">
      <c r="X15126" s="37"/>
      <c r="Y15126" s="37"/>
      <c r="Z15126" s="37"/>
      <c r="AA15126" s="37"/>
      <c r="AB15126" s="37"/>
    </row>
    <row r="15127" spans="24:28" x14ac:dyDescent="0.25">
      <c r="X15127" s="37"/>
      <c r="Y15127" s="37"/>
      <c r="Z15127" s="37"/>
      <c r="AA15127" s="37"/>
      <c r="AB15127" s="37"/>
    </row>
    <row r="15128" spans="24:28" x14ac:dyDescent="0.25">
      <c r="X15128" s="37"/>
      <c r="Y15128" s="37"/>
      <c r="Z15128" s="37"/>
      <c r="AA15128" s="37"/>
      <c r="AB15128" s="37"/>
    </row>
    <row r="15129" spans="24:28" x14ac:dyDescent="0.25">
      <c r="X15129" s="37"/>
      <c r="Y15129" s="37"/>
      <c r="Z15129" s="37"/>
      <c r="AA15129" s="37"/>
      <c r="AB15129" s="37"/>
    </row>
    <row r="15130" spans="24:28" x14ac:dyDescent="0.25">
      <c r="X15130" s="37"/>
      <c r="Y15130" s="37"/>
      <c r="Z15130" s="37"/>
      <c r="AA15130" s="37"/>
      <c r="AB15130" s="37"/>
    </row>
    <row r="15131" spans="24:28" x14ac:dyDescent="0.25">
      <c r="X15131" s="37"/>
      <c r="Y15131" s="37"/>
      <c r="Z15131" s="37"/>
      <c r="AA15131" s="37"/>
      <c r="AB15131" s="37"/>
    </row>
    <row r="15132" spans="24:28" x14ac:dyDescent="0.25">
      <c r="X15132" s="37"/>
      <c r="Y15132" s="37"/>
      <c r="Z15132" s="37"/>
      <c r="AA15132" s="37"/>
      <c r="AB15132" s="37"/>
    </row>
    <row r="15133" spans="24:28" x14ac:dyDescent="0.25">
      <c r="X15133" s="37"/>
      <c r="Y15133" s="37"/>
      <c r="Z15133" s="37"/>
      <c r="AA15133" s="37"/>
      <c r="AB15133" s="37"/>
    </row>
    <row r="15134" spans="24:28" x14ac:dyDescent="0.25">
      <c r="X15134" s="37"/>
      <c r="Y15134" s="37"/>
      <c r="Z15134" s="37"/>
      <c r="AA15134" s="37"/>
      <c r="AB15134" s="37"/>
    </row>
    <row r="15135" spans="24:28" x14ac:dyDescent="0.25">
      <c r="X15135" s="37"/>
      <c r="Y15135" s="37"/>
      <c r="Z15135" s="37"/>
      <c r="AA15135" s="37"/>
      <c r="AB15135" s="37"/>
    </row>
    <row r="15136" spans="24:28" x14ac:dyDescent="0.25">
      <c r="X15136" s="37"/>
      <c r="Y15136" s="37"/>
      <c r="Z15136" s="37"/>
      <c r="AA15136" s="37"/>
      <c r="AB15136" s="37"/>
    </row>
    <row r="15137" spans="24:28" x14ac:dyDescent="0.25">
      <c r="X15137" s="37"/>
      <c r="Y15137" s="37"/>
      <c r="Z15137" s="37"/>
      <c r="AA15137" s="37"/>
      <c r="AB15137" s="37"/>
    </row>
    <row r="15138" spans="24:28" x14ac:dyDescent="0.25">
      <c r="X15138" s="37"/>
      <c r="Y15138" s="37"/>
      <c r="Z15138" s="37"/>
      <c r="AA15138" s="37"/>
      <c r="AB15138" s="37"/>
    </row>
    <row r="15139" spans="24:28" x14ac:dyDescent="0.25">
      <c r="X15139" s="37"/>
      <c r="Y15139" s="37"/>
      <c r="Z15139" s="37"/>
      <c r="AA15139" s="37"/>
      <c r="AB15139" s="37"/>
    </row>
    <row r="15140" spans="24:28" x14ac:dyDescent="0.25">
      <c r="X15140" s="37"/>
      <c r="Y15140" s="37"/>
      <c r="Z15140" s="37"/>
      <c r="AA15140" s="37"/>
      <c r="AB15140" s="37"/>
    </row>
    <row r="15141" spans="24:28" x14ac:dyDescent="0.25">
      <c r="X15141" s="37"/>
      <c r="Y15141" s="37"/>
      <c r="Z15141" s="37"/>
      <c r="AA15141" s="37"/>
      <c r="AB15141" s="37"/>
    </row>
    <row r="15142" spans="24:28" x14ac:dyDescent="0.25">
      <c r="X15142" s="37"/>
      <c r="Y15142" s="37"/>
      <c r="Z15142" s="37"/>
      <c r="AA15142" s="37"/>
      <c r="AB15142" s="37"/>
    </row>
    <row r="15143" spans="24:28" x14ac:dyDescent="0.25">
      <c r="X15143" s="37"/>
      <c r="Y15143" s="37"/>
      <c r="Z15143" s="37"/>
      <c r="AA15143" s="37"/>
      <c r="AB15143" s="37"/>
    </row>
    <row r="15144" spans="24:28" x14ac:dyDescent="0.25">
      <c r="X15144" s="37"/>
      <c r="Y15144" s="37"/>
      <c r="Z15144" s="37"/>
      <c r="AA15144" s="37"/>
      <c r="AB15144" s="37"/>
    </row>
    <row r="15145" spans="24:28" x14ac:dyDescent="0.25">
      <c r="X15145" s="37"/>
      <c r="Y15145" s="37"/>
      <c r="Z15145" s="37"/>
      <c r="AA15145" s="37"/>
      <c r="AB15145" s="37"/>
    </row>
    <row r="15146" spans="24:28" x14ac:dyDescent="0.25">
      <c r="X15146" s="37"/>
      <c r="Y15146" s="37"/>
      <c r="Z15146" s="37"/>
      <c r="AA15146" s="37"/>
      <c r="AB15146" s="37"/>
    </row>
    <row r="15147" spans="24:28" x14ac:dyDescent="0.25">
      <c r="X15147" s="37"/>
      <c r="Y15147" s="37"/>
      <c r="Z15147" s="37"/>
      <c r="AA15147" s="37"/>
      <c r="AB15147" s="37"/>
    </row>
    <row r="15148" spans="24:28" x14ac:dyDescent="0.25">
      <c r="X15148" s="37"/>
      <c r="Y15148" s="37"/>
      <c r="Z15148" s="37"/>
      <c r="AA15148" s="37"/>
      <c r="AB15148" s="37"/>
    </row>
    <row r="15149" spans="24:28" x14ac:dyDescent="0.25">
      <c r="X15149" s="37"/>
      <c r="Y15149" s="37"/>
      <c r="Z15149" s="37"/>
      <c r="AA15149" s="37"/>
      <c r="AB15149" s="37"/>
    </row>
    <row r="15150" spans="24:28" x14ac:dyDescent="0.25">
      <c r="X15150" s="37"/>
      <c r="Y15150" s="37"/>
      <c r="Z15150" s="37"/>
      <c r="AA15150" s="37"/>
      <c r="AB15150" s="37"/>
    </row>
    <row r="15151" spans="24:28" x14ac:dyDescent="0.25">
      <c r="X15151" s="37"/>
      <c r="Y15151" s="37"/>
      <c r="Z15151" s="37"/>
      <c r="AA15151" s="37"/>
      <c r="AB15151" s="37"/>
    </row>
    <row r="15152" spans="24:28" x14ac:dyDescent="0.25">
      <c r="X15152" s="37"/>
      <c r="Y15152" s="37"/>
      <c r="Z15152" s="37"/>
      <c r="AA15152" s="37"/>
      <c r="AB15152" s="37"/>
    </row>
    <row r="15153" spans="24:28" x14ac:dyDescent="0.25">
      <c r="X15153" s="37"/>
      <c r="Y15153" s="37"/>
      <c r="Z15153" s="37"/>
      <c r="AA15153" s="37"/>
      <c r="AB15153" s="37"/>
    </row>
    <row r="15154" spans="24:28" x14ac:dyDescent="0.25">
      <c r="X15154" s="37"/>
      <c r="Y15154" s="37"/>
      <c r="Z15154" s="37"/>
      <c r="AA15154" s="37"/>
      <c r="AB15154" s="37"/>
    </row>
    <row r="15155" spans="24:28" x14ac:dyDescent="0.25">
      <c r="X15155" s="37"/>
      <c r="Y15155" s="37"/>
      <c r="Z15155" s="37"/>
      <c r="AA15155" s="37"/>
      <c r="AB15155" s="37"/>
    </row>
    <row r="15156" spans="24:28" x14ac:dyDescent="0.25">
      <c r="X15156" s="37"/>
      <c r="Y15156" s="37"/>
      <c r="Z15156" s="37"/>
      <c r="AA15156" s="37"/>
      <c r="AB15156" s="37"/>
    </row>
    <row r="15157" spans="24:28" x14ac:dyDescent="0.25">
      <c r="X15157" s="37"/>
      <c r="Y15157" s="37"/>
      <c r="Z15157" s="37"/>
      <c r="AA15157" s="37"/>
      <c r="AB15157" s="37"/>
    </row>
    <row r="15158" spans="24:28" x14ac:dyDescent="0.25">
      <c r="X15158" s="37"/>
      <c r="Y15158" s="37"/>
      <c r="Z15158" s="37"/>
      <c r="AA15158" s="37"/>
      <c r="AB15158" s="37"/>
    </row>
    <row r="15159" spans="24:28" x14ac:dyDescent="0.25">
      <c r="X15159" s="37"/>
      <c r="Y15159" s="37"/>
      <c r="Z15159" s="37"/>
      <c r="AA15159" s="37"/>
      <c r="AB15159" s="37"/>
    </row>
    <row r="15160" spans="24:28" x14ac:dyDescent="0.25">
      <c r="X15160" s="37"/>
      <c r="Y15160" s="37"/>
      <c r="Z15160" s="37"/>
      <c r="AA15160" s="37"/>
      <c r="AB15160" s="37"/>
    </row>
    <row r="15161" spans="24:28" x14ac:dyDescent="0.25">
      <c r="X15161" s="37"/>
      <c r="Y15161" s="37"/>
      <c r="Z15161" s="37"/>
      <c r="AA15161" s="37"/>
      <c r="AB15161" s="37"/>
    </row>
    <row r="15162" spans="24:28" x14ac:dyDescent="0.25">
      <c r="X15162" s="37"/>
      <c r="Y15162" s="37"/>
      <c r="Z15162" s="37"/>
      <c r="AA15162" s="37"/>
      <c r="AB15162" s="37"/>
    </row>
    <row r="15163" spans="24:28" x14ac:dyDescent="0.25">
      <c r="X15163" s="37"/>
      <c r="Y15163" s="37"/>
      <c r="Z15163" s="37"/>
      <c r="AA15163" s="37"/>
      <c r="AB15163" s="37"/>
    </row>
    <row r="15164" spans="24:28" x14ac:dyDescent="0.25">
      <c r="X15164" s="37"/>
      <c r="Y15164" s="37"/>
      <c r="Z15164" s="37"/>
      <c r="AA15164" s="37"/>
      <c r="AB15164" s="37"/>
    </row>
    <row r="15165" spans="24:28" x14ac:dyDescent="0.25">
      <c r="X15165" s="37"/>
      <c r="Y15165" s="37"/>
      <c r="Z15165" s="37"/>
      <c r="AA15165" s="37"/>
      <c r="AB15165" s="37"/>
    </row>
    <row r="15166" spans="24:28" x14ac:dyDescent="0.25">
      <c r="X15166" s="37"/>
      <c r="Y15166" s="37"/>
      <c r="Z15166" s="37"/>
      <c r="AA15166" s="37"/>
      <c r="AB15166" s="37"/>
    </row>
    <row r="15167" spans="24:28" x14ac:dyDescent="0.25">
      <c r="X15167" s="37"/>
      <c r="Y15167" s="37"/>
      <c r="Z15167" s="37"/>
      <c r="AA15167" s="37"/>
      <c r="AB15167" s="37"/>
    </row>
    <row r="15168" spans="24:28" x14ac:dyDescent="0.25">
      <c r="X15168" s="37"/>
      <c r="Y15168" s="37"/>
      <c r="Z15168" s="37"/>
      <c r="AA15168" s="37"/>
      <c r="AB15168" s="37"/>
    </row>
    <row r="15169" spans="24:28" x14ac:dyDescent="0.25">
      <c r="X15169" s="37"/>
      <c r="Y15169" s="37"/>
      <c r="Z15169" s="37"/>
      <c r="AA15169" s="37"/>
      <c r="AB15169" s="37"/>
    </row>
    <row r="15170" spans="24:28" x14ac:dyDescent="0.25">
      <c r="X15170" s="37"/>
      <c r="Y15170" s="37"/>
      <c r="Z15170" s="37"/>
      <c r="AA15170" s="37"/>
      <c r="AB15170" s="37"/>
    </row>
    <row r="15171" spans="24:28" x14ac:dyDescent="0.25">
      <c r="X15171" s="37"/>
      <c r="Y15171" s="37"/>
      <c r="Z15171" s="37"/>
      <c r="AA15171" s="37"/>
      <c r="AB15171" s="37"/>
    </row>
    <row r="15172" spans="24:28" x14ac:dyDescent="0.25">
      <c r="X15172" s="37"/>
      <c r="Y15172" s="37"/>
      <c r="Z15172" s="37"/>
      <c r="AA15172" s="37"/>
      <c r="AB15172" s="37"/>
    </row>
    <row r="15173" spans="24:28" x14ac:dyDescent="0.25">
      <c r="X15173" s="37"/>
      <c r="Y15173" s="37"/>
      <c r="Z15173" s="37"/>
      <c r="AA15173" s="37"/>
      <c r="AB15173" s="37"/>
    </row>
    <row r="15174" spans="24:28" x14ac:dyDescent="0.25">
      <c r="X15174" s="37"/>
      <c r="Y15174" s="37"/>
      <c r="Z15174" s="37"/>
      <c r="AA15174" s="37"/>
      <c r="AB15174" s="37"/>
    </row>
    <row r="15175" spans="24:28" x14ac:dyDescent="0.25">
      <c r="X15175" s="37"/>
      <c r="Y15175" s="37"/>
      <c r="Z15175" s="37"/>
      <c r="AA15175" s="37"/>
      <c r="AB15175" s="37"/>
    </row>
    <row r="15176" spans="24:28" x14ac:dyDescent="0.25">
      <c r="X15176" s="37"/>
      <c r="Y15176" s="37"/>
      <c r="Z15176" s="37"/>
      <c r="AA15176" s="37"/>
      <c r="AB15176" s="37"/>
    </row>
    <row r="15177" spans="24:28" x14ac:dyDescent="0.25">
      <c r="X15177" s="37"/>
      <c r="Y15177" s="37"/>
      <c r="Z15177" s="37"/>
      <c r="AA15177" s="37"/>
      <c r="AB15177" s="37"/>
    </row>
    <row r="15178" spans="24:28" x14ac:dyDescent="0.25">
      <c r="X15178" s="37"/>
      <c r="Y15178" s="37"/>
      <c r="Z15178" s="37"/>
      <c r="AA15178" s="37"/>
      <c r="AB15178" s="37"/>
    </row>
    <row r="15179" spans="24:28" x14ac:dyDescent="0.25">
      <c r="X15179" s="37"/>
      <c r="Y15179" s="37"/>
      <c r="Z15179" s="37"/>
      <c r="AA15179" s="37"/>
      <c r="AB15179" s="37"/>
    </row>
    <row r="15180" spans="24:28" x14ac:dyDescent="0.25">
      <c r="X15180" s="37"/>
      <c r="Y15180" s="37"/>
      <c r="Z15180" s="37"/>
      <c r="AA15180" s="37"/>
      <c r="AB15180" s="37"/>
    </row>
    <row r="15181" spans="24:28" x14ac:dyDescent="0.25">
      <c r="X15181" s="37"/>
      <c r="Y15181" s="37"/>
      <c r="Z15181" s="37"/>
      <c r="AA15181" s="37"/>
      <c r="AB15181" s="37"/>
    </row>
    <row r="15182" spans="24:28" x14ac:dyDescent="0.25">
      <c r="X15182" s="37"/>
      <c r="Y15182" s="37"/>
      <c r="Z15182" s="37"/>
      <c r="AA15182" s="37"/>
      <c r="AB15182" s="37"/>
    </row>
    <row r="15183" spans="24:28" x14ac:dyDescent="0.25">
      <c r="X15183" s="37"/>
      <c r="Y15183" s="37"/>
      <c r="Z15183" s="37"/>
      <c r="AA15183" s="37"/>
      <c r="AB15183" s="37"/>
    </row>
    <row r="15184" spans="24:28" x14ac:dyDescent="0.25">
      <c r="X15184" s="37"/>
      <c r="Y15184" s="37"/>
      <c r="Z15184" s="37"/>
      <c r="AA15184" s="37"/>
      <c r="AB15184" s="37"/>
    </row>
    <row r="15185" spans="24:28" x14ac:dyDescent="0.25">
      <c r="X15185" s="37"/>
      <c r="Y15185" s="37"/>
      <c r="Z15185" s="37"/>
      <c r="AA15185" s="37"/>
      <c r="AB15185" s="37"/>
    </row>
    <row r="15186" spans="24:28" x14ac:dyDescent="0.25">
      <c r="X15186" s="37"/>
      <c r="Y15186" s="37"/>
      <c r="Z15186" s="37"/>
      <c r="AA15186" s="37"/>
      <c r="AB15186" s="37"/>
    </row>
    <row r="15187" spans="24:28" x14ac:dyDescent="0.25">
      <c r="X15187" s="37"/>
      <c r="Y15187" s="37"/>
      <c r="Z15187" s="37"/>
      <c r="AA15187" s="37"/>
      <c r="AB15187" s="37"/>
    </row>
    <row r="15188" spans="24:28" x14ac:dyDescent="0.25">
      <c r="X15188" s="37"/>
      <c r="Y15188" s="37"/>
      <c r="Z15188" s="37"/>
      <c r="AA15188" s="37"/>
      <c r="AB15188" s="37"/>
    </row>
    <row r="15189" spans="24:28" x14ac:dyDescent="0.25">
      <c r="X15189" s="37"/>
      <c r="Y15189" s="37"/>
      <c r="Z15189" s="37"/>
      <c r="AA15189" s="37"/>
      <c r="AB15189" s="37"/>
    </row>
    <row r="15190" spans="24:28" x14ac:dyDescent="0.25">
      <c r="X15190" s="37"/>
      <c r="Y15190" s="37"/>
      <c r="Z15190" s="37"/>
      <c r="AA15190" s="37"/>
      <c r="AB15190" s="37"/>
    </row>
    <row r="15191" spans="24:28" x14ac:dyDescent="0.25">
      <c r="X15191" s="37"/>
      <c r="Y15191" s="37"/>
      <c r="Z15191" s="37"/>
      <c r="AA15191" s="37"/>
      <c r="AB15191" s="37"/>
    </row>
    <row r="15192" spans="24:28" x14ac:dyDescent="0.25">
      <c r="X15192" s="37"/>
      <c r="Y15192" s="37"/>
      <c r="Z15192" s="37"/>
      <c r="AA15192" s="37"/>
      <c r="AB15192" s="37"/>
    </row>
    <row r="15193" spans="24:28" x14ac:dyDescent="0.25">
      <c r="X15193" s="37"/>
      <c r="Y15193" s="37"/>
      <c r="Z15193" s="37"/>
      <c r="AA15193" s="37"/>
      <c r="AB15193" s="37"/>
    </row>
    <row r="15194" spans="24:28" x14ac:dyDescent="0.25">
      <c r="X15194" s="37"/>
      <c r="Y15194" s="37"/>
      <c r="Z15194" s="37"/>
      <c r="AA15194" s="37"/>
      <c r="AB15194" s="37"/>
    </row>
    <row r="15195" spans="24:28" x14ac:dyDescent="0.25">
      <c r="X15195" s="37"/>
      <c r="Y15195" s="37"/>
      <c r="Z15195" s="37"/>
      <c r="AA15195" s="37"/>
      <c r="AB15195" s="37"/>
    </row>
    <row r="15196" spans="24:28" x14ac:dyDescent="0.25">
      <c r="X15196" s="37"/>
      <c r="Y15196" s="37"/>
      <c r="Z15196" s="37"/>
      <c r="AA15196" s="37"/>
      <c r="AB15196" s="37"/>
    </row>
    <row r="15197" spans="24:28" x14ac:dyDescent="0.25">
      <c r="X15197" s="37"/>
      <c r="Y15197" s="37"/>
      <c r="Z15197" s="37"/>
      <c r="AA15197" s="37"/>
      <c r="AB15197" s="37"/>
    </row>
    <row r="15198" spans="24:28" x14ac:dyDescent="0.25">
      <c r="X15198" s="37"/>
      <c r="Y15198" s="37"/>
      <c r="Z15198" s="37"/>
      <c r="AA15198" s="37"/>
      <c r="AB15198" s="37"/>
    </row>
    <row r="15199" spans="24:28" x14ac:dyDescent="0.25">
      <c r="X15199" s="37"/>
      <c r="Y15199" s="37"/>
      <c r="Z15199" s="37"/>
      <c r="AA15199" s="37"/>
      <c r="AB15199" s="37"/>
    </row>
    <row r="15200" spans="24:28" x14ac:dyDescent="0.25">
      <c r="X15200" s="37"/>
      <c r="Y15200" s="37"/>
      <c r="Z15200" s="37"/>
      <c r="AA15200" s="37"/>
      <c r="AB15200" s="37"/>
    </row>
    <row r="15201" spans="24:28" x14ac:dyDescent="0.25">
      <c r="X15201" s="37"/>
      <c r="Y15201" s="37"/>
      <c r="Z15201" s="37"/>
      <c r="AA15201" s="37"/>
      <c r="AB15201" s="37"/>
    </row>
    <row r="15202" spans="24:28" x14ac:dyDescent="0.25">
      <c r="X15202" s="37"/>
      <c r="Y15202" s="37"/>
      <c r="Z15202" s="37"/>
      <c r="AA15202" s="37"/>
      <c r="AB15202" s="37"/>
    </row>
    <row r="15203" spans="24:28" x14ac:dyDescent="0.25">
      <c r="X15203" s="37"/>
      <c r="Y15203" s="37"/>
      <c r="Z15203" s="37"/>
      <c r="AA15203" s="37"/>
      <c r="AB15203" s="37"/>
    </row>
    <row r="15204" spans="24:28" x14ac:dyDescent="0.25">
      <c r="X15204" s="37"/>
      <c r="Y15204" s="37"/>
      <c r="Z15204" s="37"/>
      <c r="AA15204" s="37"/>
      <c r="AB15204" s="37"/>
    </row>
    <row r="15205" spans="24:28" x14ac:dyDescent="0.25">
      <c r="X15205" s="37"/>
      <c r="Y15205" s="37"/>
      <c r="Z15205" s="37"/>
      <c r="AA15205" s="37"/>
      <c r="AB15205" s="37"/>
    </row>
    <row r="15206" spans="24:28" x14ac:dyDescent="0.25">
      <c r="X15206" s="37"/>
      <c r="Y15206" s="37"/>
      <c r="Z15206" s="37"/>
      <c r="AA15206" s="37"/>
      <c r="AB15206" s="37"/>
    </row>
    <row r="15207" spans="24:28" x14ac:dyDescent="0.25">
      <c r="X15207" s="37"/>
      <c r="Y15207" s="37"/>
      <c r="Z15207" s="37"/>
      <c r="AA15207" s="37"/>
      <c r="AB15207" s="37"/>
    </row>
    <row r="15208" spans="24:28" x14ac:dyDescent="0.25">
      <c r="X15208" s="37"/>
      <c r="Y15208" s="37"/>
      <c r="Z15208" s="37"/>
      <c r="AA15208" s="37"/>
      <c r="AB15208" s="37"/>
    </row>
    <row r="15209" spans="24:28" x14ac:dyDescent="0.25">
      <c r="X15209" s="37"/>
      <c r="Y15209" s="37"/>
      <c r="Z15209" s="37"/>
      <c r="AA15209" s="37"/>
      <c r="AB15209" s="37"/>
    </row>
    <row r="15210" spans="24:28" x14ac:dyDescent="0.25">
      <c r="X15210" s="37"/>
      <c r="Y15210" s="37"/>
      <c r="Z15210" s="37"/>
      <c r="AA15210" s="37"/>
      <c r="AB15210" s="37"/>
    </row>
    <row r="15211" spans="24:28" x14ac:dyDescent="0.25">
      <c r="X15211" s="37"/>
      <c r="Y15211" s="37"/>
      <c r="Z15211" s="37"/>
      <c r="AA15211" s="37"/>
      <c r="AB15211" s="37"/>
    </row>
    <row r="15212" spans="24:28" x14ac:dyDescent="0.25">
      <c r="X15212" s="37"/>
      <c r="Y15212" s="37"/>
      <c r="Z15212" s="37"/>
      <c r="AA15212" s="37"/>
      <c r="AB15212" s="37"/>
    </row>
    <row r="15213" spans="24:28" x14ac:dyDescent="0.25">
      <c r="X15213" s="37"/>
      <c r="Y15213" s="37"/>
      <c r="Z15213" s="37"/>
      <c r="AA15213" s="37"/>
      <c r="AB15213" s="37"/>
    </row>
    <row r="15214" spans="24:28" x14ac:dyDescent="0.25">
      <c r="X15214" s="37"/>
      <c r="Y15214" s="37"/>
      <c r="Z15214" s="37"/>
      <c r="AA15214" s="37"/>
      <c r="AB15214" s="37"/>
    </row>
    <row r="15215" spans="24:28" x14ac:dyDescent="0.25">
      <c r="X15215" s="37"/>
      <c r="Y15215" s="37"/>
      <c r="Z15215" s="37"/>
      <c r="AA15215" s="37"/>
      <c r="AB15215" s="37"/>
    </row>
    <row r="15216" spans="24:28" x14ac:dyDescent="0.25">
      <c r="X15216" s="37"/>
      <c r="Y15216" s="37"/>
      <c r="Z15216" s="37"/>
      <c r="AA15216" s="37"/>
      <c r="AB15216" s="37"/>
    </row>
    <row r="15217" spans="24:28" x14ac:dyDescent="0.25">
      <c r="X15217" s="37"/>
      <c r="Y15217" s="37"/>
      <c r="Z15217" s="37"/>
      <c r="AA15217" s="37"/>
      <c r="AB15217" s="37"/>
    </row>
    <row r="15218" spans="24:28" x14ac:dyDescent="0.25">
      <c r="X15218" s="37"/>
      <c r="Y15218" s="37"/>
      <c r="Z15218" s="37"/>
      <c r="AA15218" s="37"/>
      <c r="AB15218" s="37"/>
    </row>
    <row r="15219" spans="24:28" x14ac:dyDescent="0.25">
      <c r="X15219" s="37"/>
      <c r="Y15219" s="37"/>
      <c r="Z15219" s="37"/>
      <c r="AA15219" s="37"/>
      <c r="AB15219" s="37"/>
    </row>
    <row r="15220" spans="24:28" x14ac:dyDescent="0.25">
      <c r="X15220" s="37"/>
      <c r="Y15220" s="37"/>
      <c r="Z15220" s="37"/>
      <c r="AA15220" s="37"/>
      <c r="AB15220" s="37"/>
    </row>
    <row r="15221" spans="24:28" x14ac:dyDescent="0.25">
      <c r="X15221" s="37"/>
      <c r="Y15221" s="37"/>
      <c r="Z15221" s="37"/>
      <c r="AA15221" s="37"/>
      <c r="AB15221" s="37"/>
    </row>
    <row r="15222" spans="24:28" x14ac:dyDescent="0.25">
      <c r="X15222" s="37"/>
      <c r="Y15222" s="37"/>
      <c r="Z15222" s="37"/>
      <c r="AA15222" s="37"/>
      <c r="AB15222" s="37"/>
    </row>
    <row r="15223" spans="24:28" x14ac:dyDescent="0.25">
      <c r="X15223" s="37"/>
      <c r="Y15223" s="37"/>
      <c r="Z15223" s="37"/>
      <c r="AA15223" s="37"/>
      <c r="AB15223" s="37"/>
    </row>
    <row r="15224" spans="24:28" x14ac:dyDescent="0.25">
      <c r="X15224" s="37"/>
      <c r="Y15224" s="37"/>
      <c r="Z15224" s="37"/>
      <c r="AA15224" s="37"/>
      <c r="AB15224" s="37"/>
    </row>
    <row r="15225" spans="24:28" x14ac:dyDescent="0.25">
      <c r="X15225" s="37"/>
      <c r="Y15225" s="37"/>
      <c r="Z15225" s="37"/>
      <c r="AA15225" s="37"/>
      <c r="AB15225" s="37"/>
    </row>
    <row r="15226" spans="24:28" x14ac:dyDescent="0.25">
      <c r="X15226" s="37"/>
      <c r="Y15226" s="37"/>
      <c r="Z15226" s="37"/>
      <c r="AA15226" s="37"/>
      <c r="AB15226" s="37"/>
    </row>
    <row r="15227" spans="24:28" x14ac:dyDescent="0.25">
      <c r="X15227" s="37"/>
      <c r="Y15227" s="37"/>
      <c r="Z15227" s="37"/>
      <c r="AA15227" s="37"/>
      <c r="AB15227" s="37"/>
    </row>
    <row r="15228" spans="24:28" x14ac:dyDescent="0.25">
      <c r="X15228" s="37"/>
      <c r="Y15228" s="37"/>
      <c r="Z15228" s="37"/>
      <c r="AA15228" s="37"/>
      <c r="AB15228" s="37"/>
    </row>
    <row r="15229" spans="24:28" x14ac:dyDescent="0.25">
      <c r="X15229" s="37"/>
      <c r="Y15229" s="37"/>
      <c r="Z15229" s="37"/>
      <c r="AA15229" s="37"/>
      <c r="AB15229" s="37"/>
    </row>
    <row r="15230" spans="24:28" x14ac:dyDescent="0.25">
      <c r="X15230" s="37"/>
      <c r="Y15230" s="37"/>
      <c r="Z15230" s="37"/>
      <c r="AA15230" s="37"/>
      <c r="AB15230" s="37"/>
    </row>
    <row r="15231" spans="24:28" x14ac:dyDescent="0.25">
      <c r="X15231" s="37"/>
      <c r="Y15231" s="37"/>
      <c r="Z15231" s="37"/>
      <c r="AA15231" s="37"/>
      <c r="AB15231" s="37"/>
    </row>
    <row r="15232" spans="24:28" x14ac:dyDescent="0.25">
      <c r="X15232" s="37"/>
      <c r="Y15232" s="37"/>
      <c r="Z15232" s="37"/>
      <c r="AA15232" s="37"/>
      <c r="AB15232" s="37"/>
    </row>
    <row r="15233" spans="24:28" x14ac:dyDescent="0.25">
      <c r="X15233" s="37"/>
      <c r="Y15233" s="37"/>
      <c r="Z15233" s="37"/>
      <c r="AA15233" s="37"/>
      <c r="AB15233" s="37"/>
    </row>
    <row r="15234" spans="24:28" x14ac:dyDescent="0.25">
      <c r="X15234" s="37"/>
      <c r="Y15234" s="37"/>
      <c r="Z15234" s="37"/>
      <c r="AA15234" s="37"/>
      <c r="AB15234" s="37"/>
    </row>
    <row r="15235" spans="24:28" x14ac:dyDescent="0.25">
      <c r="X15235" s="37"/>
      <c r="Y15235" s="37"/>
      <c r="Z15235" s="37"/>
      <c r="AA15235" s="37"/>
      <c r="AB15235" s="37"/>
    </row>
    <row r="15236" spans="24:28" x14ac:dyDescent="0.25">
      <c r="X15236" s="37"/>
      <c r="Y15236" s="37"/>
      <c r="Z15236" s="37"/>
      <c r="AA15236" s="37"/>
      <c r="AB15236" s="37"/>
    </row>
    <row r="15237" spans="24:28" x14ac:dyDescent="0.25">
      <c r="X15237" s="37"/>
      <c r="Y15237" s="37"/>
      <c r="Z15237" s="37"/>
      <c r="AA15237" s="37"/>
      <c r="AB15237" s="37"/>
    </row>
    <row r="15238" spans="24:28" x14ac:dyDescent="0.25">
      <c r="X15238" s="37"/>
      <c r="Y15238" s="37"/>
      <c r="Z15238" s="37"/>
      <c r="AA15238" s="37"/>
      <c r="AB15238" s="37"/>
    </row>
    <row r="15239" spans="24:28" x14ac:dyDescent="0.25">
      <c r="X15239" s="37"/>
      <c r="Y15239" s="37"/>
      <c r="Z15239" s="37"/>
      <c r="AA15239" s="37"/>
      <c r="AB15239" s="37"/>
    </row>
    <row r="15240" spans="24:28" x14ac:dyDescent="0.25">
      <c r="X15240" s="37"/>
      <c r="Y15240" s="37"/>
      <c r="Z15240" s="37"/>
      <c r="AA15240" s="37"/>
      <c r="AB15240" s="37"/>
    </row>
    <row r="15241" spans="24:28" x14ac:dyDescent="0.25">
      <c r="X15241" s="37"/>
      <c r="Y15241" s="37"/>
      <c r="Z15241" s="37"/>
      <c r="AA15241" s="37"/>
      <c r="AB15241" s="37"/>
    </row>
    <row r="15242" spans="24:28" x14ac:dyDescent="0.25">
      <c r="X15242" s="37"/>
      <c r="Y15242" s="37"/>
      <c r="Z15242" s="37"/>
      <c r="AA15242" s="37"/>
      <c r="AB15242" s="37"/>
    </row>
    <row r="15243" spans="24:28" x14ac:dyDescent="0.25">
      <c r="X15243" s="37"/>
      <c r="Y15243" s="37"/>
      <c r="Z15243" s="37"/>
      <c r="AA15243" s="37"/>
      <c r="AB15243" s="37"/>
    </row>
    <row r="15244" spans="24:28" x14ac:dyDescent="0.25">
      <c r="X15244" s="37"/>
      <c r="Y15244" s="37"/>
      <c r="Z15244" s="37"/>
      <c r="AA15244" s="37"/>
      <c r="AB15244" s="37"/>
    </row>
    <row r="15245" spans="24:28" x14ac:dyDescent="0.25">
      <c r="X15245" s="37"/>
      <c r="Y15245" s="37"/>
      <c r="Z15245" s="37"/>
      <c r="AA15245" s="37"/>
      <c r="AB15245" s="37"/>
    </row>
    <row r="15246" spans="24:28" x14ac:dyDescent="0.25">
      <c r="X15246" s="37"/>
      <c r="Y15246" s="37"/>
      <c r="Z15246" s="37"/>
      <c r="AA15246" s="37"/>
      <c r="AB15246" s="37"/>
    </row>
    <row r="15247" spans="24:28" x14ac:dyDescent="0.25">
      <c r="X15247" s="37"/>
      <c r="Y15247" s="37"/>
      <c r="Z15247" s="37"/>
      <c r="AA15247" s="37"/>
      <c r="AB15247" s="37"/>
    </row>
    <row r="15248" spans="24:28" x14ac:dyDescent="0.25">
      <c r="X15248" s="37"/>
      <c r="Y15248" s="37"/>
      <c r="Z15248" s="37"/>
      <c r="AA15248" s="37"/>
      <c r="AB15248" s="37"/>
    </row>
    <row r="15249" spans="24:28" x14ac:dyDescent="0.25">
      <c r="X15249" s="37"/>
      <c r="Y15249" s="37"/>
      <c r="Z15249" s="37"/>
      <c r="AA15249" s="37"/>
      <c r="AB15249" s="37"/>
    </row>
    <row r="15250" spans="24:28" x14ac:dyDescent="0.25">
      <c r="X15250" s="37"/>
      <c r="Y15250" s="37"/>
      <c r="Z15250" s="37"/>
      <c r="AA15250" s="37"/>
      <c r="AB15250" s="37"/>
    </row>
    <row r="15251" spans="24:28" x14ac:dyDescent="0.25">
      <c r="X15251" s="37"/>
      <c r="Y15251" s="37"/>
      <c r="Z15251" s="37"/>
      <c r="AA15251" s="37"/>
      <c r="AB15251" s="37"/>
    </row>
    <row r="15252" spans="24:28" x14ac:dyDescent="0.25">
      <c r="X15252" s="37"/>
      <c r="Y15252" s="37"/>
      <c r="Z15252" s="37"/>
      <c r="AA15252" s="37"/>
      <c r="AB15252" s="37"/>
    </row>
    <row r="15253" spans="24:28" x14ac:dyDescent="0.25">
      <c r="X15253" s="37"/>
      <c r="Y15253" s="37"/>
      <c r="Z15253" s="37"/>
      <c r="AA15253" s="37"/>
      <c r="AB15253" s="37"/>
    </row>
    <row r="15254" spans="24:28" x14ac:dyDescent="0.25">
      <c r="X15254" s="37"/>
      <c r="Y15254" s="37"/>
      <c r="Z15254" s="37"/>
      <c r="AA15254" s="37"/>
      <c r="AB15254" s="37"/>
    </row>
    <row r="15255" spans="24:28" x14ac:dyDescent="0.25">
      <c r="X15255" s="37"/>
      <c r="Y15255" s="37"/>
      <c r="Z15255" s="37"/>
      <c r="AA15255" s="37"/>
      <c r="AB15255" s="37"/>
    </row>
    <row r="15256" spans="24:28" x14ac:dyDescent="0.25">
      <c r="X15256" s="37"/>
      <c r="Y15256" s="37"/>
      <c r="Z15256" s="37"/>
      <c r="AA15256" s="37"/>
      <c r="AB15256" s="37"/>
    </row>
    <row r="15257" spans="24:28" x14ac:dyDescent="0.25">
      <c r="X15257" s="37"/>
      <c r="Y15257" s="37"/>
      <c r="Z15257" s="37"/>
      <c r="AA15257" s="37"/>
      <c r="AB15257" s="37"/>
    </row>
    <row r="15258" spans="24:28" x14ac:dyDescent="0.25">
      <c r="X15258" s="37"/>
      <c r="Y15258" s="37"/>
      <c r="Z15258" s="37"/>
      <c r="AA15258" s="37"/>
      <c r="AB15258" s="37"/>
    </row>
    <row r="15259" spans="24:28" x14ac:dyDescent="0.25">
      <c r="X15259" s="37"/>
      <c r="Y15259" s="37"/>
      <c r="Z15259" s="37"/>
      <c r="AA15259" s="37"/>
      <c r="AB15259" s="37"/>
    </row>
    <row r="15260" spans="24:28" x14ac:dyDescent="0.25">
      <c r="X15260" s="37"/>
      <c r="Y15260" s="37"/>
      <c r="Z15260" s="37"/>
      <c r="AA15260" s="37"/>
      <c r="AB15260" s="37"/>
    </row>
    <row r="15261" spans="24:28" x14ac:dyDescent="0.25">
      <c r="X15261" s="37"/>
      <c r="Y15261" s="37"/>
      <c r="Z15261" s="37"/>
      <c r="AA15261" s="37"/>
      <c r="AB15261" s="37"/>
    </row>
    <row r="15262" spans="24:28" x14ac:dyDescent="0.25">
      <c r="X15262" s="37"/>
      <c r="Y15262" s="37"/>
      <c r="Z15262" s="37"/>
      <c r="AA15262" s="37"/>
      <c r="AB15262" s="37"/>
    </row>
    <row r="15263" spans="24:28" x14ac:dyDescent="0.25">
      <c r="X15263" s="37"/>
      <c r="Y15263" s="37"/>
      <c r="Z15263" s="37"/>
      <c r="AA15263" s="37"/>
      <c r="AB15263" s="37"/>
    </row>
    <row r="15264" spans="24:28" x14ac:dyDescent="0.25">
      <c r="X15264" s="37"/>
      <c r="Y15264" s="37"/>
      <c r="Z15264" s="37"/>
      <c r="AA15264" s="37"/>
      <c r="AB15264" s="37"/>
    </row>
    <row r="15265" spans="24:28" x14ac:dyDescent="0.25">
      <c r="X15265" s="37"/>
      <c r="Y15265" s="37"/>
      <c r="Z15265" s="37"/>
      <c r="AA15265" s="37"/>
      <c r="AB15265" s="37"/>
    </row>
    <row r="15266" spans="24:28" x14ac:dyDescent="0.25">
      <c r="X15266" s="37"/>
      <c r="Y15266" s="37"/>
      <c r="Z15266" s="37"/>
      <c r="AA15266" s="37"/>
      <c r="AB15266" s="37"/>
    </row>
    <row r="15267" spans="24:28" x14ac:dyDescent="0.25">
      <c r="X15267" s="37"/>
      <c r="Y15267" s="37"/>
      <c r="Z15267" s="37"/>
      <c r="AA15267" s="37"/>
      <c r="AB15267" s="37"/>
    </row>
    <row r="15268" spans="24:28" x14ac:dyDescent="0.25">
      <c r="X15268" s="37"/>
      <c r="Y15268" s="37"/>
      <c r="Z15268" s="37"/>
      <c r="AA15268" s="37"/>
      <c r="AB15268" s="37"/>
    </row>
    <row r="15269" spans="24:28" x14ac:dyDescent="0.25">
      <c r="X15269" s="37"/>
      <c r="Y15269" s="37"/>
      <c r="Z15269" s="37"/>
      <c r="AA15269" s="37"/>
      <c r="AB15269" s="37"/>
    </row>
    <row r="15270" spans="24:28" x14ac:dyDescent="0.25">
      <c r="X15270" s="37"/>
      <c r="Y15270" s="37"/>
      <c r="Z15270" s="37"/>
      <c r="AA15270" s="37"/>
      <c r="AB15270" s="37"/>
    </row>
    <row r="15271" spans="24:28" x14ac:dyDescent="0.25">
      <c r="X15271" s="37"/>
      <c r="Y15271" s="37"/>
      <c r="Z15271" s="37"/>
      <c r="AA15271" s="37"/>
      <c r="AB15271" s="37"/>
    </row>
    <row r="15272" spans="24:28" x14ac:dyDescent="0.25">
      <c r="X15272" s="37"/>
      <c r="Y15272" s="37"/>
      <c r="Z15272" s="37"/>
      <c r="AA15272" s="37"/>
      <c r="AB15272" s="37"/>
    </row>
    <row r="15273" spans="24:28" x14ac:dyDescent="0.25">
      <c r="X15273" s="37"/>
      <c r="Y15273" s="37"/>
      <c r="Z15273" s="37"/>
      <c r="AA15273" s="37"/>
      <c r="AB15273" s="37"/>
    </row>
    <row r="15274" spans="24:28" x14ac:dyDescent="0.25">
      <c r="X15274" s="37"/>
      <c r="Y15274" s="37"/>
      <c r="Z15274" s="37"/>
      <c r="AA15274" s="37"/>
      <c r="AB15274" s="37"/>
    </row>
    <row r="15275" spans="24:28" x14ac:dyDescent="0.25">
      <c r="X15275" s="37"/>
      <c r="Y15275" s="37"/>
      <c r="Z15275" s="37"/>
      <c r="AA15275" s="37"/>
      <c r="AB15275" s="37"/>
    </row>
    <row r="15276" spans="24:28" x14ac:dyDescent="0.25">
      <c r="X15276" s="37"/>
      <c r="Y15276" s="37"/>
      <c r="Z15276" s="37"/>
      <c r="AA15276" s="37"/>
      <c r="AB15276" s="37"/>
    </row>
    <row r="15277" spans="24:28" x14ac:dyDescent="0.25">
      <c r="X15277" s="37"/>
      <c r="Y15277" s="37"/>
      <c r="Z15277" s="37"/>
      <c r="AA15277" s="37"/>
      <c r="AB15277" s="37"/>
    </row>
    <row r="15278" spans="24:28" x14ac:dyDescent="0.25">
      <c r="X15278" s="37"/>
      <c r="Y15278" s="37"/>
      <c r="Z15278" s="37"/>
      <c r="AA15278" s="37"/>
      <c r="AB15278" s="37"/>
    </row>
    <row r="15279" spans="24:28" x14ac:dyDescent="0.25">
      <c r="X15279" s="37"/>
      <c r="Y15279" s="37"/>
      <c r="Z15279" s="37"/>
      <c r="AA15279" s="37"/>
      <c r="AB15279" s="37"/>
    </row>
    <row r="15280" spans="24:28" x14ac:dyDescent="0.25">
      <c r="X15280" s="37"/>
      <c r="Y15280" s="37"/>
      <c r="Z15280" s="37"/>
      <c r="AA15280" s="37"/>
      <c r="AB15280" s="37"/>
    </row>
    <row r="15281" spans="24:28" x14ac:dyDescent="0.25">
      <c r="X15281" s="37"/>
      <c r="Y15281" s="37"/>
      <c r="Z15281" s="37"/>
      <c r="AA15281" s="37"/>
      <c r="AB15281" s="37"/>
    </row>
    <row r="15282" spans="24:28" x14ac:dyDescent="0.25">
      <c r="X15282" s="37"/>
      <c r="Y15282" s="37"/>
      <c r="Z15282" s="37"/>
      <c r="AA15282" s="37"/>
      <c r="AB15282" s="37"/>
    </row>
    <row r="15283" spans="24:28" x14ac:dyDescent="0.25">
      <c r="X15283" s="37"/>
      <c r="Y15283" s="37"/>
      <c r="Z15283" s="37"/>
      <c r="AA15283" s="37"/>
      <c r="AB15283" s="37"/>
    </row>
    <row r="15284" spans="24:28" x14ac:dyDescent="0.25">
      <c r="X15284" s="37"/>
      <c r="Y15284" s="37"/>
      <c r="Z15284" s="37"/>
      <c r="AA15284" s="37"/>
      <c r="AB15284" s="37"/>
    </row>
    <row r="15285" spans="24:28" x14ac:dyDescent="0.25">
      <c r="X15285" s="37"/>
      <c r="Y15285" s="37"/>
      <c r="Z15285" s="37"/>
      <c r="AA15285" s="37"/>
      <c r="AB15285" s="37"/>
    </row>
    <row r="15286" spans="24:28" x14ac:dyDescent="0.25">
      <c r="X15286" s="37"/>
      <c r="Y15286" s="37"/>
      <c r="Z15286" s="37"/>
      <c r="AA15286" s="37"/>
      <c r="AB15286" s="37"/>
    </row>
    <row r="15287" spans="24:28" x14ac:dyDescent="0.25">
      <c r="X15287" s="37"/>
      <c r="Y15287" s="37"/>
      <c r="Z15287" s="37"/>
      <c r="AA15287" s="37"/>
      <c r="AB15287" s="37"/>
    </row>
    <row r="15288" spans="24:28" x14ac:dyDescent="0.25">
      <c r="X15288" s="37"/>
      <c r="Y15288" s="37"/>
      <c r="Z15288" s="37"/>
      <c r="AA15288" s="37"/>
      <c r="AB15288" s="37"/>
    </row>
    <row r="15289" spans="24:28" x14ac:dyDescent="0.25">
      <c r="X15289" s="37"/>
      <c r="Y15289" s="37"/>
      <c r="Z15289" s="37"/>
      <c r="AA15289" s="37"/>
      <c r="AB15289" s="37"/>
    </row>
    <row r="15290" spans="24:28" x14ac:dyDescent="0.25">
      <c r="X15290" s="37"/>
      <c r="Y15290" s="37"/>
      <c r="Z15290" s="37"/>
      <c r="AA15290" s="37"/>
      <c r="AB15290" s="37"/>
    </row>
    <row r="15291" spans="24:28" x14ac:dyDescent="0.25">
      <c r="X15291" s="37"/>
      <c r="Y15291" s="37"/>
      <c r="Z15291" s="37"/>
      <c r="AA15291" s="37"/>
      <c r="AB15291" s="37"/>
    </row>
    <row r="15292" spans="24:28" x14ac:dyDescent="0.25">
      <c r="X15292" s="37"/>
      <c r="Y15292" s="37"/>
      <c r="Z15292" s="37"/>
      <c r="AA15292" s="37"/>
      <c r="AB15292" s="37"/>
    </row>
    <row r="15293" spans="24:28" x14ac:dyDescent="0.25">
      <c r="X15293" s="37"/>
      <c r="Y15293" s="37"/>
      <c r="Z15293" s="37"/>
      <c r="AA15293" s="37"/>
      <c r="AB15293" s="37"/>
    </row>
    <row r="15294" spans="24:28" x14ac:dyDescent="0.25">
      <c r="X15294" s="37"/>
      <c r="Y15294" s="37"/>
      <c r="Z15294" s="37"/>
      <c r="AA15294" s="37"/>
      <c r="AB15294" s="37"/>
    </row>
    <row r="15295" spans="24:28" x14ac:dyDescent="0.25">
      <c r="X15295" s="37"/>
      <c r="Y15295" s="37"/>
      <c r="Z15295" s="37"/>
      <c r="AA15295" s="37"/>
      <c r="AB15295" s="37"/>
    </row>
    <row r="15296" spans="24:28" x14ac:dyDescent="0.25">
      <c r="X15296" s="37"/>
      <c r="Y15296" s="37"/>
      <c r="Z15296" s="37"/>
      <c r="AA15296" s="37"/>
      <c r="AB15296" s="37"/>
    </row>
    <row r="15297" spans="24:28" x14ac:dyDescent="0.25">
      <c r="X15297" s="37"/>
      <c r="Y15297" s="37"/>
      <c r="Z15297" s="37"/>
      <c r="AA15297" s="37"/>
      <c r="AB15297" s="37"/>
    </row>
    <row r="15298" spans="24:28" x14ac:dyDescent="0.25">
      <c r="X15298" s="37"/>
      <c r="Y15298" s="37"/>
      <c r="Z15298" s="37"/>
      <c r="AA15298" s="37"/>
      <c r="AB15298" s="37"/>
    </row>
    <row r="15299" spans="24:28" x14ac:dyDescent="0.25">
      <c r="X15299" s="37"/>
      <c r="Y15299" s="37"/>
      <c r="Z15299" s="37"/>
      <c r="AA15299" s="37"/>
      <c r="AB15299" s="37"/>
    </row>
    <row r="15300" spans="24:28" x14ac:dyDescent="0.25">
      <c r="X15300" s="37"/>
      <c r="Y15300" s="37"/>
      <c r="Z15300" s="37"/>
      <c r="AA15300" s="37"/>
      <c r="AB15300" s="37"/>
    </row>
    <row r="15301" spans="24:28" x14ac:dyDescent="0.25">
      <c r="X15301" s="37"/>
      <c r="Y15301" s="37"/>
      <c r="Z15301" s="37"/>
      <c r="AA15301" s="37"/>
      <c r="AB15301" s="37"/>
    </row>
    <row r="15302" spans="24:28" x14ac:dyDescent="0.25">
      <c r="X15302" s="37"/>
      <c r="Y15302" s="37"/>
      <c r="Z15302" s="37"/>
      <c r="AA15302" s="37"/>
      <c r="AB15302" s="37"/>
    </row>
    <row r="15303" spans="24:28" x14ac:dyDescent="0.25">
      <c r="X15303" s="37"/>
      <c r="Y15303" s="37"/>
      <c r="Z15303" s="37"/>
      <c r="AA15303" s="37"/>
      <c r="AB15303" s="37"/>
    </row>
    <row r="15304" spans="24:28" x14ac:dyDescent="0.25">
      <c r="X15304" s="37"/>
      <c r="Y15304" s="37"/>
      <c r="Z15304" s="37"/>
      <c r="AA15304" s="37"/>
      <c r="AB15304" s="37"/>
    </row>
    <row r="15305" spans="24:28" x14ac:dyDescent="0.25">
      <c r="X15305" s="37"/>
      <c r="Y15305" s="37"/>
      <c r="Z15305" s="37"/>
      <c r="AA15305" s="37"/>
      <c r="AB15305" s="37"/>
    </row>
    <row r="15306" spans="24:28" x14ac:dyDescent="0.25">
      <c r="X15306" s="37"/>
      <c r="Y15306" s="37"/>
      <c r="Z15306" s="37"/>
      <c r="AA15306" s="37"/>
      <c r="AB15306" s="37"/>
    </row>
    <row r="15307" spans="24:28" x14ac:dyDescent="0.25">
      <c r="X15307" s="37"/>
      <c r="Y15307" s="37"/>
      <c r="Z15307" s="37"/>
      <c r="AA15307" s="37"/>
      <c r="AB15307" s="37"/>
    </row>
    <row r="15308" spans="24:28" x14ac:dyDescent="0.25">
      <c r="X15308" s="37"/>
      <c r="Y15308" s="37"/>
      <c r="Z15308" s="37"/>
      <c r="AA15308" s="37"/>
      <c r="AB15308" s="37"/>
    </row>
    <row r="15309" spans="24:28" x14ac:dyDescent="0.25">
      <c r="X15309" s="37"/>
      <c r="Y15309" s="37"/>
      <c r="Z15309" s="37"/>
      <c r="AA15309" s="37"/>
      <c r="AB15309" s="37"/>
    </row>
    <row r="15310" spans="24:28" x14ac:dyDescent="0.25">
      <c r="X15310" s="37"/>
      <c r="Y15310" s="37"/>
      <c r="Z15310" s="37"/>
      <c r="AA15310" s="37"/>
      <c r="AB15310" s="37"/>
    </row>
    <row r="15311" spans="24:28" x14ac:dyDescent="0.25">
      <c r="X15311" s="37"/>
      <c r="Y15311" s="37"/>
      <c r="Z15311" s="37"/>
      <c r="AA15311" s="37"/>
      <c r="AB15311" s="37"/>
    </row>
    <row r="15312" spans="24:28" x14ac:dyDescent="0.25">
      <c r="X15312" s="37"/>
      <c r="Y15312" s="37"/>
      <c r="Z15312" s="37"/>
      <c r="AA15312" s="37"/>
      <c r="AB15312" s="37"/>
    </row>
    <row r="15313" spans="24:28" x14ac:dyDescent="0.25">
      <c r="X15313" s="37"/>
      <c r="Y15313" s="37"/>
      <c r="Z15313" s="37"/>
      <c r="AA15313" s="37"/>
      <c r="AB15313" s="37"/>
    </row>
    <row r="15314" spans="24:28" x14ac:dyDescent="0.25">
      <c r="X15314" s="37"/>
      <c r="Y15314" s="37"/>
      <c r="Z15314" s="37"/>
      <c r="AA15314" s="37"/>
      <c r="AB15314" s="37"/>
    </row>
    <row r="15315" spans="24:28" x14ac:dyDescent="0.25">
      <c r="X15315" s="37"/>
      <c r="Y15315" s="37"/>
      <c r="Z15315" s="37"/>
      <c r="AA15315" s="37"/>
      <c r="AB15315" s="37"/>
    </row>
    <row r="15316" spans="24:28" x14ac:dyDescent="0.25">
      <c r="X15316" s="37"/>
      <c r="Y15316" s="37"/>
      <c r="Z15316" s="37"/>
      <c r="AA15316" s="37"/>
      <c r="AB15316" s="37"/>
    </row>
    <row r="15317" spans="24:28" x14ac:dyDescent="0.25">
      <c r="X15317" s="37"/>
      <c r="Y15317" s="37"/>
      <c r="Z15317" s="37"/>
      <c r="AA15317" s="37"/>
      <c r="AB15317" s="37"/>
    </row>
    <row r="15318" spans="24:28" x14ac:dyDescent="0.25">
      <c r="X15318" s="37"/>
      <c r="Y15318" s="37"/>
      <c r="Z15318" s="37"/>
      <c r="AA15318" s="37"/>
      <c r="AB15318" s="37"/>
    </row>
    <row r="15319" spans="24:28" x14ac:dyDescent="0.25">
      <c r="X15319" s="37"/>
      <c r="Y15319" s="37"/>
      <c r="Z15319" s="37"/>
      <c r="AA15319" s="37"/>
      <c r="AB15319" s="37"/>
    </row>
    <row r="15320" spans="24:28" x14ac:dyDescent="0.25">
      <c r="X15320" s="37"/>
      <c r="Y15320" s="37"/>
      <c r="Z15320" s="37"/>
      <c r="AA15320" s="37"/>
      <c r="AB15320" s="37"/>
    </row>
    <row r="15321" spans="24:28" x14ac:dyDescent="0.25">
      <c r="X15321" s="37"/>
      <c r="Y15321" s="37"/>
      <c r="Z15321" s="37"/>
      <c r="AA15321" s="37"/>
      <c r="AB15321" s="37"/>
    </row>
    <row r="15322" spans="24:28" x14ac:dyDescent="0.25">
      <c r="X15322" s="37"/>
      <c r="Y15322" s="37"/>
      <c r="Z15322" s="37"/>
      <c r="AA15322" s="37"/>
      <c r="AB15322" s="37"/>
    </row>
    <row r="15323" spans="24:28" x14ac:dyDescent="0.25">
      <c r="X15323" s="37"/>
      <c r="Y15323" s="37"/>
      <c r="Z15323" s="37"/>
      <c r="AA15323" s="37"/>
      <c r="AB15323" s="37"/>
    </row>
    <row r="15324" spans="24:28" x14ac:dyDescent="0.25">
      <c r="X15324" s="37"/>
      <c r="Y15324" s="37"/>
      <c r="Z15324" s="37"/>
      <c r="AA15324" s="37"/>
      <c r="AB15324" s="37"/>
    </row>
    <row r="15325" spans="24:28" x14ac:dyDescent="0.25">
      <c r="X15325" s="37"/>
      <c r="Y15325" s="37"/>
      <c r="Z15325" s="37"/>
      <c r="AA15325" s="37"/>
      <c r="AB15325" s="37"/>
    </row>
    <row r="15326" spans="24:28" x14ac:dyDescent="0.25">
      <c r="X15326" s="37"/>
      <c r="Y15326" s="37"/>
      <c r="Z15326" s="37"/>
      <c r="AA15326" s="37"/>
      <c r="AB15326" s="37"/>
    </row>
    <row r="15327" spans="24:28" x14ac:dyDescent="0.25">
      <c r="X15327" s="37"/>
      <c r="Y15327" s="37"/>
      <c r="Z15327" s="37"/>
      <c r="AA15327" s="37"/>
      <c r="AB15327" s="37"/>
    </row>
    <row r="15328" spans="24:28" x14ac:dyDescent="0.25">
      <c r="X15328" s="37"/>
      <c r="Y15328" s="37"/>
      <c r="Z15328" s="37"/>
      <c r="AA15328" s="37"/>
      <c r="AB15328" s="37"/>
    </row>
    <row r="15329" spans="24:28" x14ac:dyDescent="0.25">
      <c r="X15329" s="37"/>
      <c r="Y15329" s="37"/>
      <c r="Z15329" s="37"/>
      <c r="AA15329" s="37"/>
      <c r="AB15329" s="37"/>
    </row>
    <row r="15330" spans="24:28" x14ac:dyDescent="0.25">
      <c r="X15330" s="37"/>
      <c r="Y15330" s="37"/>
      <c r="Z15330" s="37"/>
      <c r="AA15330" s="37"/>
      <c r="AB15330" s="37"/>
    </row>
    <row r="15331" spans="24:28" x14ac:dyDescent="0.25">
      <c r="X15331" s="37"/>
      <c r="Y15331" s="37"/>
      <c r="Z15331" s="37"/>
      <c r="AA15331" s="37"/>
      <c r="AB15331" s="37"/>
    </row>
    <row r="15332" spans="24:28" x14ac:dyDescent="0.25">
      <c r="X15332" s="37"/>
      <c r="Y15332" s="37"/>
      <c r="Z15332" s="37"/>
      <c r="AA15332" s="37"/>
      <c r="AB15332" s="37"/>
    </row>
    <row r="15333" spans="24:28" x14ac:dyDescent="0.25">
      <c r="X15333" s="37"/>
      <c r="Y15333" s="37"/>
      <c r="Z15333" s="37"/>
      <c r="AA15333" s="37"/>
      <c r="AB15333" s="37"/>
    </row>
    <row r="15334" spans="24:28" x14ac:dyDescent="0.25">
      <c r="X15334" s="37"/>
      <c r="Y15334" s="37"/>
      <c r="Z15334" s="37"/>
      <c r="AA15334" s="37"/>
      <c r="AB15334" s="37"/>
    </row>
    <row r="15335" spans="24:28" x14ac:dyDescent="0.25">
      <c r="X15335" s="37"/>
      <c r="Y15335" s="37"/>
      <c r="Z15335" s="37"/>
      <c r="AA15335" s="37"/>
      <c r="AB15335" s="37"/>
    </row>
    <row r="15336" spans="24:28" x14ac:dyDescent="0.25">
      <c r="X15336" s="37"/>
      <c r="Y15336" s="37"/>
      <c r="Z15336" s="37"/>
      <c r="AA15336" s="37"/>
      <c r="AB15336" s="37"/>
    </row>
    <row r="15337" spans="24:28" x14ac:dyDescent="0.25">
      <c r="X15337" s="37"/>
      <c r="Y15337" s="37"/>
      <c r="Z15337" s="37"/>
      <c r="AA15337" s="37"/>
      <c r="AB15337" s="37"/>
    </row>
    <row r="15338" spans="24:28" x14ac:dyDescent="0.25">
      <c r="X15338" s="37"/>
      <c r="Y15338" s="37"/>
      <c r="Z15338" s="37"/>
      <c r="AA15338" s="37"/>
      <c r="AB15338" s="37"/>
    </row>
    <row r="15339" spans="24:28" x14ac:dyDescent="0.25">
      <c r="X15339" s="37"/>
      <c r="Y15339" s="37"/>
      <c r="Z15339" s="37"/>
      <c r="AA15339" s="37"/>
      <c r="AB15339" s="37"/>
    </row>
    <row r="15340" spans="24:28" x14ac:dyDescent="0.25">
      <c r="X15340" s="37"/>
      <c r="Y15340" s="37"/>
      <c r="Z15340" s="37"/>
      <c r="AA15340" s="37"/>
      <c r="AB15340" s="37"/>
    </row>
    <row r="15341" spans="24:28" x14ac:dyDescent="0.25">
      <c r="X15341" s="37"/>
      <c r="Y15341" s="37"/>
      <c r="Z15341" s="37"/>
      <c r="AA15341" s="37"/>
      <c r="AB15341" s="37"/>
    </row>
    <row r="15342" spans="24:28" x14ac:dyDescent="0.25">
      <c r="X15342" s="37"/>
      <c r="Y15342" s="37"/>
      <c r="Z15342" s="37"/>
      <c r="AA15342" s="37"/>
      <c r="AB15342" s="37"/>
    </row>
    <row r="15343" spans="24:28" x14ac:dyDescent="0.25">
      <c r="X15343" s="37"/>
      <c r="Y15343" s="37"/>
      <c r="Z15343" s="37"/>
      <c r="AA15343" s="37"/>
      <c r="AB15343" s="37"/>
    </row>
    <row r="15344" spans="24:28" x14ac:dyDescent="0.25">
      <c r="X15344" s="37"/>
      <c r="Y15344" s="37"/>
      <c r="Z15344" s="37"/>
      <c r="AA15344" s="37"/>
      <c r="AB15344" s="37"/>
    </row>
    <row r="15345" spans="24:28" x14ac:dyDescent="0.25">
      <c r="X15345" s="37"/>
      <c r="Y15345" s="37"/>
      <c r="Z15345" s="37"/>
      <c r="AA15345" s="37"/>
      <c r="AB15345" s="37"/>
    </row>
    <row r="15346" spans="24:28" x14ac:dyDescent="0.25">
      <c r="X15346" s="37"/>
      <c r="Y15346" s="37"/>
      <c r="Z15346" s="37"/>
      <c r="AA15346" s="37"/>
      <c r="AB15346" s="37"/>
    </row>
    <row r="15347" spans="24:28" x14ac:dyDescent="0.25">
      <c r="X15347" s="37"/>
      <c r="Y15347" s="37"/>
      <c r="Z15347" s="37"/>
      <c r="AA15347" s="37"/>
      <c r="AB15347" s="37"/>
    </row>
    <row r="15348" spans="24:28" x14ac:dyDescent="0.25">
      <c r="X15348" s="37"/>
      <c r="Y15348" s="37"/>
      <c r="Z15348" s="37"/>
      <c r="AA15348" s="37"/>
      <c r="AB15348" s="37"/>
    </row>
    <row r="15349" spans="24:28" x14ac:dyDescent="0.25">
      <c r="X15349" s="37"/>
      <c r="Y15349" s="37"/>
      <c r="Z15349" s="37"/>
      <c r="AA15349" s="37"/>
      <c r="AB15349" s="37"/>
    </row>
    <row r="15350" spans="24:28" x14ac:dyDescent="0.25">
      <c r="X15350" s="37"/>
      <c r="Y15350" s="37"/>
      <c r="Z15350" s="37"/>
      <c r="AA15350" s="37"/>
      <c r="AB15350" s="37"/>
    </row>
    <row r="15351" spans="24:28" x14ac:dyDescent="0.25">
      <c r="X15351" s="37"/>
      <c r="Y15351" s="37"/>
      <c r="Z15351" s="37"/>
      <c r="AA15351" s="37"/>
      <c r="AB15351" s="37"/>
    </row>
    <row r="15352" spans="24:28" x14ac:dyDescent="0.25">
      <c r="X15352" s="37"/>
      <c r="Y15352" s="37"/>
      <c r="Z15352" s="37"/>
      <c r="AA15352" s="37"/>
      <c r="AB15352" s="37"/>
    </row>
    <row r="15353" spans="24:28" x14ac:dyDescent="0.25">
      <c r="X15353" s="37"/>
      <c r="Y15353" s="37"/>
      <c r="Z15353" s="37"/>
      <c r="AA15353" s="37"/>
      <c r="AB15353" s="37"/>
    </row>
    <row r="15354" spans="24:28" x14ac:dyDescent="0.25">
      <c r="X15354" s="37"/>
      <c r="Y15354" s="37"/>
      <c r="Z15354" s="37"/>
      <c r="AA15354" s="37"/>
      <c r="AB15354" s="37"/>
    </row>
    <row r="15355" spans="24:28" x14ac:dyDescent="0.25">
      <c r="X15355" s="37"/>
      <c r="Y15355" s="37"/>
      <c r="Z15355" s="37"/>
      <c r="AA15355" s="37"/>
      <c r="AB15355" s="37"/>
    </row>
    <row r="15356" spans="24:28" x14ac:dyDescent="0.25">
      <c r="X15356" s="37"/>
      <c r="Y15356" s="37"/>
      <c r="Z15356" s="37"/>
      <c r="AA15356" s="37"/>
      <c r="AB15356" s="37"/>
    </row>
    <row r="15357" spans="24:28" x14ac:dyDescent="0.25">
      <c r="X15357" s="37"/>
      <c r="Y15357" s="37"/>
      <c r="Z15357" s="37"/>
      <c r="AA15357" s="37"/>
      <c r="AB15357" s="37"/>
    </row>
    <row r="15358" spans="24:28" x14ac:dyDescent="0.25">
      <c r="X15358" s="37"/>
      <c r="Y15358" s="37"/>
      <c r="Z15358" s="37"/>
      <c r="AA15358" s="37"/>
      <c r="AB15358" s="37"/>
    </row>
    <row r="15359" spans="24:28" x14ac:dyDescent="0.25">
      <c r="X15359" s="37"/>
      <c r="Y15359" s="37"/>
      <c r="Z15359" s="37"/>
      <c r="AA15359" s="37"/>
      <c r="AB15359" s="37"/>
    </row>
    <row r="15360" spans="24:28" x14ac:dyDescent="0.25">
      <c r="X15360" s="37"/>
      <c r="Y15360" s="37"/>
      <c r="Z15360" s="37"/>
      <c r="AA15360" s="37"/>
      <c r="AB15360" s="37"/>
    </row>
    <row r="15361" spans="24:28" x14ac:dyDescent="0.25">
      <c r="X15361" s="37"/>
      <c r="Y15361" s="37"/>
      <c r="Z15361" s="37"/>
      <c r="AA15361" s="37"/>
      <c r="AB15361" s="37"/>
    </row>
    <row r="15362" spans="24:28" x14ac:dyDescent="0.25">
      <c r="X15362" s="37"/>
      <c r="Y15362" s="37"/>
      <c r="Z15362" s="37"/>
      <c r="AA15362" s="37"/>
      <c r="AB15362" s="37"/>
    </row>
    <row r="15363" spans="24:28" x14ac:dyDescent="0.25">
      <c r="X15363" s="37"/>
      <c r="Y15363" s="37"/>
      <c r="Z15363" s="37"/>
      <c r="AA15363" s="37"/>
      <c r="AB15363" s="37"/>
    </row>
    <row r="15364" spans="24:28" x14ac:dyDescent="0.25">
      <c r="X15364" s="37"/>
      <c r="Y15364" s="37"/>
      <c r="Z15364" s="37"/>
      <c r="AA15364" s="37"/>
      <c r="AB15364" s="37"/>
    </row>
    <row r="15365" spans="24:28" x14ac:dyDescent="0.25">
      <c r="X15365" s="37"/>
      <c r="Y15365" s="37"/>
      <c r="Z15365" s="37"/>
      <c r="AA15365" s="37"/>
      <c r="AB15365" s="37"/>
    </row>
    <row r="15366" spans="24:28" x14ac:dyDescent="0.25">
      <c r="X15366" s="37"/>
      <c r="Y15366" s="37"/>
      <c r="Z15366" s="37"/>
      <c r="AA15366" s="37"/>
      <c r="AB15366" s="37"/>
    </row>
    <row r="15367" spans="24:28" x14ac:dyDescent="0.25">
      <c r="X15367" s="37"/>
      <c r="Y15367" s="37"/>
      <c r="Z15367" s="37"/>
      <c r="AA15367" s="37"/>
      <c r="AB15367" s="37"/>
    </row>
    <row r="15368" spans="24:28" x14ac:dyDescent="0.25">
      <c r="X15368" s="37"/>
      <c r="Y15368" s="37"/>
      <c r="Z15368" s="37"/>
      <c r="AA15368" s="37"/>
      <c r="AB15368" s="37"/>
    </row>
    <row r="15369" spans="24:28" x14ac:dyDescent="0.25">
      <c r="X15369" s="37"/>
      <c r="Y15369" s="37"/>
      <c r="Z15369" s="37"/>
      <c r="AA15369" s="37"/>
      <c r="AB15369" s="37"/>
    </row>
    <row r="15370" spans="24:28" x14ac:dyDescent="0.25">
      <c r="X15370" s="37"/>
      <c r="Y15370" s="37"/>
      <c r="Z15370" s="37"/>
      <c r="AA15370" s="37"/>
      <c r="AB15370" s="37"/>
    </row>
    <row r="15371" spans="24:28" x14ac:dyDescent="0.25">
      <c r="X15371" s="37"/>
      <c r="Y15371" s="37"/>
      <c r="Z15371" s="37"/>
      <c r="AA15371" s="37"/>
      <c r="AB15371" s="37"/>
    </row>
    <row r="15372" spans="24:28" x14ac:dyDescent="0.25">
      <c r="X15372" s="37"/>
      <c r="Y15372" s="37"/>
      <c r="Z15372" s="37"/>
      <c r="AA15372" s="37"/>
      <c r="AB15372" s="37"/>
    </row>
    <row r="15373" spans="24:28" x14ac:dyDescent="0.25">
      <c r="X15373" s="37"/>
      <c r="Y15373" s="37"/>
      <c r="Z15373" s="37"/>
      <c r="AA15373" s="37"/>
      <c r="AB15373" s="37"/>
    </row>
    <row r="15374" spans="24:28" x14ac:dyDescent="0.25">
      <c r="X15374" s="37"/>
      <c r="Y15374" s="37"/>
      <c r="Z15374" s="37"/>
      <c r="AA15374" s="37"/>
      <c r="AB15374" s="37"/>
    </row>
    <row r="15375" spans="24:28" x14ac:dyDescent="0.25">
      <c r="X15375" s="37"/>
      <c r="Y15375" s="37"/>
      <c r="Z15375" s="37"/>
      <c r="AA15375" s="37"/>
      <c r="AB15375" s="37"/>
    </row>
    <row r="15376" spans="24:28" x14ac:dyDescent="0.25">
      <c r="X15376" s="37"/>
      <c r="Y15376" s="37"/>
      <c r="Z15376" s="37"/>
      <c r="AA15376" s="37"/>
      <c r="AB15376" s="37"/>
    </row>
    <row r="15377" spans="24:28" x14ac:dyDescent="0.25">
      <c r="X15377" s="37"/>
      <c r="Y15377" s="37"/>
      <c r="Z15377" s="37"/>
      <c r="AA15377" s="37"/>
      <c r="AB15377" s="37"/>
    </row>
    <row r="15378" spans="24:28" x14ac:dyDescent="0.25">
      <c r="X15378" s="37"/>
      <c r="Y15378" s="37"/>
      <c r="Z15378" s="37"/>
      <c r="AA15378" s="37"/>
      <c r="AB15378" s="37"/>
    </row>
    <row r="15379" spans="24:28" x14ac:dyDescent="0.25">
      <c r="X15379" s="37"/>
      <c r="Y15379" s="37"/>
      <c r="Z15379" s="37"/>
      <c r="AA15379" s="37"/>
      <c r="AB15379" s="37"/>
    </row>
    <row r="15380" spans="24:28" x14ac:dyDescent="0.25">
      <c r="X15380" s="37"/>
      <c r="Y15380" s="37"/>
      <c r="Z15380" s="37"/>
      <c r="AA15380" s="37"/>
      <c r="AB15380" s="37"/>
    </row>
    <row r="15381" spans="24:28" x14ac:dyDescent="0.25">
      <c r="X15381" s="37"/>
      <c r="Y15381" s="37"/>
      <c r="Z15381" s="37"/>
      <c r="AA15381" s="37"/>
      <c r="AB15381" s="37"/>
    </row>
    <row r="15382" spans="24:28" x14ac:dyDescent="0.25">
      <c r="X15382" s="37"/>
      <c r="Y15382" s="37"/>
      <c r="Z15382" s="37"/>
      <c r="AA15382" s="37"/>
      <c r="AB15382" s="37"/>
    </row>
    <row r="15383" spans="24:28" x14ac:dyDescent="0.25">
      <c r="X15383" s="37"/>
      <c r="Y15383" s="37"/>
      <c r="Z15383" s="37"/>
      <c r="AA15383" s="37"/>
      <c r="AB15383" s="37"/>
    </row>
    <row r="15384" spans="24:28" x14ac:dyDescent="0.25">
      <c r="X15384" s="37"/>
      <c r="Y15384" s="37"/>
      <c r="Z15384" s="37"/>
      <c r="AA15384" s="37"/>
      <c r="AB15384" s="37"/>
    </row>
    <row r="15385" spans="24:28" x14ac:dyDescent="0.25">
      <c r="X15385" s="37"/>
      <c r="Y15385" s="37"/>
      <c r="Z15385" s="37"/>
      <c r="AA15385" s="37"/>
      <c r="AB15385" s="37"/>
    </row>
    <row r="15386" spans="24:28" x14ac:dyDescent="0.25">
      <c r="X15386" s="37"/>
      <c r="Y15386" s="37"/>
      <c r="Z15386" s="37"/>
      <c r="AA15386" s="37"/>
      <c r="AB15386" s="37"/>
    </row>
    <row r="15387" spans="24:28" x14ac:dyDescent="0.25">
      <c r="X15387" s="37"/>
      <c r="Y15387" s="37"/>
      <c r="Z15387" s="37"/>
      <c r="AA15387" s="37"/>
      <c r="AB15387" s="37"/>
    </row>
    <row r="15388" spans="24:28" x14ac:dyDescent="0.25">
      <c r="X15388" s="37"/>
      <c r="Y15388" s="37"/>
      <c r="Z15388" s="37"/>
      <c r="AA15388" s="37"/>
      <c r="AB15388" s="37"/>
    </row>
    <row r="15389" spans="24:28" x14ac:dyDescent="0.25">
      <c r="X15389" s="37"/>
      <c r="Y15389" s="37"/>
      <c r="Z15389" s="37"/>
      <c r="AA15389" s="37"/>
      <c r="AB15389" s="37"/>
    </row>
    <row r="15390" spans="24:28" x14ac:dyDescent="0.25">
      <c r="X15390" s="37"/>
      <c r="Y15390" s="37"/>
      <c r="Z15390" s="37"/>
      <c r="AA15390" s="37"/>
      <c r="AB15390" s="37"/>
    </row>
    <row r="15391" spans="24:28" x14ac:dyDescent="0.25">
      <c r="X15391" s="37"/>
      <c r="Y15391" s="37"/>
      <c r="Z15391" s="37"/>
      <c r="AA15391" s="37"/>
      <c r="AB15391" s="37"/>
    </row>
    <row r="15392" spans="24:28" x14ac:dyDescent="0.25">
      <c r="X15392" s="37"/>
      <c r="Y15392" s="37"/>
      <c r="Z15392" s="37"/>
      <c r="AA15392" s="37"/>
      <c r="AB15392" s="37"/>
    </row>
    <row r="15393" spans="24:28" x14ac:dyDescent="0.25">
      <c r="X15393" s="37"/>
      <c r="Y15393" s="37"/>
      <c r="Z15393" s="37"/>
      <c r="AA15393" s="37"/>
      <c r="AB15393" s="37"/>
    </row>
    <row r="15394" spans="24:28" x14ac:dyDescent="0.25">
      <c r="X15394" s="37"/>
      <c r="Y15394" s="37"/>
      <c r="Z15394" s="37"/>
      <c r="AA15394" s="37"/>
      <c r="AB15394" s="37"/>
    </row>
    <row r="15395" spans="24:28" x14ac:dyDescent="0.25">
      <c r="X15395" s="37"/>
      <c r="Y15395" s="37"/>
      <c r="Z15395" s="37"/>
      <c r="AA15395" s="37"/>
      <c r="AB15395" s="37"/>
    </row>
    <row r="15396" spans="24:28" x14ac:dyDescent="0.25">
      <c r="X15396" s="37"/>
      <c r="Y15396" s="37"/>
      <c r="Z15396" s="37"/>
      <c r="AA15396" s="37"/>
      <c r="AB15396" s="37"/>
    </row>
    <row r="15397" spans="24:28" x14ac:dyDescent="0.25">
      <c r="X15397" s="37"/>
      <c r="Y15397" s="37"/>
      <c r="Z15397" s="37"/>
      <c r="AA15397" s="37"/>
      <c r="AB15397" s="37"/>
    </row>
    <row r="15398" spans="24:28" x14ac:dyDescent="0.25">
      <c r="X15398" s="37"/>
      <c r="Y15398" s="37"/>
      <c r="Z15398" s="37"/>
      <c r="AA15398" s="37"/>
      <c r="AB15398" s="37"/>
    </row>
    <row r="15399" spans="24:28" x14ac:dyDescent="0.25">
      <c r="X15399" s="37"/>
      <c r="Y15399" s="37"/>
      <c r="Z15399" s="37"/>
      <c r="AA15399" s="37"/>
      <c r="AB15399" s="37"/>
    </row>
    <row r="15400" spans="24:28" x14ac:dyDescent="0.25">
      <c r="X15400" s="37"/>
      <c r="Y15400" s="37"/>
      <c r="Z15400" s="37"/>
      <c r="AA15400" s="37"/>
      <c r="AB15400" s="37"/>
    </row>
    <row r="15401" spans="24:28" x14ac:dyDescent="0.25">
      <c r="X15401" s="37"/>
      <c r="Y15401" s="37"/>
      <c r="Z15401" s="37"/>
      <c r="AA15401" s="37"/>
      <c r="AB15401" s="37"/>
    </row>
    <row r="15402" spans="24:28" x14ac:dyDescent="0.25">
      <c r="X15402" s="37"/>
      <c r="Y15402" s="37"/>
      <c r="Z15402" s="37"/>
      <c r="AA15402" s="37"/>
      <c r="AB15402" s="37"/>
    </row>
    <row r="15403" spans="24:28" x14ac:dyDescent="0.25">
      <c r="X15403" s="37"/>
      <c r="Y15403" s="37"/>
      <c r="Z15403" s="37"/>
      <c r="AA15403" s="37"/>
      <c r="AB15403" s="37"/>
    </row>
    <row r="15404" spans="24:28" x14ac:dyDescent="0.25">
      <c r="X15404" s="37"/>
      <c r="Y15404" s="37"/>
      <c r="Z15404" s="37"/>
      <c r="AA15404" s="37"/>
      <c r="AB15404" s="37"/>
    </row>
    <row r="15405" spans="24:28" x14ac:dyDescent="0.25">
      <c r="X15405" s="37"/>
      <c r="Y15405" s="37"/>
      <c r="Z15405" s="37"/>
      <c r="AA15405" s="37"/>
      <c r="AB15405" s="37"/>
    </row>
    <row r="15406" spans="24:28" x14ac:dyDescent="0.25">
      <c r="X15406" s="37"/>
      <c r="Y15406" s="37"/>
      <c r="Z15406" s="37"/>
      <c r="AA15406" s="37"/>
      <c r="AB15406" s="37"/>
    </row>
    <row r="15407" spans="24:28" x14ac:dyDescent="0.25">
      <c r="X15407" s="37"/>
      <c r="Y15407" s="37"/>
      <c r="Z15407" s="37"/>
      <c r="AA15407" s="37"/>
      <c r="AB15407" s="37"/>
    </row>
    <row r="15408" spans="24:28" x14ac:dyDescent="0.25">
      <c r="X15408" s="37"/>
      <c r="Y15408" s="37"/>
      <c r="Z15408" s="37"/>
      <c r="AA15408" s="37"/>
      <c r="AB15408" s="37"/>
    </row>
    <row r="15409" spans="24:28" x14ac:dyDescent="0.25">
      <c r="X15409" s="37"/>
      <c r="Y15409" s="37"/>
      <c r="Z15409" s="37"/>
      <c r="AA15409" s="37"/>
      <c r="AB15409" s="37"/>
    </row>
    <row r="15410" spans="24:28" x14ac:dyDescent="0.25">
      <c r="X15410" s="37"/>
      <c r="Y15410" s="37"/>
      <c r="Z15410" s="37"/>
      <c r="AA15410" s="37"/>
      <c r="AB15410" s="37"/>
    </row>
    <row r="15411" spans="24:28" x14ac:dyDescent="0.25">
      <c r="X15411" s="37"/>
      <c r="Y15411" s="37"/>
      <c r="Z15411" s="37"/>
      <c r="AA15411" s="37"/>
      <c r="AB15411" s="37"/>
    </row>
    <row r="15412" spans="24:28" x14ac:dyDescent="0.25">
      <c r="X15412" s="37"/>
      <c r="Y15412" s="37"/>
      <c r="Z15412" s="37"/>
      <c r="AA15412" s="37"/>
      <c r="AB15412" s="37"/>
    </row>
    <row r="15413" spans="24:28" x14ac:dyDescent="0.25">
      <c r="X15413" s="37"/>
      <c r="Y15413" s="37"/>
      <c r="Z15413" s="37"/>
      <c r="AA15413" s="37"/>
      <c r="AB15413" s="37"/>
    </row>
    <row r="15414" spans="24:28" x14ac:dyDescent="0.25">
      <c r="X15414" s="37"/>
      <c r="Y15414" s="37"/>
      <c r="Z15414" s="37"/>
      <c r="AA15414" s="37"/>
      <c r="AB15414" s="37"/>
    </row>
    <row r="15415" spans="24:28" x14ac:dyDescent="0.25">
      <c r="X15415" s="37"/>
      <c r="Y15415" s="37"/>
      <c r="Z15415" s="37"/>
      <c r="AA15415" s="37"/>
      <c r="AB15415" s="37"/>
    </row>
    <row r="15416" spans="24:28" x14ac:dyDescent="0.25">
      <c r="X15416" s="37"/>
      <c r="Y15416" s="37"/>
      <c r="Z15416" s="37"/>
      <c r="AA15416" s="37"/>
      <c r="AB15416" s="37"/>
    </row>
    <row r="15417" spans="24:28" x14ac:dyDescent="0.25">
      <c r="X15417" s="37"/>
      <c r="Y15417" s="37"/>
      <c r="Z15417" s="37"/>
      <c r="AA15417" s="37"/>
      <c r="AB15417" s="37"/>
    </row>
    <row r="15418" spans="24:28" x14ac:dyDescent="0.25">
      <c r="X15418" s="37"/>
      <c r="Y15418" s="37"/>
      <c r="Z15418" s="37"/>
      <c r="AA15418" s="37"/>
      <c r="AB15418" s="37"/>
    </row>
    <row r="15419" spans="24:28" x14ac:dyDescent="0.25">
      <c r="X15419" s="37"/>
      <c r="Y15419" s="37"/>
      <c r="Z15419" s="37"/>
      <c r="AA15419" s="37"/>
      <c r="AB15419" s="37"/>
    </row>
    <row r="15420" spans="24:28" x14ac:dyDescent="0.25">
      <c r="X15420" s="37"/>
      <c r="Y15420" s="37"/>
      <c r="Z15420" s="37"/>
      <c r="AA15420" s="37"/>
      <c r="AB15420" s="37"/>
    </row>
    <row r="15421" spans="24:28" x14ac:dyDescent="0.25">
      <c r="X15421" s="37"/>
      <c r="Y15421" s="37"/>
      <c r="Z15421" s="37"/>
      <c r="AA15421" s="37"/>
      <c r="AB15421" s="37"/>
    </row>
    <row r="15422" spans="24:28" x14ac:dyDescent="0.25">
      <c r="X15422" s="37"/>
      <c r="Y15422" s="37"/>
      <c r="Z15422" s="37"/>
      <c r="AA15422" s="37"/>
      <c r="AB15422" s="37"/>
    </row>
    <row r="15423" spans="24:28" x14ac:dyDescent="0.25">
      <c r="X15423" s="37"/>
      <c r="Y15423" s="37"/>
      <c r="Z15423" s="37"/>
      <c r="AA15423" s="37"/>
      <c r="AB15423" s="37"/>
    </row>
    <row r="15424" spans="24:28" x14ac:dyDescent="0.25">
      <c r="X15424" s="37"/>
      <c r="Y15424" s="37"/>
      <c r="Z15424" s="37"/>
      <c r="AA15424" s="37"/>
      <c r="AB15424" s="37"/>
    </row>
    <row r="15425" spans="24:28" x14ac:dyDescent="0.25">
      <c r="X15425" s="37"/>
      <c r="Y15425" s="37"/>
      <c r="Z15425" s="37"/>
      <c r="AA15425" s="37"/>
      <c r="AB15425" s="37"/>
    </row>
    <row r="15426" spans="24:28" x14ac:dyDescent="0.25">
      <c r="X15426" s="37"/>
      <c r="Y15426" s="37"/>
      <c r="Z15426" s="37"/>
      <c r="AA15426" s="37"/>
      <c r="AB15426" s="37"/>
    </row>
    <row r="15427" spans="24:28" x14ac:dyDescent="0.25">
      <c r="X15427" s="37"/>
      <c r="Y15427" s="37"/>
      <c r="Z15427" s="37"/>
      <c r="AA15427" s="37"/>
      <c r="AB15427" s="37"/>
    </row>
    <row r="15428" spans="24:28" x14ac:dyDescent="0.25">
      <c r="X15428" s="37"/>
      <c r="Y15428" s="37"/>
      <c r="Z15428" s="37"/>
      <c r="AA15428" s="37"/>
      <c r="AB15428" s="37"/>
    </row>
    <row r="15429" spans="24:28" x14ac:dyDescent="0.25">
      <c r="X15429" s="37"/>
      <c r="Y15429" s="37"/>
      <c r="Z15429" s="37"/>
      <c r="AA15429" s="37"/>
      <c r="AB15429" s="37"/>
    </row>
    <row r="15430" spans="24:28" x14ac:dyDescent="0.25">
      <c r="X15430" s="37"/>
      <c r="Y15430" s="37"/>
      <c r="Z15430" s="37"/>
      <c r="AA15430" s="37"/>
      <c r="AB15430" s="37"/>
    </row>
    <row r="15431" spans="24:28" x14ac:dyDescent="0.25">
      <c r="X15431" s="37"/>
      <c r="Y15431" s="37"/>
      <c r="Z15431" s="37"/>
      <c r="AA15431" s="37"/>
      <c r="AB15431" s="37"/>
    </row>
    <row r="15432" spans="24:28" x14ac:dyDescent="0.25">
      <c r="X15432" s="37"/>
      <c r="Y15432" s="37"/>
      <c r="Z15432" s="37"/>
      <c r="AA15432" s="37"/>
      <c r="AB15432" s="37"/>
    </row>
    <row r="15433" spans="24:28" x14ac:dyDescent="0.25">
      <c r="X15433" s="37"/>
      <c r="Y15433" s="37"/>
      <c r="Z15433" s="37"/>
      <c r="AA15433" s="37"/>
      <c r="AB15433" s="37"/>
    </row>
    <row r="15434" spans="24:28" x14ac:dyDescent="0.25">
      <c r="X15434" s="37"/>
      <c r="Y15434" s="37"/>
      <c r="Z15434" s="37"/>
      <c r="AA15434" s="37"/>
      <c r="AB15434" s="37"/>
    </row>
    <row r="15435" spans="24:28" x14ac:dyDescent="0.25">
      <c r="X15435" s="37"/>
      <c r="Y15435" s="37"/>
      <c r="Z15435" s="37"/>
      <c r="AA15435" s="37"/>
      <c r="AB15435" s="37"/>
    </row>
    <row r="15436" spans="24:28" x14ac:dyDescent="0.25">
      <c r="X15436" s="37"/>
      <c r="Y15436" s="37"/>
      <c r="Z15436" s="37"/>
      <c r="AA15436" s="37"/>
      <c r="AB15436" s="37"/>
    </row>
    <row r="15437" spans="24:28" x14ac:dyDescent="0.25">
      <c r="X15437" s="37"/>
      <c r="Y15437" s="37"/>
      <c r="Z15437" s="37"/>
      <c r="AA15437" s="37"/>
      <c r="AB15437" s="37"/>
    </row>
    <row r="15438" spans="24:28" x14ac:dyDescent="0.25">
      <c r="X15438" s="37"/>
      <c r="Y15438" s="37"/>
      <c r="Z15438" s="37"/>
      <c r="AA15438" s="37"/>
      <c r="AB15438" s="37"/>
    </row>
    <row r="15439" spans="24:28" x14ac:dyDescent="0.25">
      <c r="X15439" s="37"/>
      <c r="Y15439" s="37"/>
      <c r="Z15439" s="37"/>
      <c r="AA15439" s="37"/>
      <c r="AB15439" s="37"/>
    </row>
    <row r="15440" spans="24:28" x14ac:dyDescent="0.25">
      <c r="X15440" s="37"/>
      <c r="Y15440" s="37"/>
      <c r="Z15440" s="37"/>
      <c r="AA15440" s="37"/>
      <c r="AB15440" s="37"/>
    </row>
    <row r="15441" spans="24:28" x14ac:dyDescent="0.25">
      <c r="X15441" s="37"/>
      <c r="Y15441" s="37"/>
      <c r="Z15441" s="37"/>
      <c r="AA15441" s="37"/>
      <c r="AB15441" s="37"/>
    </row>
    <row r="15442" spans="24:28" x14ac:dyDescent="0.25">
      <c r="X15442" s="37"/>
      <c r="Y15442" s="37"/>
      <c r="Z15442" s="37"/>
      <c r="AA15442" s="37"/>
      <c r="AB15442" s="37"/>
    </row>
    <row r="15443" spans="24:28" x14ac:dyDescent="0.25">
      <c r="X15443" s="37"/>
      <c r="Y15443" s="37"/>
      <c r="Z15443" s="37"/>
      <c r="AA15443" s="37"/>
      <c r="AB15443" s="37"/>
    </row>
    <row r="15444" spans="24:28" x14ac:dyDescent="0.25">
      <c r="X15444" s="37"/>
      <c r="Y15444" s="37"/>
      <c r="Z15444" s="37"/>
      <c r="AA15444" s="37"/>
      <c r="AB15444" s="37"/>
    </row>
    <row r="15445" spans="24:28" x14ac:dyDescent="0.25">
      <c r="X15445" s="37"/>
      <c r="Y15445" s="37"/>
      <c r="Z15445" s="37"/>
      <c r="AA15445" s="37"/>
      <c r="AB15445" s="37"/>
    </row>
    <row r="15446" spans="24:28" x14ac:dyDescent="0.25">
      <c r="X15446" s="37"/>
      <c r="Y15446" s="37"/>
      <c r="Z15446" s="37"/>
      <c r="AA15446" s="37"/>
      <c r="AB15446" s="37"/>
    </row>
    <row r="15447" spans="24:28" x14ac:dyDescent="0.25">
      <c r="X15447" s="37"/>
      <c r="Y15447" s="37"/>
      <c r="Z15447" s="37"/>
      <c r="AA15447" s="37"/>
      <c r="AB15447" s="37"/>
    </row>
    <row r="15448" spans="24:28" x14ac:dyDescent="0.25">
      <c r="X15448" s="37"/>
      <c r="Y15448" s="37"/>
      <c r="Z15448" s="37"/>
      <c r="AA15448" s="37"/>
      <c r="AB15448" s="37"/>
    </row>
    <row r="15449" spans="24:28" x14ac:dyDescent="0.25">
      <c r="X15449" s="37"/>
      <c r="Y15449" s="37"/>
      <c r="Z15449" s="37"/>
      <c r="AA15449" s="37"/>
      <c r="AB15449" s="37"/>
    </row>
    <row r="15450" spans="24:28" x14ac:dyDescent="0.25">
      <c r="X15450" s="37"/>
      <c r="Y15450" s="37"/>
      <c r="Z15450" s="37"/>
      <c r="AA15450" s="37"/>
      <c r="AB15450" s="37"/>
    </row>
    <row r="15451" spans="24:28" x14ac:dyDescent="0.25">
      <c r="X15451" s="37"/>
      <c r="Y15451" s="37"/>
      <c r="Z15451" s="37"/>
      <c r="AA15451" s="37"/>
      <c r="AB15451" s="37"/>
    </row>
    <row r="15452" spans="24:28" x14ac:dyDescent="0.25">
      <c r="X15452" s="37"/>
      <c r="Y15452" s="37"/>
      <c r="Z15452" s="37"/>
      <c r="AA15452" s="37"/>
      <c r="AB15452" s="37"/>
    </row>
    <row r="15453" spans="24:28" x14ac:dyDescent="0.25">
      <c r="X15453" s="37"/>
      <c r="Y15453" s="37"/>
      <c r="Z15453" s="37"/>
      <c r="AA15453" s="37"/>
      <c r="AB15453" s="37"/>
    </row>
    <row r="15454" spans="24:28" x14ac:dyDescent="0.25">
      <c r="X15454" s="37"/>
      <c r="Y15454" s="37"/>
      <c r="Z15454" s="37"/>
      <c r="AA15454" s="37"/>
      <c r="AB15454" s="37"/>
    </row>
    <row r="15455" spans="24:28" x14ac:dyDescent="0.25">
      <c r="X15455" s="37"/>
      <c r="Y15455" s="37"/>
      <c r="Z15455" s="37"/>
      <c r="AA15455" s="37"/>
      <c r="AB15455" s="37"/>
    </row>
    <row r="15456" spans="24:28" x14ac:dyDescent="0.25">
      <c r="X15456" s="37"/>
      <c r="Y15456" s="37"/>
      <c r="Z15456" s="37"/>
      <c r="AA15456" s="37"/>
      <c r="AB15456" s="37"/>
    </row>
    <row r="15457" spans="24:28" x14ac:dyDescent="0.25">
      <c r="X15457" s="37"/>
      <c r="Y15457" s="37"/>
      <c r="Z15457" s="37"/>
      <c r="AA15457" s="37"/>
      <c r="AB15457" s="37"/>
    </row>
    <row r="15458" spans="24:28" x14ac:dyDescent="0.25">
      <c r="X15458" s="37"/>
      <c r="Y15458" s="37"/>
      <c r="Z15458" s="37"/>
      <c r="AA15458" s="37"/>
      <c r="AB15458" s="37"/>
    </row>
    <row r="15459" spans="24:28" x14ac:dyDescent="0.25">
      <c r="X15459" s="37"/>
      <c r="Y15459" s="37"/>
      <c r="Z15459" s="37"/>
      <c r="AA15459" s="37"/>
      <c r="AB15459" s="37"/>
    </row>
    <row r="15460" spans="24:28" x14ac:dyDescent="0.25">
      <c r="X15460" s="37"/>
      <c r="Y15460" s="37"/>
      <c r="Z15460" s="37"/>
      <c r="AA15460" s="37"/>
      <c r="AB15460" s="37"/>
    </row>
    <row r="15461" spans="24:28" x14ac:dyDescent="0.25">
      <c r="X15461" s="37"/>
      <c r="Y15461" s="37"/>
      <c r="Z15461" s="37"/>
      <c r="AA15461" s="37"/>
      <c r="AB15461" s="37"/>
    </row>
    <row r="15462" spans="24:28" x14ac:dyDescent="0.25">
      <c r="X15462" s="37"/>
      <c r="Y15462" s="37"/>
      <c r="Z15462" s="37"/>
      <c r="AA15462" s="37"/>
      <c r="AB15462" s="37"/>
    </row>
    <row r="15463" spans="24:28" x14ac:dyDescent="0.25">
      <c r="X15463" s="37"/>
      <c r="Y15463" s="37"/>
      <c r="Z15463" s="37"/>
      <c r="AA15463" s="37"/>
      <c r="AB15463" s="37"/>
    </row>
    <row r="15464" spans="24:28" x14ac:dyDescent="0.25">
      <c r="X15464" s="37"/>
      <c r="Y15464" s="37"/>
      <c r="Z15464" s="37"/>
      <c r="AA15464" s="37"/>
      <c r="AB15464" s="37"/>
    </row>
    <row r="15465" spans="24:28" x14ac:dyDescent="0.25">
      <c r="X15465" s="37"/>
      <c r="Y15465" s="37"/>
      <c r="Z15465" s="37"/>
      <c r="AA15465" s="37"/>
      <c r="AB15465" s="37"/>
    </row>
    <row r="15466" spans="24:28" x14ac:dyDescent="0.25">
      <c r="X15466" s="37"/>
      <c r="Y15466" s="37"/>
      <c r="Z15466" s="37"/>
      <c r="AA15466" s="37"/>
      <c r="AB15466" s="37"/>
    </row>
    <row r="15467" spans="24:28" x14ac:dyDescent="0.25">
      <c r="X15467" s="37"/>
      <c r="Y15467" s="37"/>
      <c r="Z15467" s="37"/>
      <c r="AA15467" s="37"/>
      <c r="AB15467" s="37"/>
    </row>
    <row r="15468" spans="24:28" x14ac:dyDescent="0.25">
      <c r="X15468" s="37"/>
      <c r="Y15468" s="37"/>
      <c r="Z15468" s="37"/>
      <c r="AA15468" s="37"/>
      <c r="AB15468" s="37"/>
    </row>
    <row r="15469" spans="24:28" x14ac:dyDescent="0.25">
      <c r="X15469" s="37"/>
      <c r="Y15469" s="37"/>
      <c r="Z15469" s="37"/>
      <c r="AA15469" s="37"/>
      <c r="AB15469" s="37"/>
    </row>
    <row r="15470" spans="24:28" x14ac:dyDescent="0.25">
      <c r="X15470" s="37"/>
      <c r="Y15470" s="37"/>
      <c r="Z15470" s="37"/>
      <c r="AA15470" s="37"/>
      <c r="AB15470" s="37"/>
    </row>
    <row r="15471" spans="24:28" x14ac:dyDescent="0.25">
      <c r="X15471" s="37"/>
      <c r="Y15471" s="37"/>
      <c r="Z15471" s="37"/>
      <c r="AA15471" s="37"/>
      <c r="AB15471" s="37"/>
    </row>
    <row r="15472" spans="24:28" x14ac:dyDescent="0.25">
      <c r="X15472" s="37"/>
      <c r="Y15472" s="37"/>
      <c r="Z15472" s="37"/>
      <c r="AA15472" s="37"/>
      <c r="AB15472" s="37"/>
    </row>
    <row r="15473" spans="24:28" x14ac:dyDescent="0.25">
      <c r="X15473" s="37"/>
      <c r="Y15473" s="37"/>
      <c r="Z15473" s="37"/>
      <c r="AA15473" s="37"/>
      <c r="AB15473" s="37"/>
    </row>
    <row r="15474" spans="24:28" x14ac:dyDescent="0.25">
      <c r="X15474" s="37"/>
      <c r="Y15474" s="37"/>
      <c r="Z15474" s="37"/>
      <c r="AA15474" s="37"/>
      <c r="AB15474" s="37"/>
    </row>
    <row r="15475" spans="24:28" x14ac:dyDescent="0.25">
      <c r="X15475" s="37"/>
      <c r="Y15475" s="37"/>
      <c r="Z15475" s="37"/>
      <c r="AA15475" s="37"/>
      <c r="AB15475" s="37"/>
    </row>
    <row r="15476" spans="24:28" x14ac:dyDescent="0.25">
      <c r="X15476" s="37"/>
      <c r="Y15476" s="37"/>
      <c r="Z15476" s="37"/>
      <c r="AA15476" s="37"/>
      <c r="AB15476" s="37"/>
    </row>
    <row r="15477" spans="24:28" x14ac:dyDescent="0.25">
      <c r="X15477" s="37"/>
      <c r="Y15477" s="37"/>
      <c r="Z15477" s="37"/>
      <c r="AA15477" s="37"/>
      <c r="AB15477" s="37"/>
    </row>
    <row r="15478" spans="24:28" x14ac:dyDescent="0.25">
      <c r="X15478" s="37"/>
      <c r="Y15478" s="37"/>
      <c r="Z15478" s="37"/>
      <c r="AA15478" s="37"/>
      <c r="AB15478" s="37"/>
    </row>
    <row r="15479" spans="24:28" x14ac:dyDescent="0.25">
      <c r="X15479" s="37"/>
      <c r="Y15479" s="37"/>
      <c r="Z15479" s="37"/>
      <c r="AA15479" s="37"/>
      <c r="AB15479" s="37"/>
    </row>
    <row r="15480" spans="24:28" x14ac:dyDescent="0.25">
      <c r="X15480" s="37"/>
      <c r="Y15480" s="37"/>
      <c r="Z15480" s="37"/>
      <c r="AA15480" s="37"/>
      <c r="AB15480" s="37"/>
    </row>
    <row r="15481" spans="24:28" x14ac:dyDescent="0.25">
      <c r="X15481" s="37"/>
      <c r="Y15481" s="37"/>
      <c r="Z15481" s="37"/>
      <c r="AA15481" s="37"/>
      <c r="AB15481" s="37"/>
    </row>
    <row r="15482" spans="24:28" x14ac:dyDescent="0.25">
      <c r="X15482" s="37"/>
      <c r="Y15482" s="37"/>
      <c r="Z15482" s="37"/>
      <c r="AA15482" s="37"/>
      <c r="AB15482" s="37"/>
    </row>
    <row r="15483" spans="24:28" x14ac:dyDescent="0.25">
      <c r="X15483" s="37"/>
      <c r="Y15483" s="37"/>
      <c r="Z15483" s="37"/>
      <c r="AA15483" s="37"/>
      <c r="AB15483" s="37"/>
    </row>
    <row r="15484" spans="24:28" x14ac:dyDescent="0.25">
      <c r="X15484" s="37"/>
      <c r="Y15484" s="37"/>
      <c r="Z15484" s="37"/>
      <c r="AA15484" s="37"/>
      <c r="AB15484" s="37"/>
    </row>
    <row r="15485" spans="24:28" x14ac:dyDescent="0.25">
      <c r="X15485" s="37"/>
      <c r="Y15485" s="37"/>
      <c r="Z15485" s="37"/>
      <c r="AA15485" s="37"/>
      <c r="AB15485" s="37"/>
    </row>
    <row r="15486" spans="24:28" x14ac:dyDescent="0.25">
      <c r="X15486" s="37"/>
      <c r="Y15486" s="37"/>
      <c r="Z15486" s="37"/>
      <c r="AA15486" s="37"/>
      <c r="AB15486" s="37"/>
    </row>
    <row r="15487" spans="24:28" x14ac:dyDescent="0.25">
      <c r="X15487" s="37"/>
      <c r="Y15487" s="37"/>
      <c r="Z15487" s="37"/>
      <c r="AA15487" s="37"/>
      <c r="AB15487" s="37"/>
    </row>
    <row r="15488" spans="24:28" x14ac:dyDescent="0.25">
      <c r="X15488" s="37"/>
      <c r="Y15488" s="37"/>
      <c r="Z15488" s="37"/>
      <c r="AA15488" s="37"/>
      <c r="AB15488" s="37"/>
    </row>
    <row r="15489" spans="24:28" x14ac:dyDescent="0.25">
      <c r="X15489" s="37"/>
      <c r="Y15489" s="37"/>
      <c r="Z15489" s="37"/>
      <c r="AA15489" s="37"/>
      <c r="AB15489" s="37"/>
    </row>
    <row r="15490" spans="24:28" x14ac:dyDescent="0.25">
      <c r="X15490" s="37"/>
      <c r="Y15490" s="37"/>
      <c r="Z15490" s="37"/>
      <c r="AA15490" s="37"/>
      <c r="AB15490" s="37"/>
    </row>
    <row r="15491" spans="24:28" x14ac:dyDescent="0.25">
      <c r="X15491" s="37"/>
      <c r="Y15491" s="37"/>
      <c r="Z15491" s="37"/>
      <c r="AA15491" s="37"/>
      <c r="AB15491" s="37"/>
    </row>
    <row r="15492" spans="24:28" x14ac:dyDescent="0.25">
      <c r="X15492" s="37"/>
      <c r="Y15492" s="37"/>
      <c r="Z15492" s="37"/>
      <c r="AA15492" s="37"/>
      <c r="AB15492" s="37"/>
    </row>
    <row r="15493" spans="24:28" x14ac:dyDescent="0.25">
      <c r="X15493" s="37"/>
      <c r="Y15493" s="37"/>
      <c r="Z15493" s="37"/>
      <c r="AA15493" s="37"/>
      <c r="AB15493" s="37"/>
    </row>
    <row r="15494" spans="24:28" x14ac:dyDescent="0.25">
      <c r="X15494" s="37"/>
      <c r="Y15494" s="37"/>
      <c r="Z15494" s="37"/>
      <c r="AA15494" s="37"/>
      <c r="AB15494" s="37"/>
    </row>
    <row r="15495" spans="24:28" x14ac:dyDescent="0.25">
      <c r="X15495" s="37"/>
      <c r="Y15495" s="37"/>
      <c r="Z15495" s="37"/>
      <c r="AA15495" s="37"/>
      <c r="AB15495" s="37"/>
    </row>
    <row r="15496" spans="24:28" x14ac:dyDescent="0.25">
      <c r="X15496" s="37"/>
      <c r="Y15496" s="37"/>
      <c r="Z15496" s="37"/>
      <c r="AA15496" s="37"/>
      <c r="AB15496" s="37"/>
    </row>
    <row r="15497" spans="24:28" x14ac:dyDescent="0.25">
      <c r="X15497" s="37"/>
      <c r="Y15497" s="37"/>
      <c r="Z15497" s="37"/>
      <c r="AA15497" s="37"/>
      <c r="AB15497" s="37"/>
    </row>
    <row r="15498" spans="24:28" x14ac:dyDescent="0.25">
      <c r="X15498" s="37"/>
      <c r="Y15498" s="37"/>
      <c r="Z15498" s="37"/>
      <c r="AA15498" s="37"/>
      <c r="AB15498" s="37"/>
    </row>
    <row r="15499" spans="24:28" x14ac:dyDescent="0.25">
      <c r="X15499" s="37"/>
      <c r="Y15499" s="37"/>
      <c r="Z15499" s="37"/>
      <c r="AA15499" s="37"/>
      <c r="AB15499" s="37"/>
    </row>
    <row r="15500" spans="24:28" x14ac:dyDescent="0.25">
      <c r="X15500" s="37"/>
      <c r="Y15500" s="37"/>
      <c r="Z15500" s="37"/>
      <c r="AA15500" s="37"/>
      <c r="AB15500" s="37"/>
    </row>
    <row r="15501" spans="24:28" x14ac:dyDescent="0.25">
      <c r="X15501" s="37"/>
      <c r="Y15501" s="37"/>
      <c r="Z15501" s="37"/>
      <c r="AA15501" s="37"/>
      <c r="AB15501" s="37"/>
    </row>
    <row r="15502" spans="24:28" x14ac:dyDescent="0.25">
      <c r="X15502" s="37"/>
      <c r="Y15502" s="37"/>
      <c r="Z15502" s="37"/>
      <c r="AA15502" s="37"/>
      <c r="AB15502" s="37"/>
    </row>
    <row r="15503" spans="24:28" x14ac:dyDescent="0.25">
      <c r="X15503" s="37"/>
      <c r="Y15503" s="37"/>
      <c r="Z15503" s="37"/>
      <c r="AA15503" s="37"/>
      <c r="AB15503" s="37"/>
    </row>
    <row r="15504" spans="24:28" x14ac:dyDescent="0.25">
      <c r="X15504" s="37"/>
      <c r="Y15504" s="37"/>
      <c r="Z15504" s="37"/>
      <c r="AA15504" s="37"/>
      <c r="AB15504" s="37"/>
    </row>
    <row r="15505" spans="24:28" x14ac:dyDescent="0.25">
      <c r="X15505" s="37"/>
      <c r="Y15505" s="37"/>
      <c r="Z15505" s="37"/>
      <c r="AA15505" s="37"/>
      <c r="AB15505" s="37"/>
    </row>
    <row r="15506" spans="24:28" x14ac:dyDescent="0.25">
      <c r="X15506" s="37"/>
      <c r="Y15506" s="37"/>
      <c r="Z15506" s="37"/>
      <c r="AA15506" s="37"/>
      <c r="AB15506" s="37"/>
    </row>
    <row r="15507" spans="24:28" x14ac:dyDescent="0.25">
      <c r="X15507" s="37"/>
      <c r="Y15507" s="37"/>
      <c r="Z15507" s="37"/>
      <c r="AA15507" s="37"/>
      <c r="AB15507" s="37"/>
    </row>
    <row r="15508" spans="24:28" x14ac:dyDescent="0.25">
      <c r="X15508" s="37"/>
      <c r="Y15508" s="37"/>
      <c r="Z15508" s="37"/>
      <c r="AA15508" s="37"/>
      <c r="AB15508" s="37"/>
    </row>
    <row r="15509" spans="24:28" x14ac:dyDescent="0.25">
      <c r="X15509" s="37"/>
      <c r="Y15509" s="37"/>
      <c r="Z15509" s="37"/>
      <c r="AA15509" s="37"/>
      <c r="AB15509" s="37"/>
    </row>
    <row r="15510" spans="24:28" x14ac:dyDescent="0.25">
      <c r="X15510" s="37"/>
      <c r="Y15510" s="37"/>
      <c r="Z15510" s="37"/>
      <c r="AA15510" s="37"/>
      <c r="AB15510" s="37"/>
    </row>
    <row r="15511" spans="24:28" x14ac:dyDescent="0.25">
      <c r="X15511" s="37"/>
      <c r="Y15511" s="37"/>
      <c r="Z15511" s="37"/>
      <c r="AA15511" s="37"/>
      <c r="AB15511" s="37"/>
    </row>
    <row r="15512" spans="24:28" x14ac:dyDescent="0.25">
      <c r="X15512" s="37"/>
      <c r="Y15512" s="37"/>
      <c r="Z15512" s="37"/>
      <c r="AA15512" s="37"/>
      <c r="AB15512" s="37"/>
    </row>
    <row r="15513" spans="24:28" x14ac:dyDescent="0.25">
      <c r="X15513" s="37"/>
      <c r="Y15513" s="37"/>
      <c r="Z15513" s="37"/>
      <c r="AA15513" s="37"/>
      <c r="AB15513" s="37"/>
    </row>
    <row r="15514" spans="24:28" x14ac:dyDescent="0.25">
      <c r="X15514" s="37"/>
      <c r="Y15514" s="37"/>
      <c r="Z15514" s="37"/>
      <c r="AA15514" s="37"/>
      <c r="AB15514" s="37"/>
    </row>
    <row r="15515" spans="24:28" x14ac:dyDescent="0.25">
      <c r="X15515" s="37"/>
      <c r="Y15515" s="37"/>
      <c r="Z15515" s="37"/>
      <c r="AA15515" s="37"/>
      <c r="AB15515" s="37"/>
    </row>
    <row r="15516" spans="24:28" x14ac:dyDescent="0.25">
      <c r="X15516" s="37"/>
      <c r="Y15516" s="37"/>
      <c r="Z15516" s="37"/>
      <c r="AA15516" s="37"/>
      <c r="AB15516" s="37"/>
    </row>
    <row r="15517" spans="24:28" x14ac:dyDescent="0.25">
      <c r="X15517" s="37"/>
      <c r="Y15517" s="37"/>
      <c r="Z15517" s="37"/>
      <c r="AA15517" s="37"/>
      <c r="AB15517" s="37"/>
    </row>
    <row r="15518" spans="24:28" x14ac:dyDescent="0.25">
      <c r="X15518" s="37"/>
      <c r="Y15518" s="37"/>
      <c r="Z15518" s="37"/>
      <c r="AA15518" s="37"/>
      <c r="AB15518" s="37"/>
    </row>
    <row r="15519" spans="24:28" x14ac:dyDescent="0.25">
      <c r="X15519" s="37"/>
      <c r="Y15519" s="37"/>
      <c r="Z15519" s="37"/>
      <c r="AA15519" s="37"/>
      <c r="AB15519" s="37"/>
    </row>
    <row r="15520" spans="24:28" x14ac:dyDescent="0.25">
      <c r="X15520" s="37"/>
      <c r="Y15520" s="37"/>
      <c r="Z15520" s="37"/>
      <c r="AA15520" s="37"/>
      <c r="AB15520" s="37"/>
    </row>
    <row r="15521" spans="24:28" x14ac:dyDescent="0.25">
      <c r="X15521" s="37"/>
      <c r="Y15521" s="37"/>
      <c r="Z15521" s="37"/>
      <c r="AA15521" s="37"/>
      <c r="AB15521" s="37"/>
    </row>
    <row r="15522" spans="24:28" x14ac:dyDescent="0.25">
      <c r="X15522" s="37"/>
      <c r="Y15522" s="37"/>
      <c r="Z15522" s="37"/>
      <c r="AA15522" s="37"/>
      <c r="AB15522" s="37"/>
    </row>
    <row r="15523" spans="24:28" x14ac:dyDescent="0.25">
      <c r="X15523" s="37"/>
      <c r="Y15523" s="37"/>
      <c r="Z15523" s="37"/>
      <c r="AA15523" s="37"/>
      <c r="AB15523" s="37"/>
    </row>
    <row r="15524" spans="24:28" x14ac:dyDescent="0.25">
      <c r="X15524" s="37"/>
      <c r="Y15524" s="37"/>
      <c r="Z15524" s="37"/>
      <c r="AA15524" s="37"/>
      <c r="AB15524" s="37"/>
    </row>
    <row r="15525" spans="24:28" x14ac:dyDescent="0.25">
      <c r="X15525" s="37"/>
      <c r="Y15525" s="37"/>
      <c r="Z15525" s="37"/>
      <c r="AA15525" s="37"/>
      <c r="AB15525" s="37"/>
    </row>
    <row r="15526" spans="24:28" x14ac:dyDescent="0.25">
      <c r="X15526" s="37"/>
      <c r="Y15526" s="37"/>
      <c r="Z15526" s="37"/>
      <c r="AA15526" s="37"/>
      <c r="AB15526" s="37"/>
    </row>
    <row r="15527" spans="24:28" x14ac:dyDescent="0.25">
      <c r="X15527" s="37"/>
      <c r="Y15527" s="37"/>
      <c r="Z15527" s="37"/>
      <c r="AA15527" s="37"/>
      <c r="AB15527" s="37"/>
    </row>
    <row r="15528" spans="24:28" x14ac:dyDescent="0.25">
      <c r="X15528" s="37"/>
      <c r="Y15528" s="37"/>
      <c r="Z15528" s="37"/>
      <c r="AA15528" s="37"/>
      <c r="AB15528" s="37"/>
    </row>
    <row r="15529" spans="24:28" x14ac:dyDescent="0.25">
      <c r="X15529" s="37"/>
      <c r="Y15529" s="37"/>
      <c r="Z15529" s="37"/>
      <c r="AA15529" s="37"/>
      <c r="AB15529" s="37"/>
    </row>
    <row r="15530" spans="24:28" x14ac:dyDescent="0.25">
      <c r="X15530" s="37"/>
      <c r="Y15530" s="37"/>
      <c r="Z15530" s="37"/>
      <c r="AA15530" s="37"/>
      <c r="AB15530" s="37"/>
    </row>
    <row r="15531" spans="24:28" x14ac:dyDescent="0.25">
      <c r="X15531" s="37"/>
      <c r="Y15531" s="37"/>
      <c r="Z15531" s="37"/>
      <c r="AA15531" s="37"/>
      <c r="AB15531" s="37"/>
    </row>
    <row r="15532" spans="24:28" x14ac:dyDescent="0.25">
      <c r="X15532" s="37"/>
      <c r="Y15532" s="37"/>
      <c r="Z15532" s="37"/>
      <c r="AA15532" s="37"/>
      <c r="AB15532" s="37"/>
    </row>
    <row r="15533" spans="24:28" x14ac:dyDescent="0.25">
      <c r="X15533" s="37"/>
      <c r="Y15533" s="37"/>
      <c r="Z15533" s="37"/>
      <c r="AA15533" s="37"/>
      <c r="AB15533" s="37"/>
    </row>
    <row r="15534" spans="24:28" x14ac:dyDescent="0.25">
      <c r="X15534" s="37"/>
      <c r="Y15534" s="37"/>
      <c r="Z15534" s="37"/>
      <c r="AA15534" s="37"/>
      <c r="AB15534" s="37"/>
    </row>
    <row r="15535" spans="24:28" x14ac:dyDescent="0.25">
      <c r="X15535" s="37"/>
      <c r="Y15535" s="37"/>
      <c r="Z15535" s="37"/>
      <c r="AA15535" s="37"/>
      <c r="AB15535" s="37"/>
    </row>
    <row r="15536" spans="24:28" x14ac:dyDescent="0.25">
      <c r="X15536" s="37"/>
      <c r="Y15536" s="37"/>
      <c r="Z15536" s="37"/>
      <c r="AA15536" s="37"/>
      <c r="AB15536" s="37"/>
    </row>
    <row r="15537" spans="24:28" x14ac:dyDescent="0.25">
      <c r="X15537" s="37"/>
      <c r="Y15537" s="37"/>
      <c r="Z15537" s="37"/>
      <c r="AA15537" s="37"/>
      <c r="AB15537" s="37"/>
    </row>
    <row r="15538" spans="24:28" x14ac:dyDescent="0.25">
      <c r="X15538" s="37"/>
      <c r="Y15538" s="37"/>
      <c r="Z15538" s="37"/>
      <c r="AA15538" s="37"/>
      <c r="AB15538" s="37"/>
    </row>
    <row r="15539" spans="24:28" x14ac:dyDescent="0.25">
      <c r="X15539" s="37"/>
      <c r="Y15539" s="37"/>
      <c r="Z15539" s="37"/>
      <c r="AA15539" s="37"/>
      <c r="AB15539" s="37"/>
    </row>
    <row r="15540" spans="24:28" x14ac:dyDescent="0.25">
      <c r="X15540" s="37"/>
      <c r="Y15540" s="37"/>
      <c r="Z15540" s="37"/>
      <c r="AA15540" s="37"/>
      <c r="AB15540" s="37"/>
    </row>
    <row r="15541" spans="24:28" x14ac:dyDescent="0.25">
      <c r="X15541" s="37"/>
      <c r="Y15541" s="37"/>
      <c r="Z15541" s="37"/>
      <c r="AA15541" s="37"/>
      <c r="AB15541" s="37"/>
    </row>
    <row r="15542" spans="24:28" x14ac:dyDescent="0.25">
      <c r="X15542" s="37"/>
      <c r="Y15542" s="37"/>
      <c r="Z15542" s="37"/>
      <c r="AA15542" s="37"/>
      <c r="AB15542" s="37"/>
    </row>
    <row r="15543" spans="24:28" x14ac:dyDescent="0.25">
      <c r="X15543" s="37"/>
      <c r="Y15543" s="37"/>
      <c r="Z15543" s="37"/>
      <c r="AA15543" s="37"/>
      <c r="AB15543" s="37"/>
    </row>
    <row r="15544" spans="24:28" x14ac:dyDescent="0.25">
      <c r="X15544" s="37"/>
      <c r="Y15544" s="37"/>
      <c r="Z15544" s="37"/>
      <c r="AA15544" s="37"/>
      <c r="AB15544" s="37"/>
    </row>
    <row r="15545" spans="24:28" x14ac:dyDescent="0.25">
      <c r="X15545" s="37"/>
      <c r="Y15545" s="37"/>
      <c r="Z15545" s="37"/>
      <c r="AA15545" s="37"/>
      <c r="AB15545" s="37"/>
    </row>
    <row r="15546" spans="24:28" x14ac:dyDescent="0.25">
      <c r="X15546" s="37"/>
      <c r="Y15546" s="37"/>
      <c r="Z15546" s="37"/>
      <c r="AA15546" s="37"/>
      <c r="AB15546" s="37"/>
    </row>
    <row r="15547" spans="24:28" x14ac:dyDescent="0.25">
      <c r="X15547" s="37"/>
      <c r="Y15547" s="37"/>
      <c r="Z15547" s="37"/>
      <c r="AA15547" s="37"/>
      <c r="AB15547" s="37"/>
    </row>
    <row r="15548" spans="24:28" x14ac:dyDescent="0.25">
      <c r="X15548" s="37"/>
      <c r="Y15548" s="37"/>
      <c r="Z15548" s="37"/>
      <c r="AA15548" s="37"/>
      <c r="AB15548" s="37"/>
    </row>
    <row r="15549" spans="24:28" x14ac:dyDescent="0.25">
      <c r="X15549" s="37"/>
      <c r="Y15549" s="37"/>
      <c r="Z15549" s="37"/>
      <c r="AA15549" s="37"/>
      <c r="AB15549" s="37"/>
    </row>
    <row r="15550" spans="24:28" x14ac:dyDescent="0.25">
      <c r="X15550" s="37"/>
      <c r="Y15550" s="37"/>
      <c r="Z15550" s="37"/>
      <c r="AA15550" s="37"/>
      <c r="AB15550" s="37"/>
    </row>
    <row r="15551" spans="24:28" x14ac:dyDescent="0.25">
      <c r="X15551" s="37"/>
      <c r="Y15551" s="37"/>
      <c r="Z15551" s="37"/>
      <c r="AA15551" s="37"/>
      <c r="AB15551" s="37"/>
    </row>
    <row r="15552" spans="24:28" x14ac:dyDescent="0.25">
      <c r="X15552" s="37"/>
      <c r="Y15552" s="37"/>
      <c r="Z15552" s="37"/>
      <c r="AA15552" s="37"/>
      <c r="AB15552" s="37"/>
    </row>
    <row r="15553" spans="24:28" x14ac:dyDescent="0.25">
      <c r="X15553" s="37"/>
      <c r="Y15553" s="37"/>
      <c r="Z15553" s="37"/>
      <c r="AA15553" s="37"/>
      <c r="AB15553" s="37"/>
    </row>
    <row r="15554" spans="24:28" x14ac:dyDescent="0.25">
      <c r="X15554" s="37"/>
      <c r="Y15554" s="37"/>
      <c r="Z15554" s="37"/>
      <c r="AA15554" s="37"/>
      <c r="AB15554" s="37"/>
    </row>
    <row r="15555" spans="24:28" x14ac:dyDescent="0.25">
      <c r="X15555" s="37"/>
      <c r="Y15555" s="37"/>
      <c r="Z15555" s="37"/>
      <c r="AA15555" s="37"/>
      <c r="AB15555" s="37"/>
    </row>
    <row r="15556" spans="24:28" x14ac:dyDescent="0.25">
      <c r="X15556" s="37"/>
      <c r="Y15556" s="37"/>
      <c r="Z15556" s="37"/>
      <c r="AA15556" s="37"/>
      <c r="AB15556" s="37"/>
    </row>
    <row r="15557" spans="24:28" x14ac:dyDescent="0.25">
      <c r="X15557" s="37"/>
      <c r="Y15557" s="37"/>
      <c r="Z15557" s="37"/>
      <c r="AA15557" s="37"/>
      <c r="AB15557" s="37"/>
    </row>
    <row r="15558" spans="24:28" x14ac:dyDescent="0.25">
      <c r="X15558" s="37"/>
      <c r="Y15558" s="37"/>
      <c r="Z15558" s="37"/>
      <c r="AA15558" s="37"/>
      <c r="AB15558" s="37"/>
    </row>
    <row r="15559" spans="24:28" x14ac:dyDescent="0.25">
      <c r="X15559" s="37"/>
      <c r="Y15559" s="37"/>
      <c r="Z15559" s="37"/>
      <c r="AA15559" s="37"/>
      <c r="AB15559" s="37"/>
    </row>
    <row r="15560" spans="24:28" x14ac:dyDescent="0.25">
      <c r="X15560" s="37"/>
      <c r="Y15560" s="37"/>
      <c r="Z15560" s="37"/>
      <c r="AA15560" s="37"/>
      <c r="AB15560" s="37"/>
    </row>
    <row r="15561" spans="24:28" x14ac:dyDescent="0.25">
      <c r="X15561" s="37"/>
      <c r="Y15561" s="37"/>
      <c r="Z15561" s="37"/>
      <c r="AA15561" s="37"/>
      <c r="AB15561" s="37"/>
    </row>
    <row r="15562" spans="24:28" x14ac:dyDescent="0.25">
      <c r="X15562" s="37"/>
      <c r="Y15562" s="37"/>
      <c r="Z15562" s="37"/>
      <c r="AA15562" s="37"/>
      <c r="AB15562" s="37"/>
    </row>
    <row r="15563" spans="24:28" x14ac:dyDescent="0.25">
      <c r="X15563" s="37"/>
      <c r="Y15563" s="37"/>
      <c r="Z15563" s="37"/>
      <c r="AA15563" s="37"/>
      <c r="AB15563" s="37"/>
    </row>
    <row r="15564" spans="24:28" x14ac:dyDescent="0.25">
      <c r="X15564" s="37"/>
      <c r="Y15564" s="37"/>
      <c r="Z15564" s="37"/>
      <c r="AA15564" s="37"/>
      <c r="AB15564" s="37"/>
    </row>
    <row r="15565" spans="24:28" x14ac:dyDescent="0.25">
      <c r="X15565" s="37"/>
      <c r="Y15565" s="37"/>
      <c r="Z15565" s="37"/>
      <c r="AA15565" s="37"/>
      <c r="AB15565" s="37"/>
    </row>
    <row r="15566" spans="24:28" x14ac:dyDescent="0.25">
      <c r="X15566" s="37"/>
      <c r="Y15566" s="37"/>
      <c r="Z15566" s="37"/>
      <c r="AA15566" s="37"/>
      <c r="AB15566" s="37"/>
    </row>
    <row r="15567" spans="24:28" x14ac:dyDescent="0.25">
      <c r="X15567" s="37"/>
      <c r="Y15567" s="37"/>
      <c r="Z15567" s="37"/>
      <c r="AA15567" s="37"/>
      <c r="AB15567" s="37"/>
    </row>
    <row r="15568" spans="24:28" x14ac:dyDescent="0.25">
      <c r="X15568" s="37"/>
      <c r="Y15568" s="37"/>
      <c r="Z15568" s="37"/>
      <c r="AA15568" s="37"/>
      <c r="AB15568" s="37"/>
    </row>
    <row r="15569" spans="24:28" x14ac:dyDescent="0.25">
      <c r="X15569" s="37"/>
      <c r="Y15569" s="37"/>
      <c r="Z15569" s="37"/>
      <c r="AA15569" s="37"/>
      <c r="AB15569" s="37"/>
    </row>
    <row r="15570" spans="24:28" x14ac:dyDescent="0.25">
      <c r="X15570" s="37"/>
      <c r="Y15570" s="37"/>
      <c r="Z15570" s="37"/>
      <c r="AA15570" s="37"/>
      <c r="AB15570" s="37"/>
    </row>
    <row r="15571" spans="24:28" x14ac:dyDescent="0.25">
      <c r="X15571" s="37"/>
      <c r="Y15571" s="37"/>
      <c r="Z15571" s="37"/>
      <c r="AA15571" s="37"/>
      <c r="AB15571" s="37"/>
    </row>
    <row r="15572" spans="24:28" x14ac:dyDescent="0.25">
      <c r="X15572" s="37"/>
      <c r="Y15572" s="37"/>
      <c r="Z15572" s="37"/>
      <c r="AA15572" s="37"/>
      <c r="AB15572" s="37"/>
    </row>
    <row r="15573" spans="24:28" x14ac:dyDescent="0.25">
      <c r="X15573" s="37"/>
      <c r="Y15573" s="37"/>
      <c r="Z15573" s="37"/>
      <c r="AA15573" s="37"/>
      <c r="AB15573" s="37"/>
    </row>
    <row r="15574" spans="24:28" x14ac:dyDescent="0.25">
      <c r="X15574" s="37"/>
      <c r="Y15574" s="37"/>
      <c r="Z15574" s="37"/>
      <c r="AA15574" s="37"/>
      <c r="AB15574" s="37"/>
    </row>
    <row r="15575" spans="24:28" x14ac:dyDescent="0.25">
      <c r="X15575" s="37"/>
      <c r="Y15575" s="37"/>
      <c r="Z15575" s="37"/>
      <c r="AA15575" s="37"/>
      <c r="AB15575" s="37"/>
    </row>
    <row r="15576" spans="24:28" x14ac:dyDescent="0.25">
      <c r="X15576" s="37"/>
      <c r="Y15576" s="37"/>
      <c r="Z15576" s="37"/>
      <c r="AA15576" s="37"/>
      <c r="AB15576" s="37"/>
    </row>
    <row r="15577" spans="24:28" x14ac:dyDescent="0.25">
      <c r="X15577" s="37"/>
      <c r="Y15577" s="37"/>
      <c r="Z15577" s="37"/>
      <c r="AA15577" s="37"/>
      <c r="AB15577" s="37"/>
    </row>
    <row r="15578" spans="24:28" x14ac:dyDescent="0.25">
      <c r="X15578" s="37"/>
      <c r="Y15578" s="37"/>
      <c r="Z15578" s="37"/>
      <c r="AA15578" s="37"/>
      <c r="AB15578" s="37"/>
    </row>
    <row r="15579" spans="24:28" x14ac:dyDescent="0.25">
      <c r="X15579" s="37"/>
      <c r="Y15579" s="37"/>
      <c r="Z15579" s="37"/>
      <c r="AA15579" s="37"/>
      <c r="AB15579" s="37"/>
    </row>
    <row r="15580" spans="24:28" x14ac:dyDescent="0.25">
      <c r="X15580" s="37"/>
      <c r="Y15580" s="37"/>
      <c r="Z15580" s="37"/>
      <c r="AA15580" s="37"/>
      <c r="AB15580" s="37"/>
    </row>
    <row r="15581" spans="24:28" x14ac:dyDescent="0.25">
      <c r="X15581" s="37"/>
      <c r="Y15581" s="37"/>
      <c r="Z15581" s="37"/>
      <c r="AA15581" s="37"/>
      <c r="AB15581" s="37"/>
    </row>
    <row r="15582" spans="24:28" x14ac:dyDescent="0.25">
      <c r="X15582" s="37"/>
      <c r="Y15582" s="37"/>
      <c r="Z15582" s="37"/>
      <c r="AA15582" s="37"/>
      <c r="AB15582" s="37"/>
    </row>
    <row r="15583" spans="24:28" x14ac:dyDescent="0.25">
      <c r="X15583" s="37"/>
      <c r="Y15583" s="37"/>
      <c r="Z15583" s="37"/>
      <c r="AA15583" s="37"/>
      <c r="AB15583" s="37"/>
    </row>
    <row r="15584" spans="24:28" x14ac:dyDescent="0.25">
      <c r="X15584" s="37"/>
      <c r="Y15584" s="37"/>
      <c r="Z15584" s="37"/>
      <c r="AA15584" s="37"/>
      <c r="AB15584" s="37"/>
    </row>
    <row r="15585" spans="24:28" x14ac:dyDescent="0.25">
      <c r="X15585" s="37"/>
      <c r="Y15585" s="37"/>
      <c r="Z15585" s="37"/>
      <c r="AA15585" s="37"/>
      <c r="AB15585" s="37"/>
    </row>
    <row r="15586" spans="24:28" x14ac:dyDescent="0.25">
      <c r="X15586" s="37"/>
      <c r="Y15586" s="37"/>
      <c r="Z15586" s="37"/>
      <c r="AA15586" s="37"/>
      <c r="AB15586" s="37"/>
    </row>
    <row r="15587" spans="24:28" x14ac:dyDescent="0.25">
      <c r="X15587" s="37"/>
      <c r="Y15587" s="37"/>
      <c r="Z15587" s="37"/>
      <c r="AA15587" s="37"/>
      <c r="AB15587" s="37"/>
    </row>
    <row r="15588" spans="24:28" x14ac:dyDescent="0.25">
      <c r="X15588" s="37"/>
      <c r="Y15588" s="37"/>
      <c r="Z15588" s="37"/>
      <c r="AA15588" s="37"/>
      <c r="AB15588" s="37"/>
    </row>
    <row r="15589" spans="24:28" x14ac:dyDescent="0.25">
      <c r="X15589" s="37"/>
      <c r="Y15589" s="37"/>
      <c r="Z15589" s="37"/>
      <c r="AA15589" s="37"/>
      <c r="AB15589" s="37"/>
    </row>
    <row r="15590" spans="24:28" x14ac:dyDescent="0.25">
      <c r="X15590" s="37"/>
      <c r="Y15590" s="37"/>
      <c r="Z15590" s="37"/>
      <c r="AA15590" s="37"/>
      <c r="AB15590" s="37"/>
    </row>
    <row r="15591" spans="24:28" x14ac:dyDescent="0.25">
      <c r="X15591" s="37"/>
      <c r="Y15591" s="37"/>
      <c r="Z15591" s="37"/>
      <c r="AA15591" s="37"/>
      <c r="AB15591" s="37"/>
    </row>
    <row r="15592" spans="24:28" x14ac:dyDescent="0.25">
      <c r="X15592" s="37"/>
      <c r="Y15592" s="37"/>
      <c r="Z15592" s="37"/>
      <c r="AA15592" s="37"/>
      <c r="AB15592" s="37"/>
    </row>
    <row r="15593" spans="24:28" x14ac:dyDescent="0.25">
      <c r="X15593" s="37"/>
      <c r="Y15593" s="37"/>
      <c r="Z15593" s="37"/>
      <c r="AA15593" s="37"/>
      <c r="AB15593" s="37"/>
    </row>
    <row r="15594" spans="24:28" x14ac:dyDescent="0.25">
      <c r="X15594" s="37"/>
      <c r="Y15594" s="37"/>
      <c r="Z15594" s="37"/>
      <c r="AA15594" s="37"/>
      <c r="AB15594" s="37"/>
    </row>
    <row r="15595" spans="24:28" x14ac:dyDescent="0.25">
      <c r="X15595" s="37"/>
      <c r="Y15595" s="37"/>
      <c r="Z15595" s="37"/>
      <c r="AA15595" s="37"/>
      <c r="AB15595" s="37"/>
    </row>
    <row r="15596" spans="24:28" x14ac:dyDescent="0.25">
      <c r="X15596" s="37"/>
      <c r="Y15596" s="37"/>
      <c r="Z15596" s="37"/>
      <c r="AA15596" s="37"/>
      <c r="AB15596" s="37"/>
    </row>
    <row r="15597" spans="24:28" x14ac:dyDescent="0.25">
      <c r="X15597" s="37"/>
      <c r="Y15597" s="37"/>
      <c r="Z15597" s="37"/>
      <c r="AA15597" s="37"/>
      <c r="AB15597" s="37"/>
    </row>
    <row r="15598" spans="24:28" x14ac:dyDescent="0.25">
      <c r="X15598" s="37"/>
      <c r="Y15598" s="37"/>
      <c r="Z15598" s="37"/>
      <c r="AA15598" s="37"/>
      <c r="AB15598" s="37"/>
    </row>
    <row r="15599" spans="24:28" x14ac:dyDescent="0.25">
      <c r="X15599" s="37"/>
      <c r="Y15599" s="37"/>
      <c r="Z15599" s="37"/>
      <c r="AA15599" s="37"/>
      <c r="AB15599" s="37"/>
    </row>
    <row r="15600" spans="24:28" x14ac:dyDescent="0.25">
      <c r="X15600" s="37"/>
      <c r="Y15600" s="37"/>
      <c r="Z15600" s="37"/>
      <c r="AA15600" s="37"/>
      <c r="AB15600" s="37"/>
    </row>
    <row r="15601" spans="24:28" x14ac:dyDescent="0.25">
      <c r="X15601" s="37"/>
      <c r="Y15601" s="37"/>
      <c r="Z15601" s="37"/>
      <c r="AA15601" s="37"/>
      <c r="AB15601" s="37"/>
    </row>
    <row r="15602" spans="24:28" x14ac:dyDescent="0.25">
      <c r="X15602" s="37"/>
      <c r="Y15602" s="37"/>
      <c r="Z15602" s="37"/>
      <c r="AA15602" s="37"/>
      <c r="AB15602" s="37"/>
    </row>
    <row r="15603" spans="24:28" x14ac:dyDescent="0.25">
      <c r="X15603" s="37"/>
      <c r="Y15603" s="37"/>
      <c r="Z15603" s="37"/>
      <c r="AA15603" s="37"/>
      <c r="AB15603" s="37"/>
    </row>
    <row r="15604" spans="24:28" x14ac:dyDescent="0.25">
      <c r="X15604" s="37"/>
      <c r="Y15604" s="37"/>
      <c r="Z15604" s="37"/>
      <c r="AA15604" s="37"/>
      <c r="AB15604" s="37"/>
    </row>
    <row r="15605" spans="24:28" x14ac:dyDescent="0.25">
      <c r="X15605" s="37"/>
      <c r="Y15605" s="37"/>
      <c r="Z15605" s="37"/>
      <c r="AA15605" s="37"/>
      <c r="AB15605" s="37"/>
    </row>
    <row r="15606" spans="24:28" x14ac:dyDescent="0.25">
      <c r="X15606" s="37"/>
      <c r="Y15606" s="37"/>
      <c r="Z15606" s="37"/>
      <c r="AA15606" s="37"/>
      <c r="AB15606" s="37"/>
    </row>
    <row r="15607" spans="24:28" x14ac:dyDescent="0.25">
      <c r="X15607" s="37"/>
      <c r="Y15607" s="37"/>
      <c r="Z15607" s="37"/>
      <c r="AA15607" s="37"/>
      <c r="AB15607" s="37"/>
    </row>
    <row r="15608" spans="24:28" x14ac:dyDescent="0.25">
      <c r="X15608" s="37"/>
      <c r="Y15608" s="37"/>
      <c r="Z15608" s="37"/>
      <c r="AA15608" s="37"/>
      <c r="AB15608" s="37"/>
    </row>
    <row r="15609" spans="24:28" x14ac:dyDescent="0.25">
      <c r="X15609" s="37"/>
      <c r="Y15609" s="37"/>
      <c r="Z15609" s="37"/>
      <c r="AA15609" s="37"/>
      <c r="AB15609" s="37"/>
    </row>
    <row r="15610" spans="24:28" x14ac:dyDescent="0.25">
      <c r="X15610" s="37"/>
      <c r="Y15610" s="37"/>
      <c r="Z15610" s="37"/>
      <c r="AA15610" s="37"/>
      <c r="AB15610" s="37"/>
    </row>
    <row r="15611" spans="24:28" x14ac:dyDescent="0.25">
      <c r="X15611" s="37"/>
      <c r="Y15611" s="37"/>
      <c r="Z15611" s="37"/>
      <c r="AA15611" s="37"/>
      <c r="AB15611" s="37"/>
    </row>
    <row r="15612" spans="24:28" x14ac:dyDescent="0.25">
      <c r="X15612" s="37"/>
      <c r="Y15612" s="37"/>
      <c r="Z15612" s="37"/>
      <c r="AA15612" s="37"/>
      <c r="AB15612" s="37"/>
    </row>
    <row r="15613" spans="24:28" x14ac:dyDescent="0.25">
      <c r="X15613" s="37"/>
      <c r="Y15613" s="37"/>
      <c r="Z15613" s="37"/>
      <c r="AA15613" s="37"/>
      <c r="AB15613" s="37"/>
    </row>
    <row r="15614" spans="24:28" x14ac:dyDescent="0.25">
      <c r="X15614" s="37"/>
      <c r="Y15614" s="37"/>
      <c r="Z15614" s="37"/>
      <c r="AA15614" s="37"/>
      <c r="AB15614" s="37"/>
    </row>
    <row r="15615" spans="24:28" x14ac:dyDescent="0.25">
      <c r="X15615" s="37"/>
      <c r="Y15615" s="37"/>
      <c r="Z15615" s="37"/>
      <c r="AA15615" s="37"/>
      <c r="AB15615" s="37"/>
    </row>
    <row r="15616" spans="24:28" x14ac:dyDescent="0.25">
      <c r="X15616" s="37"/>
      <c r="Y15616" s="37"/>
      <c r="Z15616" s="37"/>
      <c r="AA15616" s="37"/>
      <c r="AB15616" s="37"/>
    </row>
    <row r="15617" spans="24:28" x14ac:dyDescent="0.25">
      <c r="X15617" s="37"/>
      <c r="Y15617" s="37"/>
      <c r="Z15617" s="37"/>
      <c r="AA15617" s="37"/>
      <c r="AB15617" s="37"/>
    </row>
    <row r="15618" spans="24:28" x14ac:dyDescent="0.25">
      <c r="X15618" s="37"/>
      <c r="Y15618" s="37"/>
      <c r="Z15618" s="37"/>
      <c r="AA15618" s="37"/>
      <c r="AB15618" s="37"/>
    </row>
    <row r="15619" spans="24:28" x14ac:dyDescent="0.25">
      <c r="X15619" s="37"/>
      <c r="Y15619" s="37"/>
      <c r="Z15619" s="37"/>
      <c r="AA15619" s="37"/>
      <c r="AB15619" s="37"/>
    </row>
    <row r="15620" spans="24:28" x14ac:dyDescent="0.25">
      <c r="X15620" s="37"/>
      <c r="Y15620" s="37"/>
      <c r="Z15620" s="37"/>
      <c r="AA15620" s="37"/>
      <c r="AB15620" s="37"/>
    </row>
    <row r="15621" spans="24:28" x14ac:dyDescent="0.25">
      <c r="X15621" s="37"/>
      <c r="Y15621" s="37"/>
      <c r="Z15621" s="37"/>
      <c r="AA15621" s="37"/>
      <c r="AB15621" s="37"/>
    </row>
    <row r="15622" spans="24:28" x14ac:dyDescent="0.25">
      <c r="X15622" s="37"/>
      <c r="Y15622" s="37"/>
      <c r="Z15622" s="37"/>
      <c r="AA15622" s="37"/>
      <c r="AB15622" s="37"/>
    </row>
    <row r="15623" spans="24:28" x14ac:dyDescent="0.25">
      <c r="X15623" s="37"/>
      <c r="Y15623" s="37"/>
      <c r="Z15623" s="37"/>
      <c r="AA15623" s="37"/>
      <c r="AB15623" s="37"/>
    </row>
    <row r="15624" spans="24:28" x14ac:dyDescent="0.25">
      <c r="X15624" s="37"/>
      <c r="Y15624" s="37"/>
      <c r="Z15624" s="37"/>
      <c r="AA15624" s="37"/>
      <c r="AB15624" s="37"/>
    </row>
    <row r="15625" spans="24:28" x14ac:dyDescent="0.25">
      <c r="X15625" s="37"/>
      <c r="Y15625" s="37"/>
      <c r="Z15625" s="37"/>
      <c r="AA15625" s="37"/>
      <c r="AB15625" s="37"/>
    </row>
    <row r="15626" spans="24:28" x14ac:dyDescent="0.25">
      <c r="X15626" s="37"/>
      <c r="Y15626" s="37"/>
      <c r="Z15626" s="37"/>
      <c r="AA15626" s="37"/>
      <c r="AB15626" s="37"/>
    </row>
    <row r="15627" spans="24:28" x14ac:dyDescent="0.25">
      <c r="X15627" s="37"/>
      <c r="Y15627" s="37"/>
      <c r="Z15627" s="37"/>
      <c r="AA15627" s="37"/>
      <c r="AB15627" s="37"/>
    </row>
    <row r="15628" spans="24:28" x14ac:dyDescent="0.25">
      <c r="X15628" s="37"/>
      <c r="Y15628" s="37"/>
      <c r="Z15628" s="37"/>
      <c r="AA15628" s="37"/>
      <c r="AB15628" s="37"/>
    </row>
    <row r="15629" spans="24:28" x14ac:dyDescent="0.25">
      <c r="X15629" s="37"/>
      <c r="Y15629" s="37"/>
      <c r="Z15629" s="37"/>
      <c r="AA15629" s="37"/>
      <c r="AB15629" s="37"/>
    </row>
    <row r="15630" spans="24:28" x14ac:dyDescent="0.25">
      <c r="X15630" s="37"/>
      <c r="Y15630" s="37"/>
      <c r="Z15630" s="37"/>
      <c r="AA15630" s="37"/>
      <c r="AB15630" s="37"/>
    </row>
    <row r="15631" spans="24:28" x14ac:dyDescent="0.25">
      <c r="X15631" s="37"/>
      <c r="Y15631" s="37"/>
      <c r="Z15631" s="37"/>
      <c r="AA15631" s="37"/>
      <c r="AB15631" s="37"/>
    </row>
    <row r="15632" spans="24:28" x14ac:dyDescent="0.25">
      <c r="X15632" s="37"/>
      <c r="Y15632" s="37"/>
      <c r="Z15632" s="37"/>
      <c r="AA15632" s="37"/>
      <c r="AB15632" s="37"/>
    </row>
    <row r="15633" spans="24:28" x14ac:dyDescent="0.25">
      <c r="X15633" s="37"/>
      <c r="Y15633" s="37"/>
      <c r="Z15633" s="37"/>
      <c r="AA15633" s="37"/>
      <c r="AB15633" s="37"/>
    </row>
    <row r="15634" spans="24:28" x14ac:dyDescent="0.25">
      <c r="X15634" s="37"/>
      <c r="Y15634" s="37"/>
      <c r="Z15634" s="37"/>
      <c r="AA15634" s="37"/>
      <c r="AB15634" s="37"/>
    </row>
    <row r="15635" spans="24:28" x14ac:dyDescent="0.25">
      <c r="X15635" s="37"/>
      <c r="Y15635" s="37"/>
      <c r="Z15635" s="37"/>
      <c r="AA15635" s="37"/>
      <c r="AB15635" s="37"/>
    </row>
    <row r="15636" spans="24:28" x14ac:dyDescent="0.25">
      <c r="X15636" s="37"/>
      <c r="Y15636" s="37"/>
      <c r="Z15636" s="37"/>
      <c r="AA15636" s="37"/>
      <c r="AB15636" s="37"/>
    </row>
    <row r="15637" spans="24:28" x14ac:dyDescent="0.25">
      <c r="X15637" s="37"/>
      <c r="Y15637" s="37"/>
      <c r="Z15637" s="37"/>
      <c r="AA15637" s="37"/>
      <c r="AB15637" s="37"/>
    </row>
    <row r="15638" spans="24:28" x14ac:dyDescent="0.25">
      <c r="X15638" s="37"/>
      <c r="Y15638" s="37"/>
      <c r="Z15638" s="37"/>
      <c r="AA15638" s="37"/>
      <c r="AB15638" s="37"/>
    </row>
    <row r="15639" spans="24:28" x14ac:dyDescent="0.25">
      <c r="X15639" s="37"/>
      <c r="Y15639" s="37"/>
      <c r="Z15639" s="37"/>
      <c r="AA15639" s="37"/>
      <c r="AB15639" s="37"/>
    </row>
    <row r="15640" spans="24:28" x14ac:dyDescent="0.25">
      <c r="X15640" s="37"/>
      <c r="Y15640" s="37"/>
      <c r="Z15640" s="37"/>
      <c r="AA15640" s="37"/>
      <c r="AB15640" s="37"/>
    </row>
    <row r="15641" spans="24:28" x14ac:dyDescent="0.25">
      <c r="X15641" s="37"/>
      <c r="Y15641" s="37"/>
      <c r="Z15641" s="37"/>
      <c r="AA15641" s="37"/>
      <c r="AB15641" s="37"/>
    </row>
    <row r="15642" spans="24:28" x14ac:dyDescent="0.25">
      <c r="X15642" s="37"/>
      <c r="Y15642" s="37"/>
      <c r="Z15642" s="37"/>
      <c r="AA15642" s="37"/>
      <c r="AB15642" s="37"/>
    </row>
    <row r="15643" spans="24:28" x14ac:dyDescent="0.25">
      <c r="X15643" s="37"/>
      <c r="Y15643" s="37"/>
      <c r="Z15643" s="37"/>
      <c r="AA15643" s="37"/>
      <c r="AB15643" s="37"/>
    </row>
    <row r="15644" spans="24:28" x14ac:dyDescent="0.25">
      <c r="X15644" s="37"/>
      <c r="Y15644" s="37"/>
      <c r="Z15644" s="37"/>
      <c r="AA15644" s="37"/>
      <c r="AB15644" s="37"/>
    </row>
    <row r="15645" spans="24:28" x14ac:dyDescent="0.25">
      <c r="X15645" s="37"/>
      <c r="Y15645" s="37"/>
      <c r="Z15645" s="37"/>
      <c r="AA15645" s="37"/>
      <c r="AB15645" s="37"/>
    </row>
    <row r="15646" spans="24:28" x14ac:dyDescent="0.25">
      <c r="X15646" s="37"/>
      <c r="Y15646" s="37"/>
      <c r="Z15646" s="37"/>
      <c r="AA15646" s="37"/>
      <c r="AB15646" s="37"/>
    </row>
    <row r="15647" spans="24:28" x14ac:dyDescent="0.25">
      <c r="X15647" s="37"/>
      <c r="Y15647" s="37"/>
      <c r="Z15647" s="37"/>
      <c r="AA15647" s="37"/>
      <c r="AB15647" s="37"/>
    </row>
    <row r="15648" spans="24:28" x14ac:dyDescent="0.25">
      <c r="X15648" s="37"/>
      <c r="Y15648" s="37"/>
      <c r="Z15648" s="37"/>
      <c r="AA15648" s="37"/>
      <c r="AB15648" s="37"/>
    </row>
    <row r="15649" spans="24:28" x14ac:dyDescent="0.25">
      <c r="X15649" s="37"/>
      <c r="Y15649" s="37"/>
      <c r="Z15649" s="37"/>
      <c r="AA15649" s="37"/>
      <c r="AB15649" s="37"/>
    </row>
    <row r="15650" spans="24:28" x14ac:dyDescent="0.25">
      <c r="X15650" s="37"/>
      <c r="Y15650" s="37"/>
      <c r="Z15650" s="37"/>
      <c r="AA15650" s="37"/>
      <c r="AB15650" s="37"/>
    </row>
    <row r="15651" spans="24:28" x14ac:dyDescent="0.25">
      <c r="X15651" s="37"/>
      <c r="Y15651" s="37"/>
      <c r="Z15651" s="37"/>
      <c r="AA15651" s="37"/>
      <c r="AB15651" s="37"/>
    </row>
    <row r="15652" spans="24:28" x14ac:dyDescent="0.25">
      <c r="X15652" s="37"/>
      <c r="Y15652" s="37"/>
      <c r="Z15652" s="37"/>
      <c r="AA15652" s="37"/>
      <c r="AB15652" s="37"/>
    </row>
    <row r="15653" spans="24:28" x14ac:dyDescent="0.25">
      <c r="X15653" s="37"/>
      <c r="Y15653" s="37"/>
      <c r="Z15653" s="37"/>
      <c r="AA15653" s="37"/>
      <c r="AB15653" s="37"/>
    </row>
    <row r="15654" spans="24:28" x14ac:dyDescent="0.25">
      <c r="X15654" s="37"/>
      <c r="Y15654" s="37"/>
      <c r="Z15654" s="37"/>
      <c r="AA15654" s="37"/>
      <c r="AB15654" s="37"/>
    </row>
    <row r="15655" spans="24:28" x14ac:dyDescent="0.25">
      <c r="X15655" s="37"/>
      <c r="Y15655" s="37"/>
      <c r="Z15655" s="37"/>
      <c r="AA15655" s="37"/>
      <c r="AB15655" s="37"/>
    </row>
    <row r="15656" spans="24:28" x14ac:dyDescent="0.25">
      <c r="X15656" s="37"/>
      <c r="Y15656" s="37"/>
      <c r="Z15656" s="37"/>
      <c r="AA15656" s="37"/>
      <c r="AB15656" s="37"/>
    </row>
    <row r="15657" spans="24:28" x14ac:dyDescent="0.25">
      <c r="X15657" s="37"/>
      <c r="Y15657" s="37"/>
      <c r="Z15657" s="37"/>
      <c r="AA15657" s="37"/>
      <c r="AB15657" s="37"/>
    </row>
    <row r="15658" spans="24:28" x14ac:dyDescent="0.25">
      <c r="X15658" s="37"/>
      <c r="Y15658" s="37"/>
      <c r="Z15658" s="37"/>
      <c r="AA15658" s="37"/>
      <c r="AB15658" s="37"/>
    </row>
    <row r="15659" spans="24:28" x14ac:dyDescent="0.25">
      <c r="X15659" s="37"/>
      <c r="Y15659" s="37"/>
      <c r="Z15659" s="37"/>
      <c r="AA15659" s="37"/>
      <c r="AB15659" s="37"/>
    </row>
    <row r="15660" spans="24:28" x14ac:dyDescent="0.25">
      <c r="X15660" s="37"/>
      <c r="Y15660" s="37"/>
      <c r="Z15660" s="37"/>
      <c r="AA15660" s="37"/>
      <c r="AB15660" s="37"/>
    </row>
    <row r="15661" spans="24:28" x14ac:dyDescent="0.25">
      <c r="X15661" s="37"/>
      <c r="Y15661" s="37"/>
      <c r="Z15661" s="37"/>
      <c r="AA15661" s="37"/>
      <c r="AB15661" s="37"/>
    </row>
    <row r="15662" spans="24:28" x14ac:dyDescent="0.25">
      <c r="X15662" s="37"/>
      <c r="Y15662" s="37"/>
      <c r="Z15662" s="37"/>
      <c r="AA15662" s="37"/>
      <c r="AB15662" s="37"/>
    </row>
    <row r="15663" spans="24:28" x14ac:dyDescent="0.25">
      <c r="X15663" s="37"/>
      <c r="Y15663" s="37"/>
      <c r="Z15663" s="37"/>
      <c r="AA15663" s="37"/>
      <c r="AB15663" s="37"/>
    </row>
    <row r="15664" spans="24:28" x14ac:dyDescent="0.25">
      <c r="X15664" s="37"/>
      <c r="Y15664" s="37"/>
      <c r="Z15664" s="37"/>
      <c r="AA15664" s="37"/>
      <c r="AB15664" s="37"/>
    </row>
    <row r="15665" spans="24:28" x14ac:dyDescent="0.25">
      <c r="X15665" s="37"/>
      <c r="Y15665" s="37"/>
      <c r="Z15665" s="37"/>
      <c r="AA15665" s="37"/>
      <c r="AB15665" s="37"/>
    </row>
    <row r="15666" spans="24:28" x14ac:dyDescent="0.25">
      <c r="X15666" s="37"/>
      <c r="Y15666" s="37"/>
      <c r="Z15666" s="37"/>
      <c r="AA15666" s="37"/>
      <c r="AB15666" s="37"/>
    </row>
    <row r="15667" spans="24:28" x14ac:dyDescent="0.25">
      <c r="X15667" s="37"/>
      <c r="Y15667" s="37"/>
      <c r="Z15667" s="37"/>
      <c r="AA15667" s="37"/>
      <c r="AB15667" s="37"/>
    </row>
    <row r="15668" spans="24:28" x14ac:dyDescent="0.25">
      <c r="X15668" s="37"/>
      <c r="Y15668" s="37"/>
      <c r="Z15668" s="37"/>
      <c r="AA15668" s="37"/>
      <c r="AB15668" s="37"/>
    </row>
    <row r="15669" spans="24:28" x14ac:dyDescent="0.25">
      <c r="X15669" s="37"/>
      <c r="Y15669" s="37"/>
      <c r="Z15669" s="37"/>
      <c r="AA15669" s="37"/>
      <c r="AB15669" s="37"/>
    </row>
    <row r="15670" spans="24:28" x14ac:dyDescent="0.25">
      <c r="X15670" s="37"/>
      <c r="Y15670" s="37"/>
      <c r="Z15670" s="37"/>
      <c r="AA15670" s="37"/>
      <c r="AB15670" s="37"/>
    </row>
    <row r="15671" spans="24:28" x14ac:dyDescent="0.25">
      <c r="X15671" s="37"/>
      <c r="Y15671" s="37"/>
      <c r="Z15671" s="37"/>
      <c r="AA15671" s="37"/>
      <c r="AB15671" s="37"/>
    </row>
    <row r="15672" spans="24:28" x14ac:dyDescent="0.25">
      <c r="X15672" s="37"/>
      <c r="Y15672" s="37"/>
      <c r="Z15672" s="37"/>
      <c r="AA15672" s="37"/>
      <c r="AB15672" s="37"/>
    </row>
    <row r="15673" spans="24:28" x14ac:dyDescent="0.25">
      <c r="X15673" s="37"/>
      <c r="Y15673" s="37"/>
      <c r="Z15673" s="37"/>
      <c r="AA15673" s="37"/>
      <c r="AB15673" s="37"/>
    </row>
    <row r="15674" spans="24:28" x14ac:dyDescent="0.25">
      <c r="X15674" s="37"/>
      <c r="Y15674" s="37"/>
      <c r="Z15674" s="37"/>
      <c r="AA15674" s="37"/>
      <c r="AB15674" s="37"/>
    </row>
    <row r="15675" spans="24:28" x14ac:dyDescent="0.25">
      <c r="X15675" s="37"/>
      <c r="Y15675" s="37"/>
      <c r="Z15675" s="37"/>
      <c r="AA15675" s="37"/>
      <c r="AB15675" s="37"/>
    </row>
    <row r="15676" spans="24:28" x14ac:dyDescent="0.25">
      <c r="X15676" s="37"/>
      <c r="Y15676" s="37"/>
      <c r="Z15676" s="37"/>
      <c r="AA15676" s="37"/>
      <c r="AB15676" s="37"/>
    </row>
    <row r="15677" spans="24:28" x14ac:dyDescent="0.25">
      <c r="X15677" s="37"/>
      <c r="Y15677" s="37"/>
      <c r="Z15677" s="37"/>
      <c r="AA15677" s="37"/>
      <c r="AB15677" s="37"/>
    </row>
    <row r="15678" spans="24:28" x14ac:dyDescent="0.25">
      <c r="X15678" s="37"/>
      <c r="Y15678" s="37"/>
      <c r="Z15678" s="37"/>
      <c r="AA15678" s="37"/>
      <c r="AB15678" s="37"/>
    </row>
    <row r="15679" spans="24:28" x14ac:dyDescent="0.25">
      <c r="X15679" s="37"/>
      <c r="Y15679" s="37"/>
      <c r="Z15679" s="37"/>
      <c r="AA15679" s="37"/>
      <c r="AB15679" s="37"/>
    </row>
    <row r="15680" spans="24:28" x14ac:dyDescent="0.25">
      <c r="X15680" s="37"/>
      <c r="Y15680" s="37"/>
      <c r="Z15680" s="37"/>
      <c r="AA15680" s="37"/>
      <c r="AB15680" s="37"/>
    </row>
    <row r="15681" spans="24:28" x14ac:dyDescent="0.25">
      <c r="X15681" s="37"/>
      <c r="Y15681" s="37"/>
      <c r="Z15681" s="37"/>
      <c r="AA15681" s="37"/>
      <c r="AB15681" s="37"/>
    </row>
    <row r="15682" spans="24:28" x14ac:dyDescent="0.25">
      <c r="X15682" s="37"/>
      <c r="Y15682" s="37"/>
      <c r="Z15682" s="37"/>
      <c r="AA15682" s="37"/>
      <c r="AB15682" s="37"/>
    </row>
    <row r="15683" spans="24:28" x14ac:dyDescent="0.25">
      <c r="X15683" s="37"/>
      <c r="Y15683" s="37"/>
      <c r="Z15683" s="37"/>
      <c r="AA15683" s="37"/>
      <c r="AB15683" s="37"/>
    </row>
    <row r="15684" spans="24:28" x14ac:dyDescent="0.25">
      <c r="X15684" s="37"/>
      <c r="Y15684" s="37"/>
      <c r="Z15684" s="37"/>
      <c r="AA15684" s="37"/>
      <c r="AB15684" s="37"/>
    </row>
    <row r="15685" spans="24:28" x14ac:dyDescent="0.25">
      <c r="X15685" s="37"/>
      <c r="Y15685" s="37"/>
      <c r="Z15685" s="37"/>
      <c r="AA15685" s="37"/>
      <c r="AB15685" s="37"/>
    </row>
    <row r="15686" spans="24:28" x14ac:dyDescent="0.25">
      <c r="X15686" s="37"/>
      <c r="Y15686" s="37"/>
      <c r="Z15686" s="37"/>
      <c r="AA15686" s="37"/>
      <c r="AB15686" s="37"/>
    </row>
    <row r="15687" spans="24:28" x14ac:dyDescent="0.25">
      <c r="X15687" s="37"/>
      <c r="Y15687" s="37"/>
      <c r="Z15687" s="37"/>
      <c r="AA15687" s="37"/>
      <c r="AB15687" s="37"/>
    </row>
    <row r="15688" spans="24:28" x14ac:dyDescent="0.25">
      <c r="X15688" s="37"/>
      <c r="Y15688" s="37"/>
      <c r="Z15688" s="37"/>
      <c r="AA15688" s="37"/>
      <c r="AB15688" s="37"/>
    </row>
    <row r="15689" spans="24:28" x14ac:dyDescent="0.25">
      <c r="X15689" s="37"/>
      <c r="Y15689" s="37"/>
      <c r="Z15689" s="37"/>
      <c r="AA15689" s="37"/>
      <c r="AB15689" s="37"/>
    </row>
    <row r="15690" spans="24:28" x14ac:dyDescent="0.25">
      <c r="X15690" s="37"/>
      <c r="Y15690" s="37"/>
      <c r="Z15690" s="37"/>
      <c r="AA15690" s="37"/>
      <c r="AB15690" s="37"/>
    </row>
    <row r="15691" spans="24:28" x14ac:dyDescent="0.25">
      <c r="X15691" s="37"/>
      <c r="Y15691" s="37"/>
      <c r="Z15691" s="37"/>
      <c r="AA15691" s="37"/>
      <c r="AB15691" s="37"/>
    </row>
    <row r="15692" spans="24:28" x14ac:dyDescent="0.25">
      <c r="X15692" s="37"/>
      <c r="Y15692" s="37"/>
      <c r="Z15692" s="37"/>
      <c r="AA15692" s="37"/>
      <c r="AB15692" s="37"/>
    </row>
    <row r="15693" spans="24:28" x14ac:dyDescent="0.25">
      <c r="X15693" s="37"/>
      <c r="Y15693" s="37"/>
      <c r="Z15693" s="37"/>
      <c r="AA15693" s="37"/>
      <c r="AB15693" s="37"/>
    </row>
    <row r="15694" spans="24:28" x14ac:dyDescent="0.25">
      <c r="X15694" s="37"/>
      <c r="Y15694" s="37"/>
      <c r="Z15694" s="37"/>
      <c r="AA15694" s="37"/>
      <c r="AB15694" s="37"/>
    </row>
    <row r="15695" spans="24:28" x14ac:dyDescent="0.25">
      <c r="X15695" s="37"/>
      <c r="Y15695" s="37"/>
      <c r="Z15695" s="37"/>
      <c r="AA15695" s="37"/>
      <c r="AB15695" s="37"/>
    </row>
    <row r="15696" spans="24:28" x14ac:dyDescent="0.25">
      <c r="X15696" s="37"/>
      <c r="Y15696" s="37"/>
      <c r="Z15696" s="37"/>
      <c r="AA15696" s="37"/>
      <c r="AB15696" s="37"/>
    </row>
    <row r="15697" spans="24:28" x14ac:dyDescent="0.25">
      <c r="X15697" s="37"/>
      <c r="Y15697" s="37"/>
      <c r="Z15697" s="37"/>
      <c r="AA15697" s="37"/>
      <c r="AB15697" s="37"/>
    </row>
    <row r="15698" spans="24:28" x14ac:dyDescent="0.25">
      <c r="X15698" s="37"/>
      <c r="Y15698" s="37"/>
      <c r="Z15698" s="37"/>
      <c r="AA15698" s="37"/>
      <c r="AB15698" s="37"/>
    </row>
    <row r="15699" spans="24:28" x14ac:dyDescent="0.25">
      <c r="X15699" s="37"/>
      <c r="Y15699" s="37"/>
      <c r="Z15699" s="37"/>
      <c r="AA15699" s="37"/>
      <c r="AB15699" s="37"/>
    </row>
    <row r="15700" spans="24:28" x14ac:dyDescent="0.25">
      <c r="X15700" s="37"/>
      <c r="Y15700" s="37"/>
      <c r="Z15700" s="37"/>
      <c r="AA15700" s="37"/>
      <c r="AB15700" s="37"/>
    </row>
    <row r="15701" spans="24:28" x14ac:dyDescent="0.25">
      <c r="X15701" s="37"/>
      <c r="Y15701" s="37"/>
      <c r="Z15701" s="37"/>
      <c r="AA15701" s="37"/>
      <c r="AB15701" s="37"/>
    </row>
    <row r="15702" spans="24:28" x14ac:dyDescent="0.25">
      <c r="X15702" s="37"/>
      <c r="Y15702" s="37"/>
      <c r="Z15702" s="37"/>
      <c r="AA15702" s="37"/>
      <c r="AB15702" s="37"/>
    </row>
    <row r="15703" spans="24:28" x14ac:dyDescent="0.25">
      <c r="X15703" s="37"/>
      <c r="Y15703" s="37"/>
      <c r="Z15703" s="37"/>
      <c r="AA15703" s="37"/>
      <c r="AB15703" s="37"/>
    </row>
    <row r="15704" spans="24:28" x14ac:dyDescent="0.25">
      <c r="X15704" s="37"/>
      <c r="Y15704" s="37"/>
      <c r="Z15704" s="37"/>
      <c r="AA15704" s="37"/>
      <c r="AB15704" s="37"/>
    </row>
    <row r="15705" spans="24:28" x14ac:dyDescent="0.25">
      <c r="X15705" s="37"/>
      <c r="Y15705" s="37"/>
      <c r="Z15705" s="37"/>
      <c r="AA15705" s="37"/>
      <c r="AB15705" s="37"/>
    </row>
    <row r="15706" spans="24:28" x14ac:dyDescent="0.25">
      <c r="X15706" s="37"/>
      <c r="Y15706" s="37"/>
      <c r="Z15706" s="37"/>
      <c r="AA15706" s="37"/>
      <c r="AB15706" s="37"/>
    </row>
    <row r="15707" spans="24:28" x14ac:dyDescent="0.25">
      <c r="X15707" s="37"/>
      <c r="Y15707" s="37"/>
      <c r="Z15707" s="37"/>
      <c r="AA15707" s="37"/>
      <c r="AB15707" s="37"/>
    </row>
    <row r="15708" spans="24:28" x14ac:dyDescent="0.25">
      <c r="X15708" s="37"/>
      <c r="Y15708" s="37"/>
      <c r="Z15708" s="37"/>
      <c r="AA15708" s="37"/>
      <c r="AB15708" s="37"/>
    </row>
    <row r="15709" spans="24:28" x14ac:dyDescent="0.25">
      <c r="X15709" s="37"/>
      <c r="Y15709" s="37"/>
      <c r="Z15709" s="37"/>
      <c r="AA15709" s="37"/>
      <c r="AB15709" s="37"/>
    </row>
    <row r="15710" spans="24:28" x14ac:dyDescent="0.25">
      <c r="X15710" s="37"/>
      <c r="Y15710" s="37"/>
      <c r="Z15710" s="37"/>
      <c r="AA15710" s="37"/>
      <c r="AB15710" s="37"/>
    </row>
    <row r="15711" spans="24:28" x14ac:dyDescent="0.25">
      <c r="X15711" s="37"/>
      <c r="Y15711" s="37"/>
      <c r="Z15711" s="37"/>
      <c r="AA15711" s="37"/>
      <c r="AB15711" s="37"/>
    </row>
    <row r="15712" spans="24:28" x14ac:dyDescent="0.25">
      <c r="X15712" s="37"/>
      <c r="Y15712" s="37"/>
      <c r="Z15712" s="37"/>
      <c r="AA15712" s="37"/>
      <c r="AB15712" s="37"/>
    </row>
    <row r="15713" spans="24:28" x14ac:dyDescent="0.25">
      <c r="X15713" s="37"/>
      <c r="Y15713" s="37"/>
      <c r="Z15713" s="37"/>
      <c r="AA15713" s="37"/>
      <c r="AB15713" s="37"/>
    </row>
    <row r="15714" spans="24:28" x14ac:dyDescent="0.25">
      <c r="X15714" s="37"/>
      <c r="Y15714" s="37"/>
      <c r="Z15714" s="37"/>
      <c r="AA15714" s="37"/>
      <c r="AB15714" s="37"/>
    </row>
    <row r="15715" spans="24:28" x14ac:dyDescent="0.25">
      <c r="X15715" s="37"/>
      <c r="Y15715" s="37"/>
      <c r="Z15715" s="37"/>
      <c r="AA15715" s="37"/>
      <c r="AB15715" s="37"/>
    </row>
    <row r="15716" spans="24:28" x14ac:dyDescent="0.25">
      <c r="X15716" s="37"/>
      <c r="Y15716" s="37"/>
      <c r="Z15716" s="37"/>
      <c r="AA15716" s="37"/>
      <c r="AB15716" s="37"/>
    </row>
    <row r="15717" spans="24:28" x14ac:dyDescent="0.25">
      <c r="X15717" s="37"/>
      <c r="Y15717" s="37"/>
      <c r="Z15717" s="37"/>
      <c r="AA15717" s="37"/>
      <c r="AB15717" s="37"/>
    </row>
    <row r="15718" spans="24:28" x14ac:dyDescent="0.25">
      <c r="X15718" s="37"/>
      <c r="Y15718" s="37"/>
      <c r="Z15718" s="37"/>
      <c r="AA15718" s="37"/>
      <c r="AB15718" s="37"/>
    </row>
    <row r="15719" spans="24:28" x14ac:dyDescent="0.25">
      <c r="X15719" s="37"/>
      <c r="Y15719" s="37"/>
      <c r="Z15719" s="37"/>
      <c r="AA15719" s="37"/>
      <c r="AB15719" s="37"/>
    </row>
    <row r="15720" spans="24:28" x14ac:dyDescent="0.25">
      <c r="X15720" s="37"/>
      <c r="Y15720" s="37"/>
      <c r="Z15720" s="37"/>
      <c r="AA15720" s="37"/>
      <c r="AB15720" s="37"/>
    </row>
    <row r="15721" spans="24:28" x14ac:dyDescent="0.25">
      <c r="X15721" s="37"/>
      <c r="Y15721" s="37"/>
      <c r="Z15721" s="37"/>
      <c r="AA15721" s="37"/>
      <c r="AB15721" s="37"/>
    </row>
    <row r="15722" spans="24:28" x14ac:dyDescent="0.25">
      <c r="X15722" s="37"/>
      <c r="Y15722" s="37"/>
      <c r="Z15722" s="37"/>
      <c r="AA15722" s="37"/>
      <c r="AB15722" s="37"/>
    </row>
    <row r="15723" spans="24:28" x14ac:dyDescent="0.25">
      <c r="X15723" s="37"/>
      <c r="Y15723" s="37"/>
      <c r="Z15723" s="37"/>
      <c r="AA15723" s="37"/>
      <c r="AB15723" s="37"/>
    </row>
    <row r="15724" spans="24:28" x14ac:dyDescent="0.25">
      <c r="X15724" s="37"/>
      <c r="Y15724" s="37"/>
      <c r="Z15724" s="37"/>
      <c r="AA15724" s="37"/>
      <c r="AB15724" s="37"/>
    </row>
    <row r="15725" spans="24:28" x14ac:dyDescent="0.25">
      <c r="X15725" s="37"/>
      <c r="Y15725" s="37"/>
      <c r="Z15725" s="37"/>
      <c r="AA15725" s="37"/>
      <c r="AB15725" s="37"/>
    </row>
    <row r="15726" spans="24:28" x14ac:dyDescent="0.25">
      <c r="X15726" s="37"/>
      <c r="Y15726" s="37"/>
      <c r="Z15726" s="37"/>
      <c r="AA15726" s="37"/>
      <c r="AB15726" s="37"/>
    </row>
    <row r="15727" spans="24:28" x14ac:dyDescent="0.25">
      <c r="X15727" s="37"/>
      <c r="Y15727" s="37"/>
      <c r="Z15727" s="37"/>
      <c r="AA15727" s="37"/>
      <c r="AB15727" s="37"/>
    </row>
    <row r="15728" spans="24:28" x14ac:dyDescent="0.25">
      <c r="X15728" s="37"/>
      <c r="Y15728" s="37"/>
      <c r="Z15728" s="37"/>
      <c r="AA15728" s="37"/>
      <c r="AB15728" s="37"/>
    </row>
    <row r="15729" spans="24:28" x14ac:dyDescent="0.25">
      <c r="X15729" s="37"/>
      <c r="Y15729" s="37"/>
      <c r="Z15729" s="37"/>
      <c r="AA15729" s="37"/>
      <c r="AB15729" s="37"/>
    </row>
    <row r="15730" spans="24:28" x14ac:dyDescent="0.25">
      <c r="X15730" s="37"/>
      <c r="Y15730" s="37"/>
      <c r="Z15730" s="37"/>
      <c r="AA15730" s="37"/>
      <c r="AB15730" s="37"/>
    </row>
    <row r="15731" spans="24:28" x14ac:dyDescent="0.25">
      <c r="X15731" s="37"/>
      <c r="Y15731" s="37"/>
      <c r="Z15731" s="37"/>
      <c r="AA15731" s="37"/>
      <c r="AB15731" s="37"/>
    </row>
    <row r="15732" spans="24:28" x14ac:dyDescent="0.25">
      <c r="X15732" s="37"/>
      <c r="Y15732" s="37"/>
      <c r="Z15732" s="37"/>
      <c r="AA15732" s="37"/>
      <c r="AB15732" s="37"/>
    </row>
    <row r="15733" spans="24:28" x14ac:dyDescent="0.25">
      <c r="X15733" s="37"/>
      <c r="Y15733" s="37"/>
      <c r="Z15733" s="37"/>
      <c r="AA15733" s="37"/>
      <c r="AB15733" s="37"/>
    </row>
    <row r="15734" spans="24:28" x14ac:dyDescent="0.25">
      <c r="X15734" s="37"/>
      <c r="Y15734" s="37"/>
      <c r="Z15734" s="37"/>
      <c r="AA15734" s="37"/>
      <c r="AB15734" s="37"/>
    </row>
    <row r="15735" spans="24:28" x14ac:dyDescent="0.25">
      <c r="X15735" s="37"/>
      <c r="Y15735" s="37"/>
      <c r="Z15735" s="37"/>
      <c r="AA15735" s="37"/>
      <c r="AB15735" s="37"/>
    </row>
    <row r="15736" spans="24:28" x14ac:dyDescent="0.25">
      <c r="X15736" s="37"/>
      <c r="Y15736" s="37"/>
      <c r="Z15736" s="37"/>
      <c r="AA15736" s="37"/>
      <c r="AB15736" s="37"/>
    </row>
    <row r="15737" spans="24:28" x14ac:dyDescent="0.25">
      <c r="X15737" s="37"/>
      <c r="Y15737" s="37"/>
      <c r="Z15737" s="37"/>
      <c r="AA15737" s="37"/>
      <c r="AB15737" s="37"/>
    </row>
    <row r="15738" spans="24:28" x14ac:dyDescent="0.25">
      <c r="X15738" s="37"/>
      <c r="Y15738" s="37"/>
      <c r="Z15738" s="37"/>
      <c r="AA15738" s="37"/>
      <c r="AB15738" s="37"/>
    </row>
    <row r="15739" spans="24:28" x14ac:dyDescent="0.25">
      <c r="X15739" s="37"/>
      <c r="Y15739" s="37"/>
      <c r="Z15739" s="37"/>
      <c r="AA15739" s="37"/>
      <c r="AB15739" s="37"/>
    </row>
    <row r="15740" spans="24:28" x14ac:dyDescent="0.25">
      <c r="X15740" s="37"/>
      <c r="Y15740" s="37"/>
      <c r="Z15740" s="37"/>
      <c r="AA15740" s="37"/>
      <c r="AB15740" s="37"/>
    </row>
    <row r="15741" spans="24:28" x14ac:dyDescent="0.25">
      <c r="X15741" s="37"/>
      <c r="Y15741" s="37"/>
      <c r="Z15741" s="37"/>
      <c r="AA15741" s="37"/>
      <c r="AB15741" s="37"/>
    </row>
    <row r="15742" spans="24:28" x14ac:dyDescent="0.25">
      <c r="X15742" s="37"/>
      <c r="Y15742" s="37"/>
      <c r="Z15742" s="37"/>
      <c r="AA15742" s="37"/>
      <c r="AB15742" s="37"/>
    </row>
    <row r="15743" spans="24:28" x14ac:dyDescent="0.25">
      <c r="X15743" s="37"/>
      <c r="Y15743" s="37"/>
      <c r="Z15743" s="37"/>
      <c r="AA15743" s="37"/>
      <c r="AB15743" s="37"/>
    </row>
    <row r="15744" spans="24:28" x14ac:dyDescent="0.25">
      <c r="X15744" s="37"/>
      <c r="Y15744" s="37"/>
      <c r="Z15744" s="37"/>
      <c r="AA15744" s="37"/>
      <c r="AB15744" s="37"/>
    </row>
    <row r="15745" spans="24:28" x14ac:dyDescent="0.25">
      <c r="X15745" s="37"/>
      <c r="Y15745" s="37"/>
      <c r="Z15745" s="37"/>
      <c r="AA15745" s="37"/>
      <c r="AB15745" s="37"/>
    </row>
    <row r="15746" spans="24:28" x14ac:dyDescent="0.25">
      <c r="X15746" s="37"/>
      <c r="Y15746" s="37"/>
      <c r="Z15746" s="37"/>
      <c r="AA15746" s="37"/>
      <c r="AB15746" s="37"/>
    </row>
    <row r="15747" spans="24:28" x14ac:dyDescent="0.25">
      <c r="X15747" s="37"/>
      <c r="Y15747" s="37"/>
      <c r="Z15747" s="37"/>
      <c r="AA15747" s="37"/>
      <c r="AB15747" s="37"/>
    </row>
    <row r="15748" spans="24:28" x14ac:dyDescent="0.25">
      <c r="X15748" s="37"/>
      <c r="Y15748" s="37"/>
      <c r="Z15748" s="37"/>
      <c r="AA15748" s="37"/>
      <c r="AB15748" s="37"/>
    </row>
    <row r="15749" spans="24:28" x14ac:dyDescent="0.25">
      <c r="X15749" s="37"/>
      <c r="Y15749" s="37"/>
      <c r="Z15749" s="37"/>
      <c r="AA15749" s="37"/>
      <c r="AB15749" s="37"/>
    </row>
    <row r="15750" spans="24:28" x14ac:dyDescent="0.25">
      <c r="X15750" s="37"/>
      <c r="Y15750" s="37"/>
      <c r="Z15750" s="37"/>
      <c r="AA15750" s="37"/>
      <c r="AB15750" s="37"/>
    </row>
    <row r="15751" spans="24:28" x14ac:dyDescent="0.25">
      <c r="X15751" s="37"/>
      <c r="Y15751" s="37"/>
      <c r="Z15751" s="37"/>
      <c r="AA15751" s="37"/>
      <c r="AB15751" s="37"/>
    </row>
    <row r="15752" spans="24:28" x14ac:dyDescent="0.25">
      <c r="X15752" s="37"/>
      <c r="Y15752" s="37"/>
      <c r="Z15752" s="37"/>
      <c r="AA15752" s="37"/>
      <c r="AB15752" s="37"/>
    </row>
    <row r="15753" spans="24:28" x14ac:dyDescent="0.25">
      <c r="X15753" s="37"/>
      <c r="Y15753" s="37"/>
      <c r="Z15753" s="37"/>
      <c r="AA15753" s="37"/>
      <c r="AB15753" s="37"/>
    </row>
    <row r="15754" spans="24:28" x14ac:dyDescent="0.25">
      <c r="X15754" s="37"/>
      <c r="Y15754" s="37"/>
      <c r="Z15754" s="37"/>
      <c r="AA15754" s="37"/>
      <c r="AB15754" s="37"/>
    </row>
    <row r="15755" spans="24:28" x14ac:dyDescent="0.25">
      <c r="X15755" s="37"/>
      <c r="Y15755" s="37"/>
      <c r="Z15755" s="37"/>
      <c r="AA15755" s="37"/>
      <c r="AB15755" s="37"/>
    </row>
    <row r="15756" spans="24:28" x14ac:dyDescent="0.25">
      <c r="X15756" s="37"/>
      <c r="Y15756" s="37"/>
      <c r="Z15756" s="37"/>
      <c r="AA15756" s="37"/>
      <c r="AB15756" s="37"/>
    </row>
    <row r="15757" spans="24:28" x14ac:dyDescent="0.25">
      <c r="X15757" s="37"/>
      <c r="Y15757" s="37"/>
      <c r="Z15757" s="37"/>
      <c r="AA15757" s="37"/>
      <c r="AB15757" s="37"/>
    </row>
    <row r="15758" spans="24:28" x14ac:dyDescent="0.25">
      <c r="X15758" s="37"/>
      <c r="Y15758" s="37"/>
      <c r="Z15758" s="37"/>
      <c r="AA15758" s="37"/>
      <c r="AB15758" s="37"/>
    </row>
    <row r="15759" spans="24:28" x14ac:dyDescent="0.25">
      <c r="X15759" s="37"/>
      <c r="Y15759" s="37"/>
      <c r="Z15759" s="37"/>
      <c r="AA15759" s="37"/>
      <c r="AB15759" s="37"/>
    </row>
    <row r="15760" spans="24:28" x14ac:dyDescent="0.25">
      <c r="X15760" s="37"/>
      <c r="Y15760" s="37"/>
      <c r="Z15760" s="37"/>
      <c r="AA15760" s="37"/>
      <c r="AB15760" s="37"/>
    </row>
    <row r="15761" spans="24:28" x14ac:dyDescent="0.25">
      <c r="X15761" s="37"/>
      <c r="Y15761" s="37"/>
      <c r="Z15761" s="37"/>
      <c r="AA15761" s="37"/>
      <c r="AB15761" s="37"/>
    </row>
    <row r="15762" spans="24:28" x14ac:dyDescent="0.25">
      <c r="X15762" s="37"/>
      <c r="Y15762" s="37"/>
      <c r="Z15762" s="37"/>
      <c r="AA15762" s="37"/>
      <c r="AB15762" s="37"/>
    </row>
    <row r="15763" spans="24:28" x14ac:dyDescent="0.25">
      <c r="X15763" s="37"/>
      <c r="Y15763" s="37"/>
      <c r="Z15763" s="37"/>
      <c r="AA15763" s="37"/>
      <c r="AB15763" s="37"/>
    </row>
    <row r="15764" spans="24:28" x14ac:dyDescent="0.25">
      <c r="X15764" s="37"/>
      <c r="Y15764" s="37"/>
      <c r="Z15764" s="37"/>
      <c r="AA15764" s="37"/>
      <c r="AB15764" s="37"/>
    </row>
    <row r="15765" spans="24:28" x14ac:dyDescent="0.25">
      <c r="X15765" s="37"/>
      <c r="Y15765" s="37"/>
      <c r="Z15765" s="37"/>
      <c r="AA15765" s="37"/>
      <c r="AB15765" s="37"/>
    </row>
    <row r="15766" spans="24:28" x14ac:dyDescent="0.25">
      <c r="X15766" s="37"/>
      <c r="Y15766" s="37"/>
      <c r="Z15766" s="37"/>
      <c r="AA15766" s="37"/>
      <c r="AB15766" s="37"/>
    </row>
    <row r="15767" spans="24:28" x14ac:dyDescent="0.25">
      <c r="X15767" s="37"/>
      <c r="Y15767" s="37"/>
      <c r="Z15767" s="37"/>
      <c r="AA15767" s="37"/>
      <c r="AB15767" s="37"/>
    </row>
    <row r="15768" spans="24:28" x14ac:dyDescent="0.25">
      <c r="X15768" s="37"/>
      <c r="Y15768" s="37"/>
      <c r="Z15768" s="37"/>
      <c r="AA15768" s="37"/>
      <c r="AB15768" s="37"/>
    </row>
    <row r="15769" spans="24:28" x14ac:dyDescent="0.25">
      <c r="X15769" s="37"/>
      <c r="Y15769" s="37"/>
      <c r="Z15769" s="37"/>
      <c r="AA15769" s="37"/>
      <c r="AB15769" s="37"/>
    </row>
    <row r="15770" spans="24:28" x14ac:dyDescent="0.25">
      <c r="X15770" s="37"/>
      <c r="Y15770" s="37"/>
      <c r="Z15770" s="37"/>
      <c r="AA15770" s="37"/>
      <c r="AB15770" s="37"/>
    </row>
    <row r="15771" spans="24:28" x14ac:dyDescent="0.25">
      <c r="X15771" s="37"/>
      <c r="Y15771" s="37"/>
      <c r="Z15771" s="37"/>
      <c r="AA15771" s="37"/>
      <c r="AB15771" s="37"/>
    </row>
    <row r="15772" spans="24:28" x14ac:dyDescent="0.25">
      <c r="X15772" s="37"/>
      <c r="Y15772" s="37"/>
      <c r="Z15772" s="37"/>
      <c r="AA15772" s="37"/>
      <c r="AB15772" s="37"/>
    </row>
    <row r="15773" spans="24:28" x14ac:dyDescent="0.25">
      <c r="X15773" s="37"/>
      <c r="Y15773" s="37"/>
      <c r="Z15773" s="37"/>
      <c r="AA15773" s="37"/>
      <c r="AB15773" s="37"/>
    </row>
    <row r="15774" spans="24:28" x14ac:dyDescent="0.25">
      <c r="X15774" s="37"/>
      <c r="Y15774" s="37"/>
      <c r="Z15774" s="37"/>
      <c r="AA15774" s="37"/>
      <c r="AB15774" s="37"/>
    </row>
    <row r="15775" spans="24:28" x14ac:dyDescent="0.25">
      <c r="X15775" s="37"/>
      <c r="Y15775" s="37"/>
      <c r="Z15775" s="37"/>
      <c r="AA15775" s="37"/>
      <c r="AB15775" s="37"/>
    </row>
    <row r="15776" spans="24:28" x14ac:dyDescent="0.25">
      <c r="X15776" s="37"/>
      <c r="Y15776" s="37"/>
      <c r="Z15776" s="37"/>
      <c r="AA15776" s="37"/>
      <c r="AB15776" s="37"/>
    </row>
    <row r="15777" spans="24:28" x14ac:dyDescent="0.25">
      <c r="X15777" s="37"/>
      <c r="Y15777" s="37"/>
      <c r="Z15777" s="37"/>
      <c r="AA15777" s="37"/>
      <c r="AB15777" s="37"/>
    </row>
    <row r="15778" spans="24:28" x14ac:dyDescent="0.25">
      <c r="X15778" s="37"/>
      <c r="Y15778" s="37"/>
      <c r="Z15778" s="37"/>
      <c r="AA15778" s="37"/>
      <c r="AB15778" s="37"/>
    </row>
    <row r="15779" spans="24:28" x14ac:dyDescent="0.25">
      <c r="X15779" s="37"/>
      <c r="Y15779" s="37"/>
      <c r="Z15779" s="37"/>
      <c r="AA15779" s="37"/>
      <c r="AB15779" s="37"/>
    </row>
    <row r="15780" spans="24:28" x14ac:dyDescent="0.25">
      <c r="X15780" s="37"/>
      <c r="Y15780" s="37"/>
      <c r="Z15780" s="37"/>
      <c r="AA15780" s="37"/>
      <c r="AB15780" s="37"/>
    </row>
    <row r="15781" spans="24:28" x14ac:dyDescent="0.25">
      <c r="X15781" s="37"/>
      <c r="Y15781" s="37"/>
      <c r="Z15781" s="37"/>
      <c r="AA15781" s="37"/>
      <c r="AB15781" s="37"/>
    </row>
    <row r="15782" spans="24:28" x14ac:dyDescent="0.25">
      <c r="X15782" s="37"/>
      <c r="Y15782" s="37"/>
      <c r="Z15782" s="37"/>
      <c r="AA15782" s="37"/>
      <c r="AB15782" s="37"/>
    </row>
    <row r="15783" spans="24:28" x14ac:dyDescent="0.25">
      <c r="X15783" s="37"/>
      <c r="Y15783" s="37"/>
      <c r="Z15783" s="37"/>
      <c r="AA15783" s="37"/>
      <c r="AB15783" s="37"/>
    </row>
    <row r="15784" spans="24:28" x14ac:dyDescent="0.25">
      <c r="X15784" s="37"/>
      <c r="Y15784" s="37"/>
      <c r="Z15784" s="37"/>
      <c r="AA15784" s="37"/>
      <c r="AB15784" s="37"/>
    </row>
    <row r="15785" spans="24:28" x14ac:dyDescent="0.25">
      <c r="X15785" s="37"/>
      <c r="Y15785" s="37"/>
      <c r="Z15785" s="37"/>
      <c r="AA15785" s="37"/>
      <c r="AB15785" s="37"/>
    </row>
    <row r="15786" spans="24:28" x14ac:dyDescent="0.25">
      <c r="X15786" s="37"/>
      <c r="Y15786" s="37"/>
      <c r="Z15786" s="37"/>
      <c r="AA15786" s="37"/>
      <c r="AB15786" s="37"/>
    </row>
    <row r="15787" spans="24:28" x14ac:dyDescent="0.25">
      <c r="X15787" s="37"/>
      <c r="Y15787" s="37"/>
      <c r="Z15787" s="37"/>
      <c r="AA15787" s="37"/>
      <c r="AB15787" s="37"/>
    </row>
    <row r="15788" spans="24:28" x14ac:dyDescent="0.25">
      <c r="X15788" s="37"/>
      <c r="Y15788" s="37"/>
      <c r="Z15788" s="37"/>
      <c r="AA15788" s="37"/>
      <c r="AB15788" s="37"/>
    </row>
    <row r="15789" spans="24:28" x14ac:dyDescent="0.25">
      <c r="X15789" s="37"/>
      <c r="Y15789" s="37"/>
      <c r="Z15789" s="37"/>
      <c r="AA15789" s="37"/>
      <c r="AB15789" s="37"/>
    </row>
    <row r="15790" spans="24:28" x14ac:dyDescent="0.25">
      <c r="X15790" s="37"/>
      <c r="Y15790" s="37"/>
      <c r="Z15790" s="37"/>
      <c r="AA15790" s="37"/>
      <c r="AB15790" s="37"/>
    </row>
    <row r="15791" spans="24:28" x14ac:dyDescent="0.25">
      <c r="X15791" s="37"/>
      <c r="Y15791" s="37"/>
      <c r="Z15791" s="37"/>
      <c r="AA15791" s="37"/>
      <c r="AB15791" s="37"/>
    </row>
    <row r="15792" spans="24:28" x14ac:dyDescent="0.25">
      <c r="X15792" s="37"/>
      <c r="Y15792" s="37"/>
      <c r="Z15792" s="37"/>
      <c r="AA15792" s="37"/>
      <c r="AB15792" s="37"/>
    </row>
    <row r="15793" spans="24:28" x14ac:dyDescent="0.25">
      <c r="X15793" s="37"/>
      <c r="Y15793" s="37"/>
      <c r="Z15793" s="37"/>
      <c r="AA15793" s="37"/>
      <c r="AB15793" s="37"/>
    </row>
    <row r="15794" spans="24:28" x14ac:dyDescent="0.25">
      <c r="X15794" s="37"/>
      <c r="Y15794" s="37"/>
      <c r="Z15794" s="37"/>
      <c r="AA15794" s="37"/>
      <c r="AB15794" s="37"/>
    </row>
    <row r="15795" spans="24:28" x14ac:dyDescent="0.25">
      <c r="X15795" s="37"/>
      <c r="Y15795" s="37"/>
      <c r="Z15795" s="37"/>
      <c r="AA15795" s="37"/>
      <c r="AB15795" s="37"/>
    </row>
    <row r="15796" spans="24:28" x14ac:dyDescent="0.25">
      <c r="X15796" s="37"/>
      <c r="Y15796" s="37"/>
      <c r="Z15796" s="37"/>
      <c r="AA15796" s="37"/>
      <c r="AB15796" s="37"/>
    </row>
    <row r="15797" spans="24:28" x14ac:dyDescent="0.25">
      <c r="X15797" s="37"/>
      <c r="Y15797" s="37"/>
      <c r="Z15797" s="37"/>
      <c r="AA15797" s="37"/>
      <c r="AB15797" s="37"/>
    </row>
    <row r="15798" spans="24:28" x14ac:dyDescent="0.25">
      <c r="X15798" s="37"/>
      <c r="Y15798" s="37"/>
      <c r="Z15798" s="37"/>
      <c r="AA15798" s="37"/>
      <c r="AB15798" s="37"/>
    </row>
    <row r="15799" spans="24:28" x14ac:dyDescent="0.25">
      <c r="X15799" s="37"/>
      <c r="Y15799" s="37"/>
      <c r="Z15799" s="37"/>
      <c r="AA15799" s="37"/>
      <c r="AB15799" s="37"/>
    </row>
    <row r="15800" spans="24:28" x14ac:dyDescent="0.25">
      <c r="X15800" s="37"/>
      <c r="Y15800" s="37"/>
      <c r="Z15800" s="37"/>
      <c r="AA15800" s="37"/>
      <c r="AB15800" s="37"/>
    </row>
    <row r="15801" spans="24:28" x14ac:dyDescent="0.25">
      <c r="X15801" s="37"/>
      <c r="Y15801" s="37"/>
      <c r="Z15801" s="37"/>
      <c r="AA15801" s="37"/>
      <c r="AB15801" s="37"/>
    </row>
    <row r="15802" spans="24:28" x14ac:dyDescent="0.25">
      <c r="X15802" s="37"/>
      <c r="Y15802" s="37"/>
      <c r="Z15802" s="37"/>
      <c r="AA15802" s="37"/>
      <c r="AB15802" s="37"/>
    </row>
    <row r="15803" spans="24:28" x14ac:dyDescent="0.25">
      <c r="X15803" s="37"/>
      <c r="Y15803" s="37"/>
      <c r="Z15803" s="37"/>
      <c r="AA15803" s="37"/>
      <c r="AB15803" s="37"/>
    </row>
    <row r="15804" spans="24:28" x14ac:dyDescent="0.25">
      <c r="X15804" s="37"/>
      <c r="Y15804" s="37"/>
      <c r="Z15804" s="37"/>
      <c r="AA15804" s="37"/>
      <c r="AB15804" s="37"/>
    </row>
    <row r="15805" spans="24:28" x14ac:dyDescent="0.25">
      <c r="X15805" s="37"/>
      <c r="Y15805" s="37"/>
      <c r="Z15805" s="37"/>
      <c r="AA15805" s="37"/>
      <c r="AB15805" s="37"/>
    </row>
    <row r="15806" spans="24:28" x14ac:dyDescent="0.25">
      <c r="X15806" s="37"/>
      <c r="Y15806" s="37"/>
      <c r="Z15806" s="37"/>
      <c r="AA15806" s="37"/>
      <c r="AB15806" s="37"/>
    </row>
    <row r="15807" spans="24:28" x14ac:dyDescent="0.25">
      <c r="X15807" s="37"/>
      <c r="Y15807" s="37"/>
      <c r="Z15807" s="37"/>
      <c r="AA15807" s="37"/>
      <c r="AB15807" s="37"/>
    </row>
    <row r="15808" spans="24:28" x14ac:dyDescent="0.25">
      <c r="X15808" s="37"/>
      <c r="Y15808" s="37"/>
      <c r="Z15808" s="37"/>
      <c r="AA15808" s="37"/>
      <c r="AB15808" s="37"/>
    </row>
    <row r="15809" spans="24:28" x14ac:dyDescent="0.25">
      <c r="X15809" s="37"/>
      <c r="Y15809" s="37"/>
      <c r="Z15809" s="37"/>
      <c r="AA15809" s="37"/>
      <c r="AB15809" s="37"/>
    </row>
    <row r="15810" spans="24:28" x14ac:dyDescent="0.25">
      <c r="X15810" s="37"/>
      <c r="Y15810" s="37"/>
      <c r="Z15810" s="37"/>
      <c r="AA15810" s="37"/>
      <c r="AB15810" s="37"/>
    </row>
    <row r="15811" spans="24:28" x14ac:dyDescent="0.25">
      <c r="X15811" s="37"/>
      <c r="Y15811" s="37"/>
      <c r="Z15811" s="37"/>
      <c r="AA15811" s="37"/>
      <c r="AB15811" s="37"/>
    </row>
    <row r="15812" spans="24:28" x14ac:dyDescent="0.25">
      <c r="X15812" s="37"/>
      <c r="Y15812" s="37"/>
      <c r="Z15812" s="37"/>
      <c r="AA15812" s="37"/>
      <c r="AB15812" s="37"/>
    </row>
    <row r="15813" spans="24:28" x14ac:dyDescent="0.25">
      <c r="X15813" s="37"/>
      <c r="Y15813" s="37"/>
      <c r="Z15813" s="37"/>
      <c r="AA15813" s="37"/>
      <c r="AB15813" s="37"/>
    </row>
    <row r="15814" spans="24:28" x14ac:dyDescent="0.25">
      <c r="X15814" s="37"/>
      <c r="Y15814" s="37"/>
      <c r="Z15814" s="37"/>
      <c r="AA15814" s="37"/>
      <c r="AB15814" s="37"/>
    </row>
    <row r="15815" spans="24:28" x14ac:dyDescent="0.25">
      <c r="X15815" s="37"/>
      <c r="Y15815" s="37"/>
      <c r="Z15815" s="37"/>
      <c r="AA15815" s="37"/>
      <c r="AB15815" s="37"/>
    </row>
    <row r="15816" spans="24:28" x14ac:dyDescent="0.25">
      <c r="X15816" s="37"/>
      <c r="Y15816" s="37"/>
      <c r="Z15816" s="37"/>
      <c r="AA15816" s="37"/>
      <c r="AB15816" s="37"/>
    </row>
    <row r="15817" spans="24:28" x14ac:dyDescent="0.25">
      <c r="X15817" s="37"/>
      <c r="Y15817" s="37"/>
      <c r="Z15817" s="37"/>
      <c r="AA15817" s="37"/>
      <c r="AB15817" s="37"/>
    </row>
    <row r="15818" spans="24:28" x14ac:dyDescent="0.25">
      <c r="X15818" s="37"/>
      <c r="Y15818" s="37"/>
      <c r="Z15818" s="37"/>
      <c r="AA15818" s="37"/>
      <c r="AB15818" s="37"/>
    </row>
    <row r="15819" spans="24:28" x14ac:dyDescent="0.25">
      <c r="X15819" s="37"/>
      <c r="Y15819" s="37"/>
      <c r="Z15819" s="37"/>
      <c r="AA15819" s="37"/>
      <c r="AB15819" s="37"/>
    </row>
    <row r="15820" spans="24:28" x14ac:dyDescent="0.25">
      <c r="X15820" s="37"/>
      <c r="Y15820" s="37"/>
      <c r="Z15820" s="37"/>
      <c r="AA15820" s="37"/>
      <c r="AB15820" s="37"/>
    </row>
    <row r="15821" spans="24:28" x14ac:dyDescent="0.25">
      <c r="X15821" s="37"/>
      <c r="Y15821" s="37"/>
      <c r="Z15821" s="37"/>
      <c r="AA15821" s="37"/>
      <c r="AB15821" s="37"/>
    </row>
    <row r="15822" spans="24:28" x14ac:dyDescent="0.25">
      <c r="X15822" s="37"/>
      <c r="Y15822" s="37"/>
      <c r="Z15822" s="37"/>
      <c r="AA15822" s="37"/>
      <c r="AB15822" s="37"/>
    </row>
    <row r="15823" spans="24:28" x14ac:dyDescent="0.25">
      <c r="X15823" s="37"/>
      <c r="Y15823" s="37"/>
      <c r="Z15823" s="37"/>
      <c r="AA15823" s="37"/>
      <c r="AB15823" s="37"/>
    </row>
    <row r="15824" spans="24:28" x14ac:dyDescent="0.25">
      <c r="X15824" s="37"/>
      <c r="Y15824" s="37"/>
      <c r="Z15824" s="37"/>
      <c r="AA15824" s="37"/>
      <c r="AB15824" s="37"/>
    </row>
    <row r="15825" spans="24:28" x14ac:dyDescent="0.25">
      <c r="X15825" s="37"/>
      <c r="Y15825" s="37"/>
      <c r="Z15825" s="37"/>
      <c r="AA15825" s="37"/>
      <c r="AB15825" s="37"/>
    </row>
    <row r="15826" spans="24:28" x14ac:dyDescent="0.25">
      <c r="X15826" s="37"/>
      <c r="Y15826" s="37"/>
      <c r="Z15826" s="37"/>
      <c r="AA15826" s="37"/>
      <c r="AB15826" s="37"/>
    </row>
    <row r="15827" spans="24:28" x14ac:dyDescent="0.25">
      <c r="X15827" s="37"/>
      <c r="Y15827" s="37"/>
      <c r="Z15827" s="37"/>
      <c r="AA15827" s="37"/>
      <c r="AB15827" s="37"/>
    </row>
    <row r="15828" spans="24:28" x14ac:dyDescent="0.25">
      <c r="X15828" s="37"/>
      <c r="Y15828" s="37"/>
      <c r="Z15828" s="37"/>
      <c r="AA15828" s="37"/>
      <c r="AB15828" s="37"/>
    </row>
    <row r="15829" spans="24:28" x14ac:dyDescent="0.25">
      <c r="X15829" s="37"/>
      <c r="Y15829" s="37"/>
      <c r="Z15829" s="37"/>
      <c r="AA15829" s="37"/>
      <c r="AB15829" s="37"/>
    </row>
    <row r="15830" spans="24:28" x14ac:dyDescent="0.25">
      <c r="X15830" s="37"/>
      <c r="Y15830" s="37"/>
      <c r="Z15830" s="37"/>
      <c r="AA15830" s="37"/>
      <c r="AB15830" s="37"/>
    </row>
    <row r="15831" spans="24:28" x14ac:dyDescent="0.25">
      <c r="X15831" s="37"/>
      <c r="Y15831" s="37"/>
      <c r="Z15831" s="37"/>
      <c r="AA15831" s="37"/>
      <c r="AB15831" s="37"/>
    </row>
    <row r="15832" spans="24:28" x14ac:dyDescent="0.25">
      <c r="X15832" s="37"/>
      <c r="Y15832" s="37"/>
      <c r="Z15832" s="37"/>
      <c r="AA15832" s="37"/>
      <c r="AB15832" s="37"/>
    </row>
    <row r="15833" spans="24:28" x14ac:dyDescent="0.25">
      <c r="X15833" s="37"/>
      <c r="Y15833" s="37"/>
      <c r="Z15833" s="37"/>
      <c r="AA15833" s="37"/>
      <c r="AB15833" s="37"/>
    </row>
    <row r="15834" spans="24:28" x14ac:dyDescent="0.25">
      <c r="X15834" s="37"/>
      <c r="Y15834" s="37"/>
      <c r="Z15834" s="37"/>
      <c r="AA15834" s="37"/>
      <c r="AB15834" s="37"/>
    </row>
    <row r="15835" spans="24:28" x14ac:dyDescent="0.25">
      <c r="X15835" s="37"/>
      <c r="Y15835" s="37"/>
      <c r="Z15835" s="37"/>
      <c r="AA15835" s="37"/>
      <c r="AB15835" s="37"/>
    </row>
    <row r="15836" spans="24:28" x14ac:dyDescent="0.25">
      <c r="X15836" s="37"/>
      <c r="Y15836" s="37"/>
      <c r="Z15836" s="37"/>
      <c r="AA15836" s="37"/>
      <c r="AB15836" s="37"/>
    </row>
    <row r="15837" spans="24:28" x14ac:dyDescent="0.25">
      <c r="X15837" s="37"/>
      <c r="Y15837" s="37"/>
      <c r="Z15837" s="37"/>
      <c r="AA15837" s="37"/>
      <c r="AB15837" s="37"/>
    </row>
    <row r="15838" spans="24:28" x14ac:dyDescent="0.25">
      <c r="X15838" s="37"/>
      <c r="Y15838" s="37"/>
      <c r="Z15838" s="37"/>
      <c r="AA15838" s="37"/>
      <c r="AB15838" s="37"/>
    </row>
    <row r="15839" spans="24:28" x14ac:dyDescent="0.25">
      <c r="X15839" s="37"/>
      <c r="Y15839" s="37"/>
      <c r="Z15839" s="37"/>
      <c r="AA15839" s="37"/>
      <c r="AB15839" s="37"/>
    </row>
    <row r="15840" spans="24:28" x14ac:dyDescent="0.25">
      <c r="X15840" s="37"/>
      <c r="Y15840" s="37"/>
      <c r="Z15840" s="37"/>
      <c r="AA15840" s="37"/>
      <c r="AB15840" s="37"/>
    </row>
    <row r="15841" spans="24:28" x14ac:dyDescent="0.25">
      <c r="X15841" s="37"/>
      <c r="Y15841" s="37"/>
      <c r="Z15841" s="37"/>
      <c r="AA15841" s="37"/>
      <c r="AB15841" s="37"/>
    </row>
    <row r="15842" spans="24:28" x14ac:dyDescent="0.25">
      <c r="X15842" s="37"/>
      <c r="Y15842" s="37"/>
      <c r="Z15842" s="37"/>
      <c r="AA15842" s="37"/>
      <c r="AB15842" s="37"/>
    </row>
    <row r="15843" spans="24:28" x14ac:dyDescent="0.25">
      <c r="X15843" s="37"/>
      <c r="Y15843" s="37"/>
      <c r="Z15843" s="37"/>
      <c r="AA15843" s="37"/>
      <c r="AB15843" s="37"/>
    </row>
    <row r="15844" spans="24:28" x14ac:dyDescent="0.25">
      <c r="X15844" s="37"/>
      <c r="Y15844" s="37"/>
      <c r="Z15844" s="37"/>
      <c r="AA15844" s="37"/>
      <c r="AB15844" s="37"/>
    </row>
    <row r="15845" spans="24:28" x14ac:dyDescent="0.25">
      <c r="X15845" s="37"/>
      <c r="Y15845" s="37"/>
      <c r="Z15845" s="37"/>
      <c r="AA15845" s="37"/>
      <c r="AB15845" s="37"/>
    </row>
    <row r="15846" spans="24:28" x14ac:dyDescent="0.25">
      <c r="X15846" s="37"/>
      <c r="Y15846" s="37"/>
      <c r="Z15846" s="37"/>
      <c r="AA15846" s="37"/>
      <c r="AB15846" s="37"/>
    </row>
    <row r="15847" spans="24:28" x14ac:dyDescent="0.25">
      <c r="X15847" s="37"/>
      <c r="Y15847" s="37"/>
      <c r="Z15847" s="37"/>
      <c r="AA15847" s="37"/>
      <c r="AB15847" s="37"/>
    </row>
    <row r="15848" spans="24:28" x14ac:dyDescent="0.25">
      <c r="X15848" s="37"/>
      <c r="Y15848" s="37"/>
      <c r="Z15848" s="37"/>
      <c r="AA15848" s="37"/>
      <c r="AB15848" s="37"/>
    </row>
    <row r="15849" spans="24:28" x14ac:dyDescent="0.25">
      <c r="X15849" s="37"/>
      <c r="Y15849" s="37"/>
      <c r="Z15849" s="37"/>
      <c r="AA15849" s="37"/>
      <c r="AB15849" s="37"/>
    </row>
    <row r="15850" spans="24:28" x14ac:dyDescent="0.25">
      <c r="X15850" s="37"/>
      <c r="Y15850" s="37"/>
      <c r="Z15850" s="37"/>
      <c r="AA15850" s="37"/>
      <c r="AB15850" s="37"/>
    </row>
    <row r="15851" spans="24:28" x14ac:dyDescent="0.25">
      <c r="X15851" s="37"/>
      <c r="Y15851" s="37"/>
      <c r="Z15851" s="37"/>
      <c r="AA15851" s="37"/>
      <c r="AB15851" s="37"/>
    </row>
    <row r="15852" spans="24:28" x14ac:dyDescent="0.25">
      <c r="X15852" s="37"/>
      <c r="Y15852" s="37"/>
      <c r="Z15852" s="37"/>
      <c r="AA15852" s="37"/>
      <c r="AB15852" s="37"/>
    </row>
    <row r="15853" spans="24:28" x14ac:dyDescent="0.25">
      <c r="X15853" s="37"/>
      <c r="Y15853" s="37"/>
      <c r="Z15853" s="37"/>
      <c r="AA15853" s="37"/>
      <c r="AB15853" s="37"/>
    </row>
    <row r="15854" spans="24:28" x14ac:dyDescent="0.25">
      <c r="X15854" s="37"/>
      <c r="Y15854" s="37"/>
      <c r="Z15854" s="37"/>
      <c r="AA15854" s="37"/>
      <c r="AB15854" s="37"/>
    </row>
    <row r="15855" spans="24:28" x14ac:dyDescent="0.25">
      <c r="X15855" s="37"/>
      <c r="Y15855" s="37"/>
      <c r="Z15855" s="37"/>
      <c r="AA15855" s="37"/>
      <c r="AB15855" s="37"/>
    </row>
    <row r="15856" spans="24:28" x14ac:dyDescent="0.25">
      <c r="X15856" s="37"/>
      <c r="Y15856" s="37"/>
      <c r="Z15856" s="37"/>
      <c r="AA15856" s="37"/>
      <c r="AB15856" s="37"/>
    </row>
    <row r="15857" spans="24:28" x14ac:dyDescent="0.25">
      <c r="X15857" s="37"/>
      <c r="Y15857" s="37"/>
      <c r="Z15857" s="37"/>
      <c r="AA15857" s="37"/>
      <c r="AB15857" s="37"/>
    </row>
    <row r="15858" spans="24:28" x14ac:dyDescent="0.25">
      <c r="X15858" s="37"/>
      <c r="Y15858" s="37"/>
      <c r="Z15858" s="37"/>
      <c r="AA15858" s="37"/>
      <c r="AB15858" s="37"/>
    </row>
    <row r="15859" spans="24:28" x14ac:dyDescent="0.25">
      <c r="X15859" s="37"/>
      <c r="Y15859" s="37"/>
      <c r="Z15859" s="37"/>
      <c r="AA15859" s="37"/>
      <c r="AB15859" s="37"/>
    </row>
    <row r="15860" spans="24:28" x14ac:dyDescent="0.25">
      <c r="X15860" s="37"/>
      <c r="Y15860" s="37"/>
      <c r="Z15860" s="37"/>
      <c r="AA15860" s="37"/>
      <c r="AB15860" s="37"/>
    </row>
    <row r="15861" spans="24:28" x14ac:dyDescent="0.25">
      <c r="X15861" s="37"/>
      <c r="Y15861" s="37"/>
      <c r="Z15861" s="37"/>
      <c r="AA15861" s="37"/>
      <c r="AB15861" s="37"/>
    </row>
    <row r="15862" spans="24:28" x14ac:dyDescent="0.25">
      <c r="X15862" s="37"/>
      <c r="Y15862" s="37"/>
      <c r="Z15862" s="37"/>
      <c r="AA15862" s="37"/>
      <c r="AB15862" s="37"/>
    </row>
    <row r="15863" spans="24:28" x14ac:dyDescent="0.25">
      <c r="X15863" s="37"/>
      <c r="Y15863" s="37"/>
      <c r="Z15863" s="37"/>
      <c r="AA15863" s="37"/>
      <c r="AB15863" s="37"/>
    </row>
    <row r="15864" spans="24:28" x14ac:dyDescent="0.25">
      <c r="X15864" s="37"/>
      <c r="Y15864" s="37"/>
      <c r="Z15864" s="37"/>
      <c r="AA15864" s="37"/>
      <c r="AB15864" s="37"/>
    </row>
    <row r="15865" spans="24:28" x14ac:dyDescent="0.25">
      <c r="X15865" s="37"/>
      <c r="Y15865" s="37"/>
      <c r="Z15865" s="37"/>
      <c r="AA15865" s="37"/>
      <c r="AB15865" s="37"/>
    </row>
    <row r="15866" spans="24:28" x14ac:dyDescent="0.25">
      <c r="X15866" s="37"/>
      <c r="Y15866" s="37"/>
      <c r="Z15866" s="37"/>
      <c r="AA15866" s="37"/>
      <c r="AB15866" s="37"/>
    </row>
    <row r="15867" spans="24:28" x14ac:dyDescent="0.25">
      <c r="X15867" s="37"/>
      <c r="Y15867" s="37"/>
      <c r="Z15867" s="37"/>
      <c r="AA15867" s="37"/>
      <c r="AB15867" s="37"/>
    </row>
    <row r="15868" spans="24:28" x14ac:dyDescent="0.25">
      <c r="X15868" s="37"/>
      <c r="Y15868" s="37"/>
      <c r="Z15868" s="37"/>
      <c r="AA15868" s="37"/>
      <c r="AB15868" s="37"/>
    </row>
    <row r="15869" spans="24:28" x14ac:dyDescent="0.25">
      <c r="X15869" s="37"/>
      <c r="Y15869" s="37"/>
      <c r="Z15869" s="37"/>
      <c r="AA15869" s="37"/>
      <c r="AB15869" s="37"/>
    </row>
    <row r="15870" spans="24:28" x14ac:dyDescent="0.25">
      <c r="X15870" s="37"/>
      <c r="Y15870" s="37"/>
      <c r="Z15870" s="37"/>
      <c r="AA15870" s="37"/>
      <c r="AB15870" s="37"/>
    </row>
    <row r="15871" spans="24:28" x14ac:dyDescent="0.25">
      <c r="X15871" s="37"/>
      <c r="Y15871" s="37"/>
      <c r="Z15871" s="37"/>
      <c r="AA15871" s="37"/>
      <c r="AB15871" s="37"/>
    </row>
    <row r="15872" spans="24:28" x14ac:dyDescent="0.25">
      <c r="X15872" s="37"/>
      <c r="Y15872" s="37"/>
      <c r="Z15872" s="37"/>
      <c r="AA15872" s="37"/>
      <c r="AB15872" s="37"/>
    </row>
    <row r="15873" spans="24:28" x14ac:dyDescent="0.25">
      <c r="X15873" s="37"/>
      <c r="Y15873" s="37"/>
      <c r="Z15873" s="37"/>
      <c r="AA15873" s="37"/>
      <c r="AB15873" s="37"/>
    </row>
    <row r="15874" spans="24:28" x14ac:dyDescent="0.25">
      <c r="X15874" s="37"/>
      <c r="Y15874" s="37"/>
      <c r="Z15874" s="37"/>
      <c r="AA15874" s="37"/>
      <c r="AB15874" s="37"/>
    </row>
    <row r="15875" spans="24:28" x14ac:dyDescent="0.25">
      <c r="X15875" s="37"/>
      <c r="Y15875" s="37"/>
      <c r="Z15875" s="37"/>
      <c r="AA15875" s="37"/>
      <c r="AB15875" s="37"/>
    </row>
    <row r="15876" spans="24:28" x14ac:dyDescent="0.25">
      <c r="X15876" s="37"/>
      <c r="Y15876" s="37"/>
      <c r="Z15876" s="37"/>
      <c r="AA15876" s="37"/>
      <c r="AB15876" s="37"/>
    </row>
    <row r="15877" spans="24:28" x14ac:dyDescent="0.25">
      <c r="X15877" s="37"/>
      <c r="Y15877" s="37"/>
      <c r="Z15877" s="37"/>
      <c r="AA15877" s="37"/>
      <c r="AB15877" s="37"/>
    </row>
    <row r="15878" spans="24:28" x14ac:dyDescent="0.25">
      <c r="X15878" s="37"/>
      <c r="Y15878" s="37"/>
      <c r="Z15878" s="37"/>
      <c r="AA15878" s="37"/>
      <c r="AB15878" s="37"/>
    </row>
    <row r="15879" spans="24:28" x14ac:dyDescent="0.25">
      <c r="X15879" s="37"/>
      <c r="Y15879" s="37"/>
      <c r="Z15879" s="37"/>
      <c r="AA15879" s="37"/>
      <c r="AB15879" s="37"/>
    </row>
    <row r="15880" spans="24:28" x14ac:dyDescent="0.25">
      <c r="X15880" s="37"/>
      <c r="Y15880" s="37"/>
      <c r="Z15880" s="37"/>
      <c r="AA15880" s="37"/>
      <c r="AB15880" s="37"/>
    </row>
    <row r="15881" spans="24:28" x14ac:dyDescent="0.25">
      <c r="X15881" s="37"/>
      <c r="Y15881" s="37"/>
      <c r="Z15881" s="37"/>
      <c r="AA15881" s="37"/>
      <c r="AB15881" s="37"/>
    </row>
    <row r="15882" spans="24:28" x14ac:dyDescent="0.25">
      <c r="X15882" s="37"/>
      <c r="Y15882" s="37"/>
      <c r="Z15882" s="37"/>
      <c r="AA15882" s="37"/>
      <c r="AB15882" s="37"/>
    </row>
    <row r="15883" spans="24:28" x14ac:dyDescent="0.25">
      <c r="X15883" s="37"/>
      <c r="Y15883" s="37"/>
      <c r="Z15883" s="37"/>
      <c r="AA15883" s="37"/>
      <c r="AB15883" s="37"/>
    </row>
    <row r="15884" spans="24:28" x14ac:dyDescent="0.25">
      <c r="X15884" s="37"/>
      <c r="Y15884" s="37"/>
      <c r="Z15884" s="37"/>
      <c r="AA15884" s="37"/>
      <c r="AB15884" s="37"/>
    </row>
    <row r="15885" spans="24:28" x14ac:dyDescent="0.25">
      <c r="X15885" s="37"/>
      <c r="Y15885" s="37"/>
      <c r="Z15885" s="37"/>
      <c r="AA15885" s="37"/>
      <c r="AB15885" s="37"/>
    </row>
    <row r="15886" spans="24:28" x14ac:dyDescent="0.25">
      <c r="X15886" s="37"/>
      <c r="Y15886" s="37"/>
      <c r="Z15886" s="37"/>
      <c r="AA15886" s="37"/>
      <c r="AB15886" s="37"/>
    </row>
    <row r="15887" spans="24:28" x14ac:dyDescent="0.25">
      <c r="X15887" s="37"/>
      <c r="Y15887" s="37"/>
      <c r="Z15887" s="37"/>
      <c r="AA15887" s="37"/>
      <c r="AB15887" s="37"/>
    </row>
    <row r="15888" spans="24:28" x14ac:dyDescent="0.25">
      <c r="X15888" s="37"/>
      <c r="Y15888" s="37"/>
      <c r="Z15888" s="37"/>
      <c r="AA15888" s="37"/>
      <c r="AB15888" s="37"/>
    </row>
    <row r="15889" spans="24:28" x14ac:dyDescent="0.25">
      <c r="X15889" s="37"/>
      <c r="Y15889" s="37"/>
      <c r="Z15889" s="37"/>
      <c r="AA15889" s="37"/>
      <c r="AB15889" s="37"/>
    </row>
    <row r="15890" spans="24:28" x14ac:dyDescent="0.25">
      <c r="X15890" s="37"/>
      <c r="Y15890" s="37"/>
      <c r="Z15890" s="37"/>
      <c r="AA15890" s="37"/>
      <c r="AB15890" s="37"/>
    </row>
    <row r="15891" spans="24:28" x14ac:dyDescent="0.25">
      <c r="X15891" s="37"/>
      <c r="Y15891" s="37"/>
      <c r="Z15891" s="37"/>
      <c r="AA15891" s="37"/>
      <c r="AB15891" s="37"/>
    </row>
    <row r="15892" spans="24:28" x14ac:dyDescent="0.25">
      <c r="X15892" s="37"/>
      <c r="Y15892" s="37"/>
      <c r="Z15892" s="37"/>
      <c r="AA15892" s="37"/>
      <c r="AB15892" s="37"/>
    </row>
    <row r="15893" spans="24:28" x14ac:dyDescent="0.25">
      <c r="X15893" s="37"/>
      <c r="Y15893" s="37"/>
      <c r="Z15893" s="37"/>
      <c r="AA15893" s="37"/>
      <c r="AB15893" s="37"/>
    </row>
    <row r="15894" spans="24:28" x14ac:dyDescent="0.25">
      <c r="X15894" s="37"/>
      <c r="Y15894" s="37"/>
      <c r="Z15894" s="37"/>
      <c r="AA15894" s="37"/>
      <c r="AB15894" s="37"/>
    </row>
    <row r="15895" spans="24:28" x14ac:dyDescent="0.25">
      <c r="X15895" s="37"/>
      <c r="Y15895" s="37"/>
      <c r="Z15895" s="37"/>
      <c r="AA15895" s="37"/>
      <c r="AB15895" s="37"/>
    </row>
    <row r="15896" spans="24:28" x14ac:dyDescent="0.25">
      <c r="X15896" s="37"/>
      <c r="Y15896" s="37"/>
      <c r="Z15896" s="37"/>
      <c r="AA15896" s="37"/>
      <c r="AB15896" s="37"/>
    </row>
    <row r="15897" spans="24:28" x14ac:dyDescent="0.25">
      <c r="X15897" s="37"/>
      <c r="Y15897" s="37"/>
      <c r="Z15897" s="37"/>
      <c r="AA15897" s="37"/>
      <c r="AB15897" s="37"/>
    </row>
    <row r="15898" spans="24:28" x14ac:dyDescent="0.25">
      <c r="X15898" s="37"/>
      <c r="Y15898" s="37"/>
      <c r="Z15898" s="37"/>
      <c r="AA15898" s="37"/>
      <c r="AB15898" s="37"/>
    </row>
    <row r="15899" spans="24:28" x14ac:dyDescent="0.25">
      <c r="X15899" s="37"/>
      <c r="Y15899" s="37"/>
      <c r="Z15899" s="37"/>
      <c r="AA15899" s="37"/>
      <c r="AB15899" s="37"/>
    </row>
    <row r="15900" spans="24:28" x14ac:dyDescent="0.25">
      <c r="X15900" s="37"/>
      <c r="Y15900" s="37"/>
      <c r="Z15900" s="37"/>
      <c r="AA15900" s="37"/>
      <c r="AB15900" s="37"/>
    </row>
    <row r="15901" spans="24:28" x14ac:dyDescent="0.25">
      <c r="X15901" s="37"/>
      <c r="Y15901" s="37"/>
      <c r="Z15901" s="37"/>
      <c r="AA15901" s="37"/>
      <c r="AB15901" s="37"/>
    </row>
    <row r="15902" spans="24:28" x14ac:dyDescent="0.25">
      <c r="X15902" s="37"/>
      <c r="Y15902" s="37"/>
      <c r="Z15902" s="37"/>
      <c r="AA15902" s="37"/>
      <c r="AB15902" s="37"/>
    </row>
    <row r="15903" spans="24:28" x14ac:dyDescent="0.25">
      <c r="X15903" s="37"/>
      <c r="Y15903" s="37"/>
      <c r="Z15903" s="37"/>
      <c r="AA15903" s="37"/>
      <c r="AB15903" s="37"/>
    </row>
    <row r="15904" spans="24:28" x14ac:dyDescent="0.25">
      <c r="X15904" s="37"/>
      <c r="Y15904" s="37"/>
      <c r="Z15904" s="37"/>
      <c r="AA15904" s="37"/>
      <c r="AB15904" s="37"/>
    </row>
    <row r="15905" spans="24:28" x14ac:dyDescent="0.25">
      <c r="X15905" s="37"/>
      <c r="Y15905" s="37"/>
      <c r="Z15905" s="37"/>
      <c r="AA15905" s="37"/>
      <c r="AB15905" s="37"/>
    </row>
    <row r="15906" spans="24:28" x14ac:dyDescent="0.25">
      <c r="X15906" s="37"/>
      <c r="Y15906" s="37"/>
      <c r="Z15906" s="37"/>
      <c r="AA15906" s="37"/>
      <c r="AB15906" s="37"/>
    </row>
    <row r="15907" spans="24:28" x14ac:dyDescent="0.25">
      <c r="X15907" s="37"/>
      <c r="Y15907" s="37"/>
      <c r="Z15907" s="37"/>
      <c r="AA15907" s="37"/>
      <c r="AB15907" s="37"/>
    </row>
    <row r="15908" spans="24:28" x14ac:dyDescent="0.25">
      <c r="X15908" s="37"/>
      <c r="Y15908" s="37"/>
      <c r="Z15908" s="37"/>
      <c r="AA15908" s="37"/>
      <c r="AB15908" s="37"/>
    </row>
    <row r="15909" spans="24:28" x14ac:dyDescent="0.25">
      <c r="X15909" s="37"/>
      <c r="Y15909" s="37"/>
      <c r="Z15909" s="37"/>
      <c r="AA15909" s="37"/>
      <c r="AB15909" s="37"/>
    </row>
    <row r="15910" spans="24:28" x14ac:dyDescent="0.25">
      <c r="X15910" s="37"/>
      <c r="Y15910" s="37"/>
      <c r="Z15910" s="37"/>
      <c r="AA15910" s="37"/>
      <c r="AB15910" s="37"/>
    </row>
    <row r="15911" spans="24:28" x14ac:dyDescent="0.25">
      <c r="X15911" s="37"/>
      <c r="Y15911" s="37"/>
      <c r="Z15911" s="37"/>
      <c r="AA15911" s="37"/>
      <c r="AB15911" s="37"/>
    </row>
    <row r="15912" spans="24:28" x14ac:dyDescent="0.25">
      <c r="X15912" s="37"/>
      <c r="Y15912" s="37"/>
      <c r="Z15912" s="37"/>
      <c r="AA15912" s="37"/>
      <c r="AB15912" s="37"/>
    </row>
    <row r="15913" spans="24:28" x14ac:dyDescent="0.25">
      <c r="X15913" s="37"/>
      <c r="Y15913" s="37"/>
      <c r="Z15913" s="37"/>
      <c r="AA15913" s="37"/>
      <c r="AB15913" s="37"/>
    </row>
    <row r="15914" spans="24:28" x14ac:dyDescent="0.25">
      <c r="X15914" s="37"/>
      <c r="Y15914" s="37"/>
      <c r="Z15914" s="37"/>
      <c r="AA15914" s="37"/>
      <c r="AB15914" s="37"/>
    </row>
    <row r="15915" spans="24:28" x14ac:dyDescent="0.25">
      <c r="X15915" s="37"/>
      <c r="Y15915" s="37"/>
      <c r="Z15915" s="37"/>
      <c r="AA15915" s="37"/>
      <c r="AB15915" s="37"/>
    </row>
    <row r="15916" spans="24:28" x14ac:dyDescent="0.25">
      <c r="X15916" s="37"/>
      <c r="Y15916" s="37"/>
      <c r="Z15916" s="37"/>
      <c r="AA15916" s="37"/>
      <c r="AB15916" s="37"/>
    </row>
    <row r="15917" spans="24:28" x14ac:dyDescent="0.25">
      <c r="X15917" s="37"/>
      <c r="Y15917" s="37"/>
      <c r="Z15917" s="37"/>
      <c r="AA15917" s="37"/>
      <c r="AB15917" s="37"/>
    </row>
    <row r="15918" spans="24:28" x14ac:dyDescent="0.25">
      <c r="X15918" s="37"/>
      <c r="Y15918" s="37"/>
      <c r="Z15918" s="37"/>
      <c r="AA15918" s="37"/>
      <c r="AB15918" s="37"/>
    </row>
    <row r="15919" spans="24:28" x14ac:dyDescent="0.25">
      <c r="X15919" s="37"/>
      <c r="Y15919" s="37"/>
      <c r="Z15919" s="37"/>
      <c r="AA15919" s="37"/>
      <c r="AB15919" s="37"/>
    </row>
    <row r="15920" spans="24:28" x14ac:dyDescent="0.25">
      <c r="X15920" s="37"/>
      <c r="Y15920" s="37"/>
      <c r="Z15920" s="37"/>
      <c r="AA15920" s="37"/>
      <c r="AB15920" s="37"/>
    </row>
    <row r="15921" spans="24:28" x14ac:dyDescent="0.25">
      <c r="X15921" s="37"/>
      <c r="Y15921" s="37"/>
      <c r="Z15921" s="37"/>
      <c r="AA15921" s="37"/>
      <c r="AB15921" s="37"/>
    </row>
    <row r="15922" spans="24:28" x14ac:dyDescent="0.25">
      <c r="X15922" s="37"/>
      <c r="Y15922" s="37"/>
      <c r="Z15922" s="37"/>
      <c r="AA15922" s="37"/>
      <c r="AB15922" s="37"/>
    </row>
    <row r="15923" spans="24:28" x14ac:dyDescent="0.25">
      <c r="X15923" s="37"/>
      <c r="Y15923" s="37"/>
      <c r="Z15923" s="37"/>
      <c r="AA15923" s="37"/>
      <c r="AB15923" s="37"/>
    </row>
    <row r="15924" spans="24:28" x14ac:dyDescent="0.25">
      <c r="X15924" s="37"/>
      <c r="Y15924" s="37"/>
      <c r="Z15924" s="37"/>
      <c r="AA15924" s="37"/>
      <c r="AB15924" s="37"/>
    </row>
    <row r="15925" spans="24:28" x14ac:dyDescent="0.25">
      <c r="X15925" s="37"/>
      <c r="Y15925" s="37"/>
      <c r="Z15925" s="37"/>
      <c r="AA15925" s="37"/>
      <c r="AB15925" s="37"/>
    </row>
    <row r="15926" spans="24:28" x14ac:dyDescent="0.25">
      <c r="X15926" s="37"/>
      <c r="Y15926" s="37"/>
      <c r="Z15926" s="37"/>
      <c r="AA15926" s="37"/>
      <c r="AB15926" s="37"/>
    </row>
    <row r="15927" spans="24:28" x14ac:dyDescent="0.25">
      <c r="X15927" s="37"/>
      <c r="Y15927" s="37"/>
      <c r="Z15927" s="37"/>
      <c r="AA15927" s="37"/>
      <c r="AB15927" s="37"/>
    </row>
    <row r="15928" spans="24:28" x14ac:dyDescent="0.25">
      <c r="X15928" s="37"/>
      <c r="Y15928" s="37"/>
      <c r="Z15928" s="37"/>
      <c r="AA15928" s="37"/>
      <c r="AB15928" s="37"/>
    </row>
    <row r="15929" spans="24:28" x14ac:dyDescent="0.25">
      <c r="X15929" s="37"/>
      <c r="Y15929" s="37"/>
      <c r="Z15929" s="37"/>
      <c r="AA15929" s="37"/>
      <c r="AB15929" s="37"/>
    </row>
    <row r="15930" spans="24:28" x14ac:dyDescent="0.25">
      <c r="X15930" s="37"/>
      <c r="Y15930" s="37"/>
      <c r="Z15930" s="37"/>
      <c r="AA15930" s="37"/>
      <c r="AB15930" s="37"/>
    </row>
    <row r="15931" spans="24:28" x14ac:dyDescent="0.25">
      <c r="X15931" s="37"/>
      <c r="Y15931" s="37"/>
      <c r="Z15931" s="37"/>
      <c r="AA15931" s="37"/>
      <c r="AB15931" s="37"/>
    </row>
    <row r="15932" spans="24:28" x14ac:dyDescent="0.25">
      <c r="X15932" s="37"/>
      <c r="Y15932" s="37"/>
      <c r="Z15932" s="37"/>
      <c r="AA15932" s="37"/>
      <c r="AB15932" s="37"/>
    </row>
    <row r="15933" spans="24:28" x14ac:dyDescent="0.25">
      <c r="X15933" s="37"/>
      <c r="Y15933" s="37"/>
      <c r="Z15933" s="37"/>
      <c r="AA15933" s="37"/>
      <c r="AB15933" s="37"/>
    </row>
    <row r="15934" spans="24:28" x14ac:dyDescent="0.25">
      <c r="X15934" s="37"/>
      <c r="Y15934" s="37"/>
      <c r="Z15934" s="37"/>
      <c r="AA15934" s="37"/>
      <c r="AB15934" s="37"/>
    </row>
    <row r="15935" spans="24:28" x14ac:dyDescent="0.25">
      <c r="X15935" s="37"/>
      <c r="Y15935" s="37"/>
      <c r="Z15935" s="37"/>
      <c r="AA15935" s="37"/>
      <c r="AB15935" s="37"/>
    </row>
    <row r="15936" spans="24:28" x14ac:dyDescent="0.25">
      <c r="X15936" s="37"/>
      <c r="Y15936" s="37"/>
      <c r="Z15936" s="37"/>
      <c r="AA15936" s="37"/>
      <c r="AB15936" s="37"/>
    </row>
    <row r="15937" spans="24:28" x14ac:dyDescent="0.25">
      <c r="X15937" s="37"/>
      <c r="Y15937" s="37"/>
      <c r="Z15937" s="37"/>
      <c r="AA15937" s="37"/>
      <c r="AB15937" s="37"/>
    </row>
    <row r="15938" spans="24:28" x14ac:dyDescent="0.25">
      <c r="X15938" s="37"/>
      <c r="Y15938" s="37"/>
      <c r="Z15938" s="37"/>
      <c r="AA15938" s="37"/>
      <c r="AB15938" s="37"/>
    </row>
    <row r="15939" spans="24:28" x14ac:dyDescent="0.25">
      <c r="X15939" s="37"/>
      <c r="Y15939" s="37"/>
      <c r="Z15939" s="37"/>
      <c r="AA15939" s="37"/>
      <c r="AB15939" s="37"/>
    </row>
    <row r="15940" spans="24:28" x14ac:dyDescent="0.25">
      <c r="X15940" s="37"/>
      <c r="Y15940" s="37"/>
      <c r="Z15940" s="37"/>
      <c r="AA15940" s="37"/>
      <c r="AB15940" s="37"/>
    </row>
    <row r="15941" spans="24:28" x14ac:dyDescent="0.25">
      <c r="X15941" s="37"/>
      <c r="Y15941" s="37"/>
      <c r="Z15941" s="37"/>
      <c r="AA15941" s="37"/>
      <c r="AB15941" s="37"/>
    </row>
    <row r="15942" spans="24:28" x14ac:dyDescent="0.25">
      <c r="X15942" s="37"/>
      <c r="Y15942" s="37"/>
      <c r="Z15942" s="37"/>
      <c r="AA15942" s="37"/>
      <c r="AB15942" s="37"/>
    </row>
    <row r="15943" spans="24:28" x14ac:dyDescent="0.25">
      <c r="X15943" s="37"/>
      <c r="Y15943" s="37"/>
      <c r="Z15943" s="37"/>
      <c r="AA15943" s="37"/>
      <c r="AB15943" s="37"/>
    </row>
    <row r="15944" spans="24:28" x14ac:dyDescent="0.25">
      <c r="X15944" s="37"/>
      <c r="Y15944" s="37"/>
      <c r="Z15944" s="37"/>
      <c r="AA15944" s="37"/>
      <c r="AB15944" s="37"/>
    </row>
    <row r="15945" spans="24:28" x14ac:dyDescent="0.25">
      <c r="X15945" s="37"/>
      <c r="Y15945" s="37"/>
      <c r="Z15945" s="37"/>
      <c r="AA15945" s="37"/>
      <c r="AB15945" s="37"/>
    </row>
    <row r="15946" spans="24:28" x14ac:dyDescent="0.25">
      <c r="X15946" s="37"/>
      <c r="Y15946" s="37"/>
      <c r="Z15946" s="37"/>
      <c r="AA15946" s="37"/>
      <c r="AB15946" s="37"/>
    </row>
    <row r="15947" spans="24:28" x14ac:dyDescent="0.25">
      <c r="X15947" s="37"/>
      <c r="Y15947" s="37"/>
      <c r="Z15947" s="37"/>
      <c r="AA15947" s="37"/>
      <c r="AB15947" s="37"/>
    </row>
    <row r="15948" spans="24:28" x14ac:dyDescent="0.25">
      <c r="X15948" s="37"/>
      <c r="Y15948" s="37"/>
      <c r="Z15948" s="37"/>
      <c r="AA15948" s="37"/>
      <c r="AB15948" s="37"/>
    </row>
    <row r="15949" spans="24:28" x14ac:dyDescent="0.25">
      <c r="X15949" s="37"/>
      <c r="Y15949" s="37"/>
      <c r="Z15949" s="37"/>
      <c r="AA15949" s="37"/>
      <c r="AB15949" s="37"/>
    </row>
    <row r="15950" spans="24:28" x14ac:dyDescent="0.25">
      <c r="X15950" s="37"/>
      <c r="Y15950" s="37"/>
      <c r="Z15950" s="37"/>
      <c r="AA15950" s="37"/>
      <c r="AB15950" s="37"/>
    </row>
    <row r="15951" spans="24:28" x14ac:dyDescent="0.25">
      <c r="X15951" s="37"/>
      <c r="Y15951" s="37"/>
      <c r="Z15951" s="37"/>
      <c r="AA15951" s="37"/>
      <c r="AB15951" s="37"/>
    </row>
    <row r="15952" spans="24:28" x14ac:dyDescent="0.25">
      <c r="X15952" s="37"/>
      <c r="Y15952" s="37"/>
      <c r="Z15952" s="37"/>
      <c r="AA15952" s="37"/>
      <c r="AB15952" s="37"/>
    </row>
    <row r="15953" spans="24:28" x14ac:dyDescent="0.25">
      <c r="X15953" s="37"/>
      <c r="Y15953" s="37"/>
      <c r="Z15953" s="37"/>
      <c r="AA15953" s="37"/>
      <c r="AB15953" s="37"/>
    </row>
    <row r="15954" spans="24:28" x14ac:dyDescent="0.25">
      <c r="X15954" s="37"/>
      <c r="Y15954" s="37"/>
      <c r="Z15954" s="37"/>
      <c r="AA15954" s="37"/>
      <c r="AB15954" s="37"/>
    </row>
    <row r="15955" spans="24:28" x14ac:dyDescent="0.25">
      <c r="X15955" s="37"/>
      <c r="Y15955" s="37"/>
      <c r="Z15955" s="37"/>
      <c r="AA15955" s="37"/>
      <c r="AB15955" s="37"/>
    </row>
    <row r="15956" spans="24:28" x14ac:dyDescent="0.25">
      <c r="X15956" s="37"/>
      <c r="Y15956" s="37"/>
      <c r="Z15956" s="37"/>
      <c r="AA15956" s="37"/>
      <c r="AB15956" s="37"/>
    </row>
    <row r="15957" spans="24:28" x14ac:dyDescent="0.25">
      <c r="X15957" s="37"/>
      <c r="Y15957" s="37"/>
      <c r="Z15957" s="37"/>
      <c r="AA15957" s="37"/>
      <c r="AB15957" s="37"/>
    </row>
    <row r="15958" spans="24:28" x14ac:dyDescent="0.25">
      <c r="X15958" s="37"/>
      <c r="Y15958" s="37"/>
      <c r="Z15958" s="37"/>
      <c r="AA15958" s="37"/>
      <c r="AB15958" s="37"/>
    </row>
    <row r="15959" spans="24:28" x14ac:dyDescent="0.25">
      <c r="X15959" s="37"/>
      <c r="Y15959" s="37"/>
      <c r="Z15959" s="37"/>
      <c r="AA15959" s="37"/>
      <c r="AB15959" s="37"/>
    </row>
    <row r="15960" spans="24:28" x14ac:dyDescent="0.25">
      <c r="X15960" s="37"/>
      <c r="Y15960" s="37"/>
      <c r="Z15960" s="37"/>
      <c r="AA15960" s="37"/>
      <c r="AB15960" s="37"/>
    </row>
    <row r="15961" spans="24:28" x14ac:dyDescent="0.25">
      <c r="X15961" s="37"/>
      <c r="Y15961" s="37"/>
      <c r="Z15961" s="37"/>
      <c r="AA15961" s="37"/>
      <c r="AB15961" s="37"/>
    </row>
    <row r="15962" spans="24:28" x14ac:dyDescent="0.25">
      <c r="X15962" s="37"/>
      <c r="Y15962" s="37"/>
      <c r="Z15962" s="37"/>
      <c r="AA15962" s="37"/>
      <c r="AB15962" s="37"/>
    </row>
    <row r="15963" spans="24:28" x14ac:dyDescent="0.25">
      <c r="X15963" s="37"/>
      <c r="Y15963" s="37"/>
      <c r="Z15963" s="37"/>
      <c r="AA15963" s="37"/>
      <c r="AB15963" s="37"/>
    </row>
    <row r="15964" spans="24:28" x14ac:dyDescent="0.25">
      <c r="X15964" s="37"/>
      <c r="Y15964" s="37"/>
      <c r="Z15964" s="37"/>
      <c r="AA15964" s="37"/>
      <c r="AB15964" s="37"/>
    </row>
    <row r="15965" spans="24:28" x14ac:dyDescent="0.25">
      <c r="X15965" s="37"/>
      <c r="Y15965" s="37"/>
      <c r="Z15965" s="37"/>
      <c r="AA15965" s="37"/>
      <c r="AB15965" s="37"/>
    </row>
    <row r="15966" spans="24:28" x14ac:dyDescent="0.25">
      <c r="X15966" s="37"/>
      <c r="Y15966" s="37"/>
      <c r="Z15966" s="37"/>
      <c r="AA15966" s="37"/>
      <c r="AB15966" s="37"/>
    </row>
    <row r="15967" spans="24:28" x14ac:dyDescent="0.25">
      <c r="X15967" s="37"/>
      <c r="Y15967" s="37"/>
      <c r="Z15967" s="37"/>
      <c r="AA15967" s="37"/>
      <c r="AB15967" s="37"/>
    </row>
    <row r="15968" spans="24:28" x14ac:dyDescent="0.25">
      <c r="X15968" s="37"/>
      <c r="Y15968" s="37"/>
      <c r="Z15968" s="37"/>
      <c r="AA15968" s="37"/>
      <c r="AB15968" s="37"/>
    </row>
    <row r="15969" spans="24:28" x14ac:dyDescent="0.25">
      <c r="X15969" s="37"/>
      <c r="Y15969" s="37"/>
      <c r="Z15969" s="37"/>
      <c r="AA15969" s="37"/>
      <c r="AB15969" s="37"/>
    </row>
    <row r="15970" spans="24:28" x14ac:dyDescent="0.25">
      <c r="X15970" s="37"/>
      <c r="Y15970" s="37"/>
      <c r="Z15970" s="37"/>
      <c r="AA15970" s="37"/>
      <c r="AB15970" s="37"/>
    </row>
    <row r="15971" spans="24:28" x14ac:dyDescent="0.25">
      <c r="X15971" s="37"/>
      <c r="Y15971" s="37"/>
      <c r="Z15971" s="37"/>
      <c r="AA15971" s="37"/>
      <c r="AB15971" s="37"/>
    </row>
    <row r="15972" spans="24:28" x14ac:dyDescent="0.25">
      <c r="X15972" s="37"/>
      <c r="Y15972" s="37"/>
      <c r="Z15972" s="37"/>
      <c r="AA15972" s="37"/>
      <c r="AB15972" s="37"/>
    </row>
    <row r="15973" spans="24:28" x14ac:dyDescent="0.25">
      <c r="X15973" s="37"/>
      <c r="Y15973" s="37"/>
      <c r="Z15973" s="37"/>
      <c r="AA15973" s="37"/>
      <c r="AB15973" s="37"/>
    </row>
    <row r="15974" spans="24:28" x14ac:dyDescent="0.25">
      <c r="X15974" s="37"/>
      <c r="Y15974" s="37"/>
      <c r="Z15974" s="37"/>
      <c r="AA15974" s="37"/>
      <c r="AB15974" s="37"/>
    </row>
    <row r="15975" spans="24:28" x14ac:dyDescent="0.25">
      <c r="X15975" s="37"/>
      <c r="Y15975" s="37"/>
      <c r="Z15975" s="37"/>
      <c r="AA15975" s="37"/>
      <c r="AB15975" s="37"/>
    </row>
    <row r="15976" spans="24:28" x14ac:dyDescent="0.25">
      <c r="X15976" s="37"/>
      <c r="Y15976" s="37"/>
      <c r="Z15976" s="37"/>
      <c r="AA15976" s="37"/>
      <c r="AB15976" s="37"/>
    </row>
    <row r="15977" spans="24:28" x14ac:dyDescent="0.25">
      <c r="X15977" s="37"/>
      <c r="Y15977" s="37"/>
      <c r="Z15977" s="37"/>
      <c r="AA15977" s="37"/>
      <c r="AB15977" s="37"/>
    </row>
    <row r="15978" spans="24:28" x14ac:dyDescent="0.25">
      <c r="X15978" s="37"/>
      <c r="Y15978" s="37"/>
      <c r="Z15978" s="37"/>
      <c r="AA15978" s="37"/>
      <c r="AB15978" s="37"/>
    </row>
    <row r="15979" spans="24:28" x14ac:dyDescent="0.25">
      <c r="X15979" s="37"/>
      <c r="Y15979" s="37"/>
      <c r="Z15979" s="37"/>
      <c r="AA15979" s="37"/>
      <c r="AB15979" s="37"/>
    </row>
    <row r="15980" spans="24:28" x14ac:dyDescent="0.25">
      <c r="X15980" s="37"/>
      <c r="Y15980" s="37"/>
      <c r="Z15980" s="37"/>
      <c r="AA15980" s="37"/>
      <c r="AB15980" s="37"/>
    </row>
    <row r="15981" spans="24:28" x14ac:dyDescent="0.25">
      <c r="X15981" s="37"/>
      <c r="Y15981" s="37"/>
      <c r="Z15981" s="37"/>
      <c r="AA15981" s="37"/>
      <c r="AB15981" s="37"/>
    </row>
    <row r="15982" spans="24:28" x14ac:dyDescent="0.25">
      <c r="X15982" s="37"/>
      <c r="Y15982" s="37"/>
      <c r="Z15982" s="37"/>
      <c r="AA15982" s="37"/>
      <c r="AB15982" s="37"/>
    </row>
    <row r="15983" spans="24:28" x14ac:dyDescent="0.25">
      <c r="X15983" s="37"/>
      <c r="Y15983" s="37"/>
      <c r="Z15983" s="37"/>
      <c r="AA15983" s="37"/>
      <c r="AB15983" s="37"/>
    </row>
    <row r="15984" spans="24:28" x14ac:dyDescent="0.25">
      <c r="X15984" s="37"/>
      <c r="Y15984" s="37"/>
      <c r="Z15984" s="37"/>
      <c r="AA15984" s="37"/>
      <c r="AB15984" s="37"/>
    </row>
    <row r="15985" spans="24:28" x14ac:dyDescent="0.25">
      <c r="X15985" s="37"/>
      <c r="Y15985" s="37"/>
      <c r="Z15985" s="37"/>
      <c r="AA15985" s="37"/>
      <c r="AB15985" s="37"/>
    </row>
    <row r="15986" spans="24:28" x14ac:dyDescent="0.25">
      <c r="X15986" s="37"/>
      <c r="Y15986" s="37"/>
      <c r="Z15986" s="37"/>
      <c r="AA15986" s="37"/>
      <c r="AB15986" s="37"/>
    </row>
    <row r="15987" spans="24:28" x14ac:dyDescent="0.25">
      <c r="X15987" s="37"/>
      <c r="Y15987" s="37"/>
      <c r="Z15987" s="37"/>
      <c r="AA15987" s="37"/>
      <c r="AB15987" s="37"/>
    </row>
    <row r="15988" spans="24:28" x14ac:dyDescent="0.25">
      <c r="X15988" s="37"/>
      <c r="Y15988" s="37"/>
      <c r="Z15988" s="37"/>
      <c r="AA15988" s="37"/>
      <c r="AB15988" s="37"/>
    </row>
    <row r="15989" spans="24:28" x14ac:dyDescent="0.25">
      <c r="X15989" s="37"/>
      <c r="Y15989" s="37"/>
      <c r="Z15989" s="37"/>
      <c r="AA15989" s="37"/>
      <c r="AB15989" s="37"/>
    </row>
    <row r="15990" spans="24:28" x14ac:dyDescent="0.25">
      <c r="X15990" s="37"/>
      <c r="Y15990" s="37"/>
      <c r="Z15990" s="37"/>
      <c r="AA15990" s="37"/>
      <c r="AB15990" s="37"/>
    </row>
    <row r="15991" spans="24:28" x14ac:dyDescent="0.25">
      <c r="X15991" s="37"/>
      <c r="Y15991" s="37"/>
      <c r="Z15991" s="37"/>
      <c r="AA15991" s="37"/>
      <c r="AB15991" s="37"/>
    </row>
    <row r="15992" spans="24:28" x14ac:dyDescent="0.25">
      <c r="X15992" s="37"/>
      <c r="Y15992" s="37"/>
      <c r="Z15992" s="37"/>
      <c r="AA15992" s="37"/>
      <c r="AB15992" s="37"/>
    </row>
    <row r="15993" spans="24:28" x14ac:dyDescent="0.25">
      <c r="X15993" s="37"/>
      <c r="Y15993" s="37"/>
      <c r="Z15993" s="37"/>
      <c r="AA15993" s="37"/>
      <c r="AB15993" s="37"/>
    </row>
    <row r="15994" spans="24:28" x14ac:dyDescent="0.25">
      <c r="X15994" s="37"/>
      <c r="Y15994" s="37"/>
      <c r="Z15994" s="37"/>
      <c r="AA15994" s="37"/>
      <c r="AB15994" s="37"/>
    </row>
    <row r="15995" spans="24:28" x14ac:dyDescent="0.25">
      <c r="X15995" s="37"/>
      <c r="Y15995" s="37"/>
      <c r="Z15995" s="37"/>
      <c r="AA15995" s="37"/>
      <c r="AB15995" s="37"/>
    </row>
    <row r="15996" spans="24:28" x14ac:dyDescent="0.25">
      <c r="X15996" s="37"/>
      <c r="Y15996" s="37"/>
      <c r="Z15996" s="37"/>
      <c r="AA15996" s="37"/>
      <c r="AB15996" s="37"/>
    </row>
    <row r="15997" spans="24:28" x14ac:dyDescent="0.25">
      <c r="X15997" s="37"/>
      <c r="Y15997" s="37"/>
      <c r="Z15997" s="37"/>
      <c r="AA15997" s="37"/>
      <c r="AB15997" s="37"/>
    </row>
    <row r="15998" spans="24:28" x14ac:dyDescent="0.25">
      <c r="X15998" s="37"/>
      <c r="Y15998" s="37"/>
      <c r="Z15998" s="37"/>
      <c r="AA15998" s="37"/>
      <c r="AB15998" s="37"/>
    </row>
    <row r="15999" spans="24:28" x14ac:dyDescent="0.25">
      <c r="X15999" s="37"/>
      <c r="Y15999" s="37"/>
      <c r="Z15999" s="37"/>
      <c r="AA15999" s="37"/>
      <c r="AB15999" s="37"/>
    </row>
    <row r="16000" spans="24:28" x14ac:dyDescent="0.25">
      <c r="X16000" s="37"/>
      <c r="Y16000" s="37"/>
      <c r="Z16000" s="37"/>
      <c r="AA16000" s="37"/>
      <c r="AB16000" s="37"/>
    </row>
    <row r="16001" spans="24:28" x14ac:dyDescent="0.25">
      <c r="X16001" s="37"/>
      <c r="Y16001" s="37"/>
      <c r="Z16001" s="37"/>
      <c r="AA16001" s="37"/>
      <c r="AB16001" s="37"/>
    </row>
    <row r="16002" spans="24:28" x14ac:dyDescent="0.25">
      <c r="X16002" s="37"/>
      <c r="Y16002" s="37"/>
      <c r="Z16002" s="37"/>
      <c r="AA16002" s="37"/>
      <c r="AB16002" s="37"/>
    </row>
    <row r="16003" spans="24:28" x14ac:dyDescent="0.25">
      <c r="X16003" s="37"/>
      <c r="Y16003" s="37"/>
      <c r="Z16003" s="37"/>
      <c r="AA16003" s="37"/>
      <c r="AB16003" s="37"/>
    </row>
    <row r="16004" spans="24:28" x14ac:dyDescent="0.25">
      <c r="X16004" s="37"/>
      <c r="Y16004" s="37"/>
      <c r="Z16004" s="37"/>
      <c r="AA16004" s="37"/>
      <c r="AB16004" s="37"/>
    </row>
    <row r="16005" spans="24:28" x14ac:dyDescent="0.25">
      <c r="X16005" s="37"/>
      <c r="Y16005" s="37"/>
      <c r="Z16005" s="37"/>
      <c r="AA16005" s="37"/>
      <c r="AB16005" s="37"/>
    </row>
    <row r="16006" spans="24:28" x14ac:dyDescent="0.25">
      <c r="X16006" s="37"/>
      <c r="Y16006" s="37"/>
      <c r="Z16006" s="37"/>
      <c r="AA16006" s="37"/>
      <c r="AB16006" s="37"/>
    </row>
    <row r="16007" spans="24:28" x14ac:dyDescent="0.25">
      <c r="X16007" s="37"/>
      <c r="Y16007" s="37"/>
      <c r="Z16007" s="37"/>
      <c r="AA16007" s="37"/>
      <c r="AB16007" s="37"/>
    </row>
    <row r="16008" spans="24:28" x14ac:dyDescent="0.25">
      <c r="X16008" s="37"/>
      <c r="Y16008" s="37"/>
      <c r="Z16008" s="37"/>
      <c r="AA16008" s="37"/>
      <c r="AB16008" s="37"/>
    </row>
    <row r="16009" spans="24:28" x14ac:dyDescent="0.25">
      <c r="X16009" s="37"/>
      <c r="Y16009" s="37"/>
      <c r="Z16009" s="37"/>
      <c r="AA16009" s="37"/>
      <c r="AB16009" s="37"/>
    </row>
    <row r="16010" spans="24:28" x14ac:dyDescent="0.25">
      <c r="X16010" s="37"/>
      <c r="Y16010" s="37"/>
      <c r="Z16010" s="37"/>
      <c r="AA16010" s="37"/>
      <c r="AB16010" s="37"/>
    </row>
    <row r="16011" spans="24:28" x14ac:dyDescent="0.25">
      <c r="X16011" s="37"/>
      <c r="Y16011" s="37"/>
      <c r="Z16011" s="37"/>
      <c r="AA16011" s="37"/>
      <c r="AB16011" s="37"/>
    </row>
    <row r="16012" spans="24:28" x14ac:dyDescent="0.25">
      <c r="X16012" s="37"/>
      <c r="Y16012" s="37"/>
      <c r="Z16012" s="37"/>
      <c r="AA16012" s="37"/>
      <c r="AB16012" s="37"/>
    </row>
    <row r="16013" spans="24:28" x14ac:dyDescent="0.25">
      <c r="X16013" s="37"/>
      <c r="Y16013" s="37"/>
      <c r="Z16013" s="37"/>
      <c r="AA16013" s="37"/>
      <c r="AB16013" s="37"/>
    </row>
    <row r="16014" spans="24:28" x14ac:dyDescent="0.25">
      <c r="X16014" s="37"/>
      <c r="Y16014" s="37"/>
      <c r="Z16014" s="37"/>
      <c r="AA16014" s="37"/>
      <c r="AB16014" s="37"/>
    </row>
    <row r="16015" spans="24:28" x14ac:dyDescent="0.25">
      <c r="X16015" s="37"/>
      <c r="Y16015" s="37"/>
      <c r="Z16015" s="37"/>
      <c r="AA16015" s="37"/>
      <c r="AB16015" s="37"/>
    </row>
    <row r="16016" spans="24:28" x14ac:dyDescent="0.25">
      <c r="X16016" s="37"/>
      <c r="Y16016" s="37"/>
      <c r="Z16016" s="37"/>
      <c r="AA16016" s="37"/>
      <c r="AB16016" s="37"/>
    </row>
    <row r="16017" spans="24:28" x14ac:dyDescent="0.25">
      <c r="X16017" s="37"/>
      <c r="Y16017" s="37"/>
      <c r="Z16017" s="37"/>
      <c r="AA16017" s="37"/>
      <c r="AB16017" s="37"/>
    </row>
    <row r="16018" spans="24:28" x14ac:dyDescent="0.25">
      <c r="X16018" s="37"/>
      <c r="Y16018" s="37"/>
      <c r="Z16018" s="37"/>
      <c r="AA16018" s="37"/>
      <c r="AB16018" s="37"/>
    </row>
    <row r="16019" spans="24:28" x14ac:dyDescent="0.25">
      <c r="X16019" s="37"/>
      <c r="Y16019" s="37"/>
      <c r="Z16019" s="37"/>
      <c r="AA16019" s="37"/>
      <c r="AB16019" s="37"/>
    </row>
    <row r="16020" spans="24:28" x14ac:dyDescent="0.25">
      <c r="X16020" s="37"/>
      <c r="Y16020" s="37"/>
      <c r="Z16020" s="37"/>
      <c r="AA16020" s="37"/>
      <c r="AB16020" s="37"/>
    </row>
    <row r="16021" spans="24:28" x14ac:dyDescent="0.25">
      <c r="X16021" s="37"/>
      <c r="Y16021" s="37"/>
      <c r="Z16021" s="37"/>
      <c r="AA16021" s="37"/>
      <c r="AB16021" s="37"/>
    </row>
    <row r="16022" spans="24:28" x14ac:dyDescent="0.25">
      <c r="X16022" s="37"/>
      <c r="Y16022" s="37"/>
      <c r="Z16022" s="37"/>
      <c r="AA16022" s="37"/>
      <c r="AB16022" s="37"/>
    </row>
    <row r="16023" spans="24:28" x14ac:dyDescent="0.25">
      <c r="X16023" s="37"/>
      <c r="Y16023" s="37"/>
      <c r="Z16023" s="37"/>
      <c r="AA16023" s="37"/>
      <c r="AB16023" s="37"/>
    </row>
    <row r="16024" spans="24:28" x14ac:dyDescent="0.25">
      <c r="X16024" s="37"/>
      <c r="Y16024" s="37"/>
      <c r="Z16024" s="37"/>
      <c r="AA16024" s="37"/>
      <c r="AB16024" s="37"/>
    </row>
    <row r="16025" spans="24:28" x14ac:dyDescent="0.25">
      <c r="X16025" s="37"/>
      <c r="Y16025" s="37"/>
      <c r="Z16025" s="37"/>
      <c r="AA16025" s="37"/>
      <c r="AB16025" s="37"/>
    </row>
    <row r="16026" spans="24:28" x14ac:dyDescent="0.25">
      <c r="X16026" s="37"/>
      <c r="Y16026" s="37"/>
      <c r="Z16026" s="37"/>
      <c r="AA16026" s="37"/>
      <c r="AB16026" s="37"/>
    </row>
    <row r="16027" spans="24:28" x14ac:dyDescent="0.25">
      <c r="X16027" s="37"/>
      <c r="Y16027" s="37"/>
      <c r="Z16027" s="37"/>
      <c r="AA16027" s="37"/>
      <c r="AB16027" s="37"/>
    </row>
    <row r="16028" spans="24:28" x14ac:dyDescent="0.25">
      <c r="X16028" s="37"/>
      <c r="Y16028" s="37"/>
      <c r="Z16028" s="37"/>
      <c r="AA16028" s="37"/>
      <c r="AB16028" s="37"/>
    </row>
    <row r="16029" spans="24:28" x14ac:dyDescent="0.25">
      <c r="X16029" s="37"/>
      <c r="Y16029" s="37"/>
      <c r="Z16029" s="37"/>
      <c r="AA16029" s="37"/>
      <c r="AB16029" s="37"/>
    </row>
    <row r="16030" spans="24:28" x14ac:dyDescent="0.25">
      <c r="X16030" s="37"/>
      <c r="Y16030" s="37"/>
      <c r="Z16030" s="37"/>
      <c r="AA16030" s="37"/>
      <c r="AB16030" s="37"/>
    </row>
    <row r="16031" spans="24:28" x14ac:dyDescent="0.25">
      <c r="X16031" s="37"/>
      <c r="Y16031" s="37"/>
      <c r="Z16031" s="37"/>
      <c r="AA16031" s="37"/>
      <c r="AB16031" s="37"/>
    </row>
    <row r="16032" spans="24:28" x14ac:dyDescent="0.25">
      <c r="X16032" s="37"/>
      <c r="Y16032" s="37"/>
      <c r="Z16032" s="37"/>
      <c r="AA16032" s="37"/>
      <c r="AB16032" s="37"/>
    </row>
    <row r="16033" spans="24:28" x14ac:dyDescent="0.25">
      <c r="X16033" s="37"/>
      <c r="Y16033" s="37"/>
      <c r="Z16033" s="37"/>
      <c r="AA16033" s="37"/>
      <c r="AB16033" s="37"/>
    </row>
    <row r="16034" spans="24:28" x14ac:dyDescent="0.25">
      <c r="X16034" s="37"/>
      <c r="Y16034" s="37"/>
      <c r="Z16034" s="37"/>
      <c r="AA16034" s="37"/>
      <c r="AB16034" s="37"/>
    </row>
    <row r="16035" spans="24:28" x14ac:dyDescent="0.25">
      <c r="X16035" s="37"/>
      <c r="Y16035" s="37"/>
      <c r="Z16035" s="37"/>
      <c r="AA16035" s="37"/>
      <c r="AB16035" s="37"/>
    </row>
    <row r="16036" spans="24:28" x14ac:dyDescent="0.25">
      <c r="X16036" s="37"/>
      <c r="Y16036" s="37"/>
      <c r="Z16036" s="37"/>
      <c r="AA16036" s="37"/>
      <c r="AB16036" s="37"/>
    </row>
    <row r="16037" spans="24:28" x14ac:dyDescent="0.25">
      <c r="X16037" s="37"/>
      <c r="Y16037" s="37"/>
      <c r="Z16037" s="37"/>
      <c r="AA16037" s="37"/>
      <c r="AB16037" s="37"/>
    </row>
    <row r="16038" spans="24:28" x14ac:dyDescent="0.25">
      <c r="X16038" s="37"/>
      <c r="Y16038" s="37"/>
      <c r="Z16038" s="37"/>
      <c r="AA16038" s="37"/>
      <c r="AB16038" s="37"/>
    </row>
    <row r="16039" spans="24:28" x14ac:dyDescent="0.25">
      <c r="X16039" s="37"/>
      <c r="Y16039" s="37"/>
      <c r="Z16039" s="37"/>
      <c r="AA16039" s="37"/>
      <c r="AB16039" s="37"/>
    </row>
    <row r="16040" spans="24:28" x14ac:dyDescent="0.25">
      <c r="X16040" s="37"/>
      <c r="Y16040" s="37"/>
      <c r="Z16040" s="37"/>
      <c r="AA16040" s="37"/>
      <c r="AB16040" s="37"/>
    </row>
    <row r="16041" spans="24:28" x14ac:dyDescent="0.25">
      <c r="X16041" s="37"/>
      <c r="Y16041" s="37"/>
      <c r="Z16041" s="37"/>
      <c r="AA16041" s="37"/>
      <c r="AB16041" s="37"/>
    </row>
    <row r="16042" spans="24:28" x14ac:dyDescent="0.25">
      <c r="X16042" s="37"/>
      <c r="Y16042" s="37"/>
      <c r="Z16042" s="37"/>
      <c r="AA16042" s="37"/>
      <c r="AB16042" s="37"/>
    </row>
    <row r="16043" spans="24:28" x14ac:dyDescent="0.25">
      <c r="X16043" s="37"/>
      <c r="Y16043" s="37"/>
      <c r="Z16043" s="37"/>
      <c r="AA16043" s="37"/>
      <c r="AB16043" s="37"/>
    </row>
    <row r="16044" spans="24:28" x14ac:dyDescent="0.25">
      <c r="X16044" s="37"/>
      <c r="Y16044" s="37"/>
      <c r="Z16044" s="37"/>
      <c r="AA16044" s="37"/>
      <c r="AB16044" s="37"/>
    </row>
    <row r="16045" spans="24:28" x14ac:dyDescent="0.25">
      <c r="X16045" s="37"/>
      <c r="Y16045" s="37"/>
      <c r="Z16045" s="37"/>
      <c r="AA16045" s="37"/>
      <c r="AB16045" s="37"/>
    </row>
    <row r="16046" spans="24:28" x14ac:dyDescent="0.25">
      <c r="X16046" s="37"/>
      <c r="Y16046" s="37"/>
      <c r="Z16046" s="37"/>
      <c r="AA16046" s="37"/>
      <c r="AB16046" s="37"/>
    </row>
    <row r="16047" spans="24:28" x14ac:dyDescent="0.25">
      <c r="X16047" s="37"/>
      <c r="Y16047" s="37"/>
      <c r="Z16047" s="37"/>
      <c r="AA16047" s="37"/>
      <c r="AB16047" s="37"/>
    </row>
    <row r="16048" spans="24:28" x14ac:dyDescent="0.25">
      <c r="X16048" s="37"/>
      <c r="Y16048" s="37"/>
      <c r="Z16048" s="37"/>
      <c r="AA16048" s="37"/>
      <c r="AB16048" s="37"/>
    </row>
    <row r="16049" spans="24:28" x14ac:dyDescent="0.25">
      <c r="X16049" s="37"/>
      <c r="Y16049" s="37"/>
      <c r="Z16049" s="37"/>
      <c r="AA16049" s="37"/>
      <c r="AB16049" s="37"/>
    </row>
    <row r="16050" spans="24:28" x14ac:dyDescent="0.25">
      <c r="X16050" s="37"/>
      <c r="Y16050" s="37"/>
      <c r="Z16050" s="37"/>
      <c r="AA16050" s="37"/>
      <c r="AB16050" s="37"/>
    </row>
    <row r="16051" spans="24:28" x14ac:dyDescent="0.25">
      <c r="X16051" s="37"/>
      <c r="Y16051" s="37"/>
      <c r="Z16051" s="37"/>
      <c r="AA16051" s="37"/>
      <c r="AB16051" s="37"/>
    </row>
    <row r="16052" spans="24:28" x14ac:dyDescent="0.25">
      <c r="X16052" s="37"/>
      <c r="Y16052" s="37"/>
      <c r="Z16052" s="37"/>
      <c r="AA16052" s="37"/>
      <c r="AB16052" s="37"/>
    </row>
    <row r="16053" spans="24:28" x14ac:dyDescent="0.25">
      <c r="X16053" s="37"/>
      <c r="Y16053" s="37"/>
      <c r="Z16053" s="37"/>
      <c r="AA16053" s="37"/>
      <c r="AB16053" s="37"/>
    </row>
    <row r="16054" spans="24:28" x14ac:dyDescent="0.25">
      <c r="X16054" s="37"/>
      <c r="Y16054" s="37"/>
      <c r="Z16054" s="37"/>
      <c r="AA16054" s="37"/>
      <c r="AB16054" s="37"/>
    </row>
    <row r="16055" spans="24:28" x14ac:dyDescent="0.25">
      <c r="X16055" s="37"/>
      <c r="Y16055" s="37"/>
      <c r="Z16055" s="37"/>
      <c r="AA16055" s="37"/>
      <c r="AB16055" s="37"/>
    </row>
    <row r="16056" spans="24:28" x14ac:dyDescent="0.25">
      <c r="X16056" s="37"/>
      <c r="Y16056" s="37"/>
      <c r="Z16056" s="37"/>
      <c r="AA16056" s="37"/>
      <c r="AB16056" s="37"/>
    </row>
    <row r="16057" spans="24:28" x14ac:dyDescent="0.25">
      <c r="X16057" s="37"/>
      <c r="Y16057" s="37"/>
      <c r="Z16057" s="37"/>
      <c r="AA16057" s="37"/>
      <c r="AB16057" s="37"/>
    </row>
    <row r="16058" spans="24:28" x14ac:dyDescent="0.25">
      <c r="X16058" s="37"/>
      <c r="Y16058" s="37"/>
      <c r="Z16058" s="37"/>
      <c r="AA16058" s="37"/>
      <c r="AB16058" s="37"/>
    </row>
    <row r="16059" spans="24:28" x14ac:dyDescent="0.25">
      <c r="X16059" s="37"/>
      <c r="Y16059" s="37"/>
      <c r="Z16059" s="37"/>
      <c r="AA16059" s="37"/>
      <c r="AB16059" s="37"/>
    </row>
    <row r="16060" spans="24:28" x14ac:dyDescent="0.25">
      <c r="X16060" s="37"/>
      <c r="Y16060" s="37"/>
      <c r="Z16060" s="37"/>
      <c r="AA16060" s="37"/>
      <c r="AB16060" s="37"/>
    </row>
    <row r="16061" spans="24:28" x14ac:dyDescent="0.25">
      <c r="X16061" s="37"/>
      <c r="Y16061" s="37"/>
      <c r="Z16061" s="37"/>
      <c r="AA16061" s="37"/>
      <c r="AB16061" s="37"/>
    </row>
    <row r="16062" spans="24:28" x14ac:dyDescent="0.25">
      <c r="X16062" s="37"/>
      <c r="Y16062" s="37"/>
      <c r="Z16062" s="37"/>
      <c r="AA16062" s="37"/>
      <c r="AB16062" s="37"/>
    </row>
    <row r="16063" spans="24:28" x14ac:dyDescent="0.25">
      <c r="X16063" s="37"/>
      <c r="Y16063" s="37"/>
      <c r="Z16063" s="37"/>
      <c r="AA16063" s="37"/>
      <c r="AB16063" s="37"/>
    </row>
    <row r="16064" spans="24:28" x14ac:dyDescent="0.25">
      <c r="X16064" s="37"/>
      <c r="Y16064" s="37"/>
      <c r="Z16064" s="37"/>
      <c r="AA16064" s="37"/>
      <c r="AB16064" s="37"/>
    </row>
    <row r="16065" spans="24:28" x14ac:dyDescent="0.25">
      <c r="X16065" s="37"/>
      <c r="Y16065" s="37"/>
      <c r="Z16065" s="37"/>
      <c r="AA16065" s="37"/>
      <c r="AB16065" s="37"/>
    </row>
    <row r="16066" spans="24:28" x14ac:dyDescent="0.25">
      <c r="X16066" s="37"/>
      <c r="Y16066" s="37"/>
      <c r="Z16066" s="37"/>
      <c r="AA16066" s="37"/>
      <c r="AB16066" s="37"/>
    </row>
    <row r="16067" spans="24:28" x14ac:dyDescent="0.25">
      <c r="X16067" s="37"/>
      <c r="Y16067" s="37"/>
      <c r="Z16067" s="37"/>
      <c r="AA16067" s="37"/>
      <c r="AB16067" s="37"/>
    </row>
    <row r="16068" spans="24:28" x14ac:dyDescent="0.25">
      <c r="X16068" s="37"/>
      <c r="Y16068" s="37"/>
      <c r="Z16068" s="37"/>
      <c r="AA16068" s="37"/>
      <c r="AB16068" s="37"/>
    </row>
    <row r="16069" spans="24:28" x14ac:dyDescent="0.25">
      <c r="X16069" s="37"/>
      <c r="Y16069" s="37"/>
      <c r="Z16069" s="37"/>
      <c r="AA16069" s="37"/>
      <c r="AB16069" s="37"/>
    </row>
    <row r="16070" spans="24:28" x14ac:dyDescent="0.25">
      <c r="X16070" s="37"/>
      <c r="Y16070" s="37"/>
      <c r="Z16070" s="37"/>
      <c r="AA16070" s="37"/>
      <c r="AB16070" s="37"/>
    </row>
    <row r="16071" spans="24:28" x14ac:dyDescent="0.25">
      <c r="X16071" s="37"/>
      <c r="Y16071" s="37"/>
      <c r="Z16071" s="37"/>
      <c r="AA16071" s="37"/>
      <c r="AB16071" s="37"/>
    </row>
    <row r="16072" spans="24:28" x14ac:dyDescent="0.25">
      <c r="X16072" s="37"/>
      <c r="Y16072" s="37"/>
      <c r="Z16072" s="37"/>
      <c r="AA16072" s="37"/>
      <c r="AB16072" s="37"/>
    </row>
    <row r="16073" spans="24:28" x14ac:dyDescent="0.25">
      <c r="X16073" s="37"/>
      <c r="Y16073" s="37"/>
      <c r="Z16073" s="37"/>
      <c r="AA16073" s="37"/>
      <c r="AB16073" s="37"/>
    </row>
    <row r="16074" spans="24:28" x14ac:dyDescent="0.25">
      <c r="X16074" s="37"/>
      <c r="Y16074" s="37"/>
      <c r="Z16074" s="37"/>
      <c r="AA16074" s="37"/>
      <c r="AB16074" s="37"/>
    </row>
    <row r="16075" spans="24:28" x14ac:dyDescent="0.25">
      <c r="X16075" s="37"/>
      <c r="Y16075" s="37"/>
      <c r="Z16075" s="37"/>
      <c r="AA16075" s="37"/>
      <c r="AB16075" s="37"/>
    </row>
    <row r="16076" spans="24:28" x14ac:dyDescent="0.25">
      <c r="X16076" s="37"/>
      <c r="Y16076" s="37"/>
      <c r="Z16076" s="37"/>
      <c r="AA16076" s="37"/>
      <c r="AB16076" s="37"/>
    </row>
    <row r="16077" spans="24:28" x14ac:dyDescent="0.25">
      <c r="X16077" s="37"/>
      <c r="Y16077" s="37"/>
      <c r="Z16077" s="37"/>
      <c r="AA16077" s="37"/>
      <c r="AB16077" s="37"/>
    </row>
    <row r="16078" spans="24:28" x14ac:dyDescent="0.25">
      <c r="X16078" s="37"/>
      <c r="Y16078" s="37"/>
      <c r="Z16078" s="37"/>
      <c r="AA16078" s="37"/>
      <c r="AB16078" s="37"/>
    </row>
    <row r="16079" spans="24:28" x14ac:dyDescent="0.25">
      <c r="X16079" s="37"/>
      <c r="Y16079" s="37"/>
      <c r="Z16079" s="37"/>
      <c r="AA16079" s="37"/>
      <c r="AB16079" s="37"/>
    </row>
    <row r="16080" spans="24:28" x14ac:dyDescent="0.25">
      <c r="X16080" s="37"/>
      <c r="Y16080" s="37"/>
      <c r="Z16080" s="37"/>
      <c r="AA16080" s="37"/>
      <c r="AB16080" s="37"/>
    </row>
    <row r="16081" spans="24:28" x14ac:dyDescent="0.25">
      <c r="X16081" s="37"/>
      <c r="Y16081" s="37"/>
      <c r="Z16081" s="37"/>
      <c r="AA16081" s="37"/>
      <c r="AB16081" s="37"/>
    </row>
    <row r="16082" spans="24:28" x14ac:dyDescent="0.25">
      <c r="X16082" s="37"/>
      <c r="Y16082" s="37"/>
      <c r="Z16082" s="37"/>
      <c r="AA16082" s="37"/>
      <c r="AB16082" s="37"/>
    </row>
    <row r="16083" spans="24:28" x14ac:dyDescent="0.25">
      <c r="X16083" s="37"/>
      <c r="Y16083" s="37"/>
      <c r="Z16083" s="37"/>
      <c r="AA16083" s="37"/>
      <c r="AB16083" s="37"/>
    </row>
    <row r="16084" spans="24:28" x14ac:dyDescent="0.25">
      <c r="X16084" s="37"/>
      <c r="Y16084" s="37"/>
      <c r="Z16084" s="37"/>
      <c r="AA16084" s="37"/>
      <c r="AB16084" s="37"/>
    </row>
    <row r="16085" spans="24:28" x14ac:dyDescent="0.25">
      <c r="X16085" s="37"/>
      <c r="Y16085" s="37"/>
      <c r="Z16085" s="37"/>
      <c r="AA16085" s="37"/>
      <c r="AB16085" s="37"/>
    </row>
    <row r="16086" spans="24:28" x14ac:dyDescent="0.25">
      <c r="X16086" s="37"/>
      <c r="Y16086" s="37"/>
      <c r="Z16086" s="37"/>
      <c r="AA16086" s="37"/>
      <c r="AB16086" s="37"/>
    </row>
    <row r="16087" spans="24:28" x14ac:dyDescent="0.25">
      <c r="X16087" s="37"/>
      <c r="Y16087" s="37"/>
      <c r="Z16087" s="37"/>
      <c r="AA16087" s="37"/>
      <c r="AB16087" s="37"/>
    </row>
    <row r="16088" spans="24:28" x14ac:dyDescent="0.25">
      <c r="X16088" s="37"/>
      <c r="Y16088" s="37"/>
      <c r="Z16088" s="37"/>
      <c r="AA16088" s="37"/>
      <c r="AB16088" s="37"/>
    </row>
    <row r="16089" spans="24:28" x14ac:dyDescent="0.25">
      <c r="X16089" s="37"/>
      <c r="Y16089" s="37"/>
      <c r="Z16089" s="37"/>
      <c r="AA16089" s="37"/>
      <c r="AB16089" s="37"/>
    </row>
    <row r="16090" spans="24:28" x14ac:dyDescent="0.25">
      <c r="X16090" s="37"/>
      <c r="Y16090" s="37"/>
      <c r="Z16090" s="37"/>
      <c r="AA16090" s="37"/>
      <c r="AB16090" s="37"/>
    </row>
    <row r="16091" spans="24:28" x14ac:dyDescent="0.25">
      <c r="X16091" s="37"/>
      <c r="Y16091" s="37"/>
      <c r="Z16091" s="37"/>
      <c r="AA16091" s="37"/>
      <c r="AB16091" s="37"/>
    </row>
    <row r="16092" spans="24:28" x14ac:dyDescent="0.25">
      <c r="X16092" s="37"/>
      <c r="Y16092" s="37"/>
      <c r="Z16092" s="37"/>
      <c r="AA16092" s="37"/>
      <c r="AB16092" s="37"/>
    </row>
    <row r="16093" spans="24:28" x14ac:dyDescent="0.25">
      <c r="X16093" s="37"/>
      <c r="Y16093" s="37"/>
      <c r="Z16093" s="37"/>
      <c r="AA16093" s="37"/>
      <c r="AB16093" s="37"/>
    </row>
    <row r="16094" spans="24:28" x14ac:dyDescent="0.25">
      <c r="X16094" s="37"/>
      <c r="Y16094" s="37"/>
      <c r="Z16094" s="37"/>
      <c r="AA16094" s="37"/>
      <c r="AB16094" s="37"/>
    </row>
    <row r="16095" spans="24:28" x14ac:dyDescent="0.25">
      <c r="X16095" s="37"/>
      <c r="Y16095" s="37"/>
      <c r="Z16095" s="37"/>
      <c r="AA16095" s="37"/>
      <c r="AB16095" s="37"/>
    </row>
    <row r="16096" spans="24:28" x14ac:dyDescent="0.25">
      <c r="X16096" s="37"/>
      <c r="Y16096" s="37"/>
      <c r="Z16096" s="37"/>
      <c r="AA16096" s="37"/>
      <c r="AB16096" s="37"/>
    </row>
    <row r="16097" spans="24:28" x14ac:dyDescent="0.25">
      <c r="X16097" s="37"/>
      <c r="Y16097" s="37"/>
      <c r="Z16097" s="37"/>
      <c r="AA16097" s="37"/>
      <c r="AB16097" s="37"/>
    </row>
    <row r="16098" spans="24:28" x14ac:dyDescent="0.25">
      <c r="X16098" s="37"/>
      <c r="Y16098" s="37"/>
      <c r="Z16098" s="37"/>
      <c r="AA16098" s="37"/>
      <c r="AB16098" s="37"/>
    </row>
    <row r="16099" spans="24:28" x14ac:dyDescent="0.25">
      <c r="X16099" s="37"/>
      <c r="Y16099" s="37"/>
      <c r="Z16099" s="37"/>
      <c r="AA16099" s="37"/>
      <c r="AB16099" s="37"/>
    </row>
    <row r="16100" spans="24:28" x14ac:dyDescent="0.25">
      <c r="X16100" s="37"/>
      <c r="Y16100" s="37"/>
      <c r="Z16100" s="37"/>
      <c r="AA16100" s="37"/>
      <c r="AB16100" s="37"/>
    </row>
    <row r="16101" spans="24:28" x14ac:dyDescent="0.25">
      <c r="X16101" s="37"/>
      <c r="Y16101" s="37"/>
      <c r="Z16101" s="37"/>
      <c r="AA16101" s="37"/>
      <c r="AB16101" s="37"/>
    </row>
    <row r="16102" spans="24:28" x14ac:dyDescent="0.25">
      <c r="X16102" s="37"/>
      <c r="Y16102" s="37"/>
      <c r="Z16102" s="37"/>
      <c r="AA16102" s="37"/>
      <c r="AB16102" s="37"/>
    </row>
    <row r="16103" spans="24:28" x14ac:dyDescent="0.25">
      <c r="X16103" s="37"/>
      <c r="Y16103" s="37"/>
      <c r="Z16103" s="37"/>
      <c r="AA16103" s="37"/>
      <c r="AB16103" s="37"/>
    </row>
    <row r="16104" spans="24:28" x14ac:dyDescent="0.25">
      <c r="X16104" s="37"/>
      <c r="Y16104" s="37"/>
      <c r="Z16104" s="37"/>
      <c r="AA16104" s="37"/>
      <c r="AB16104" s="37"/>
    </row>
    <row r="16105" spans="24:28" x14ac:dyDescent="0.25">
      <c r="X16105" s="37"/>
      <c r="Y16105" s="37"/>
      <c r="Z16105" s="37"/>
      <c r="AA16105" s="37"/>
      <c r="AB16105" s="37"/>
    </row>
    <row r="16106" spans="24:28" x14ac:dyDescent="0.25">
      <c r="X16106" s="37"/>
      <c r="Y16106" s="37"/>
      <c r="Z16106" s="37"/>
      <c r="AA16106" s="37"/>
      <c r="AB16106" s="37"/>
    </row>
    <row r="16107" spans="24:28" x14ac:dyDescent="0.25">
      <c r="X16107" s="37"/>
      <c r="Y16107" s="37"/>
      <c r="Z16107" s="37"/>
      <c r="AA16107" s="37"/>
      <c r="AB16107" s="37"/>
    </row>
    <row r="16108" spans="24:28" x14ac:dyDescent="0.25">
      <c r="X16108" s="37"/>
      <c r="Y16108" s="37"/>
      <c r="Z16108" s="37"/>
      <c r="AA16108" s="37"/>
      <c r="AB16108" s="37"/>
    </row>
    <row r="16109" spans="24:28" x14ac:dyDescent="0.25">
      <c r="X16109" s="37"/>
      <c r="Y16109" s="37"/>
      <c r="Z16109" s="37"/>
      <c r="AA16109" s="37"/>
      <c r="AB16109" s="37"/>
    </row>
    <row r="16110" spans="24:28" x14ac:dyDescent="0.25">
      <c r="X16110" s="37"/>
      <c r="Y16110" s="37"/>
      <c r="Z16110" s="37"/>
      <c r="AA16110" s="37"/>
      <c r="AB16110" s="37"/>
    </row>
    <row r="16111" spans="24:28" x14ac:dyDescent="0.25">
      <c r="X16111" s="37"/>
      <c r="Y16111" s="37"/>
      <c r="Z16111" s="37"/>
      <c r="AA16111" s="37"/>
      <c r="AB16111" s="37"/>
    </row>
    <row r="16112" spans="24:28" x14ac:dyDescent="0.25">
      <c r="X16112" s="37"/>
      <c r="Y16112" s="37"/>
      <c r="Z16112" s="37"/>
      <c r="AA16112" s="37"/>
      <c r="AB16112" s="37"/>
    </row>
    <row r="16113" spans="24:28" x14ac:dyDescent="0.25">
      <c r="X16113" s="37"/>
      <c r="Y16113" s="37"/>
      <c r="Z16113" s="37"/>
      <c r="AA16113" s="37"/>
      <c r="AB16113" s="37"/>
    </row>
    <row r="16114" spans="24:28" x14ac:dyDescent="0.25">
      <c r="X16114" s="37"/>
      <c r="Y16114" s="37"/>
      <c r="Z16114" s="37"/>
      <c r="AA16114" s="37"/>
      <c r="AB16114" s="37"/>
    </row>
    <row r="16115" spans="24:28" x14ac:dyDescent="0.25">
      <c r="X16115" s="37"/>
      <c r="Y16115" s="37"/>
      <c r="Z16115" s="37"/>
      <c r="AA16115" s="37"/>
      <c r="AB16115" s="37"/>
    </row>
    <row r="16116" spans="24:28" x14ac:dyDescent="0.25">
      <c r="X16116" s="37"/>
      <c r="Y16116" s="37"/>
      <c r="Z16116" s="37"/>
      <c r="AA16116" s="37"/>
      <c r="AB16116" s="37"/>
    </row>
    <row r="16117" spans="24:28" x14ac:dyDescent="0.25">
      <c r="X16117" s="37"/>
      <c r="Y16117" s="37"/>
      <c r="Z16117" s="37"/>
      <c r="AA16117" s="37"/>
      <c r="AB16117" s="37"/>
    </row>
    <row r="16118" spans="24:28" x14ac:dyDescent="0.25">
      <c r="X16118" s="37"/>
      <c r="Y16118" s="37"/>
      <c r="Z16118" s="37"/>
      <c r="AA16118" s="37"/>
      <c r="AB16118" s="37"/>
    </row>
    <row r="16119" spans="24:28" x14ac:dyDescent="0.25">
      <c r="X16119" s="37"/>
      <c r="Y16119" s="37"/>
      <c r="Z16119" s="37"/>
      <c r="AA16119" s="37"/>
      <c r="AB16119" s="37"/>
    </row>
    <row r="16120" spans="24:28" x14ac:dyDescent="0.25">
      <c r="X16120" s="37"/>
      <c r="Y16120" s="37"/>
      <c r="Z16120" s="37"/>
      <c r="AA16120" s="37"/>
      <c r="AB16120" s="37"/>
    </row>
    <row r="16121" spans="24:28" x14ac:dyDescent="0.25">
      <c r="X16121" s="37"/>
      <c r="Y16121" s="37"/>
      <c r="Z16121" s="37"/>
      <c r="AA16121" s="37"/>
      <c r="AB16121" s="37"/>
    </row>
    <row r="16122" spans="24:28" x14ac:dyDescent="0.25">
      <c r="X16122" s="37"/>
      <c r="Y16122" s="37"/>
      <c r="Z16122" s="37"/>
      <c r="AA16122" s="37"/>
      <c r="AB16122" s="37"/>
    </row>
    <row r="16123" spans="24:28" x14ac:dyDescent="0.25">
      <c r="X16123" s="37"/>
      <c r="Y16123" s="37"/>
      <c r="Z16123" s="37"/>
      <c r="AA16123" s="37"/>
      <c r="AB16123" s="37"/>
    </row>
    <row r="16124" spans="24:28" x14ac:dyDescent="0.25">
      <c r="X16124" s="37"/>
      <c r="Y16124" s="37"/>
      <c r="Z16124" s="37"/>
      <c r="AA16124" s="37"/>
      <c r="AB16124" s="37"/>
    </row>
    <row r="16125" spans="24:28" x14ac:dyDescent="0.25">
      <c r="X16125" s="37"/>
      <c r="Y16125" s="37"/>
      <c r="Z16125" s="37"/>
      <c r="AA16125" s="37"/>
      <c r="AB16125" s="37"/>
    </row>
    <row r="16126" spans="24:28" x14ac:dyDescent="0.25">
      <c r="X16126" s="37"/>
      <c r="Y16126" s="37"/>
      <c r="Z16126" s="37"/>
      <c r="AA16126" s="37"/>
      <c r="AB16126" s="37"/>
    </row>
    <row r="16127" spans="24:28" x14ac:dyDescent="0.25">
      <c r="X16127" s="37"/>
      <c r="Y16127" s="37"/>
      <c r="Z16127" s="37"/>
      <c r="AA16127" s="37"/>
      <c r="AB16127" s="37"/>
    </row>
    <row r="16128" spans="24:28" x14ac:dyDescent="0.25">
      <c r="X16128" s="37"/>
      <c r="Y16128" s="37"/>
      <c r="Z16128" s="37"/>
      <c r="AA16128" s="37"/>
      <c r="AB16128" s="37"/>
    </row>
    <row r="16129" spans="24:28" x14ac:dyDescent="0.25">
      <c r="X16129" s="37"/>
      <c r="Y16129" s="37"/>
      <c r="Z16129" s="37"/>
      <c r="AA16129" s="37"/>
      <c r="AB16129" s="37"/>
    </row>
    <row r="16130" spans="24:28" x14ac:dyDescent="0.25">
      <c r="X16130" s="37"/>
      <c r="Y16130" s="37"/>
      <c r="Z16130" s="37"/>
      <c r="AA16130" s="37"/>
      <c r="AB16130" s="37"/>
    </row>
    <row r="16131" spans="24:28" x14ac:dyDescent="0.25">
      <c r="X16131" s="37"/>
      <c r="Y16131" s="37"/>
      <c r="Z16131" s="37"/>
      <c r="AA16131" s="37"/>
      <c r="AB16131" s="37"/>
    </row>
    <row r="16132" spans="24:28" x14ac:dyDescent="0.25">
      <c r="X16132" s="37"/>
      <c r="Y16132" s="37"/>
      <c r="Z16132" s="37"/>
      <c r="AA16132" s="37"/>
      <c r="AB16132" s="37"/>
    </row>
    <row r="16133" spans="24:28" x14ac:dyDescent="0.25">
      <c r="X16133" s="37"/>
      <c r="Y16133" s="37"/>
      <c r="Z16133" s="37"/>
      <c r="AA16133" s="37"/>
      <c r="AB16133" s="37"/>
    </row>
    <row r="16134" spans="24:28" x14ac:dyDescent="0.25">
      <c r="X16134" s="37"/>
      <c r="Y16134" s="37"/>
      <c r="Z16134" s="37"/>
      <c r="AA16134" s="37"/>
      <c r="AB16134" s="37"/>
    </row>
    <row r="16135" spans="24:28" x14ac:dyDescent="0.25">
      <c r="X16135" s="37"/>
      <c r="Y16135" s="37"/>
      <c r="Z16135" s="37"/>
      <c r="AA16135" s="37"/>
      <c r="AB16135" s="37"/>
    </row>
    <row r="16136" spans="24:28" x14ac:dyDescent="0.25">
      <c r="X16136" s="37"/>
      <c r="Y16136" s="37"/>
      <c r="Z16136" s="37"/>
      <c r="AA16136" s="37"/>
      <c r="AB16136" s="37"/>
    </row>
    <row r="16137" spans="24:28" x14ac:dyDescent="0.25">
      <c r="X16137" s="37"/>
      <c r="Y16137" s="37"/>
      <c r="Z16137" s="37"/>
      <c r="AA16137" s="37"/>
      <c r="AB16137" s="37"/>
    </row>
    <row r="16138" spans="24:28" x14ac:dyDescent="0.25">
      <c r="X16138" s="37"/>
      <c r="Y16138" s="37"/>
      <c r="Z16138" s="37"/>
      <c r="AA16138" s="37"/>
      <c r="AB16138" s="37"/>
    </row>
    <row r="16139" spans="24:28" x14ac:dyDescent="0.25">
      <c r="X16139" s="37"/>
      <c r="Y16139" s="37"/>
      <c r="Z16139" s="37"/>
      <c r="AA16139" s="37"/>
      <c r="AB16139" s="37"/>
    </row>
    <row r="16140" spans="24:28" x14ac:dyDescent="0.25">
      <c r="X16140" s="37"/>
      <c r="Y16140" s="37"/>
      <c r="Z16140" s="37"/>
      <c r="AA16140" s="37"/>
      <c r="AB16140" s="37"/>
    </row>
    <row r="16141" spans="24:28" x14ac:dyDescent="0.25">
      <c r="X16141" s="37"/>
      <c r="Y16141" s="37"/>
      <c r="Z16141" s="37"/>
      <c r="AA16141" s="37"/>
      <c r="AB16141" s="37"/>
    </row>
    <row r="16142" spans="24:28" x14ac:dyDescent="0.25">
      <c r="X16142" s="37"/>
      <c r="Y16142" s="37"/>
      <c r="Z16142" s="37"/>
      <c r="AA16142" s="37"/>
      <c r="AB16142" s="37"/>
    </row>
    <row r="16143" spans="24:28" x14ac:dyDescent="0.25">
      <c r="X16143" s="37"/>
      <c r="Y16143" s="37"/>
      <c r="Z16143" s="37"/>
      <c r="AA16143" s="37"/>
      <c r="AB16143" s="37"/>
    </row>
    <row r="16144" spans="24:28" x14ac:dyDescent="0.25">
      <c r="X16144" s="37"/>
      <c r="Y16144" s="37"/>
      <c r="Z16144" s="37"/>
      <c r="AA16144" s="37"/>
      <c r="AB16144" s="37"/>
    </row>
    <row r="16145" spans="24:28" x14ac:dyDescent="0.25">
      <c r="X16145" s="37"/>
      <c r="Y16145" s="37"/>
      <c r="Z16145" s="37"/>
      <c r="AA16145" s="37"/>
      <c r="AB16145" s="37"/>
    </row>
    <row r="16146" spans="24:28" x14ac:dyDescent="0.25">
      <c r="X16146" s="37"/>
      <c r="Y16146" s="37"/>
      <c r="Z16146" s="37"/>
      <c r="AA16146" s="37"/>
      <c r="AB16146" s="37"/>
    </row>
    <row r="16147" spans="24:28" x14ac:dyDescent="0.25">
      <c r="X16147" s="37"/>
      <c r="Y16147" s="37"/>
      <c r="Z16147" s="37"/>
      <c r="AA16147" s="37"/>
      <c r="AB16147" s="37"/>
    </row>
    <row r="16148" spans="24:28" x14ac:dyDescent="0.25">
      <c r="X16148" s="37"/>
      <c r="Y16148" s="37"/>
      <c r="Z16148" s="37"/>
      <c r="AA16148" s="37"/>
      <c r="AB16148" s="37"/>
    </row>
    <row r="16149" spans="24:28" x14ac:dyDescent="0.25">
      <c r="X16149" s="37"/>
      <c r="Y16149" s="37"/>
      <c r="Z16149" s="37"/>
      <c r="AA16149" s="37"/>
      <c r="AB16149" s="37"/>
    </row>
    <row r="16150" spans="24:28" x14ac:dyDescent="0.25">
      <c r="X16150" s="37"/>
      <c r="Y16150" s="37"/>
      <c r="Z16150" s="37"/>
      <c r="AA16150" s="37"/>
      <c r="AB16150" s="37"/>
    </row>
    <row r="16151" spans="24:28" x14ac:dyDescent="0.25">
      <c r="X16151" s="37"/>
      <c r="Y16151" s="37"/>
      <c r="Z16151" s="37"/>
      <c r="AA16151" s="37"/>
      <c r="AB16151" s="37"/>
    </row>
    <row r="16152" spans="24:28" x14ac:dyDescent="0.25">
      <c r="X16152" s="37"/>
      <c r="Y16152" s="37"/>
      <c r="Z16152" s="37"/>
      <c r="AA16152" s="37"/>
      <c r="AB16152" s="37"/>
    </row>
    <row r="16153" spans="24:28" x14ac:dyDescent="0.25">
      <c r="X16153" s="37"/>
      <c r="Y16153" s="37"/>
      <c r="Z16153" s="37"/>
      <c r="AA16153" s="37"/>
      <c r="AB16153" s="37"/>
    </row>
    <row r="16154" spans="24:28" x14ac:dyDescent="0.25">
      <c r="X16154" s="37"/>
      <c r="Y16154" s="37"/>
      <c r="Z16154" s="37"/>
      <c r="AA16154" s="37"/>
      <c r="AB16154" s="37"/>
    </row>
    <row r="16155" spans="24:28" x14ac:dyDescent="0.25">
      <c r="X16155" s="37"/>
      <c r="Y16155" s="37"/>
      <c r="Z16155" s="37"/>
      <c r="AA16155" s="37"/>
      <c r="AB16155" s="37"/>
    </row>
    <row r="16156" spans="24:28" x14ac:dyDescent="0.25">
      <c r="X16156" s="37"/>
      <c r="Y16156" s="37"/>
      <c r="Z16156" s="37"/>
      <c r="AA16156" s="37"/>
      <c r="AB16156" s="37"/>
    </row>
    <row r="16157" spans="24:28" x14ac:dyDescent="0.25">
      <c r="X16157" s="37"/>
      <c r="Y16157" s="37"/>
      <c r="Z16157" s="37"/>
      <c r="AA16157" s="37"/>
      <c r="AB16157" s="37"/>
    </row>
    <row r="16158" spans="24:28" x14ac:dyDescent="0.25">
      <c r="X16158" s="37"/>
      <c r="Y16158" s="37"/>
      <c r="Z16158" s="37"/>
      <c r="AA16158" s="37"/>
      <c r="AB16158" s="37"/>
    </row>
    <row r="16159" spans="24:28" x14ac:dyDescent="0.25">
      <c r="X16159" s="37"/>
      <c r="Y16159" s="37"/>
      <c r="Z16159" s="37"/>
      <c r="AA16159" s="37"/>
      <c r="AB16159" s="37"/>
    </row>
    <row r="16160" spans="24:28" x14ac:dyDescent="0.25">
      <c r="X16160" s="37"/>
      <c r="Y16160" s="37"/>
      <c r="Z16160" s="37"/>
      <c r="AA16160" s="37"/>
      <c r="AB16160" s="37"/>
    </row>
    <row r="16161" spans="24:28" x14ac:dyDescent="0.25">
      <c r="X16161" s="37"/>
      <c r="Y16161" s="37"/>
      <c r="Z16161" s="37"/>
      <c r="AA16161" s="37"/>
      <c r="AB16161" s="37"/>
    </row>
    <row r="16162" spans="24:28" x14ac:dyDescent="0.25">
      <c r="X16162" s="37"/>
      <c r="Y16162" s="37"/>
      <c r="Z16162" s="37"/>
      <c r="AA16162" s="37"/>
      <c r="AB16162" s="37"/>
    </row>
    <row r="16163" spans="24:28" x14ac:dyDescent="0.25">
      <c r="X16163" s="37"/>
      <c r="Y16163" s="37"/>
      <c r="Z16163" s="37"/>
      <c r="AA16163" s="37"/>
      <c r="AB16163" s="37"/>
    </row>
    <row r="16164" spans="24:28" x14ac:dyDescent="0.25">
      <c r="X16164" s="37"/>
      <c r="Y16164" s="37"/>
      <c r="Z16164" s="37"/>
      <c r="AA16164" s="37"/>
      <c r="AB16164" s="37"/>
    </row>
    <row r="16165" spans="24:28" x14ac:dyDescent="0.25">
      <c r="X16165" s="37"/>
      <c r="Y16165" s="37"/>
      <c r="Z16165" s="37"/>
      <c r="AA16165" s="37"/>
      <c r="AB16165" s="37"/>
    </row>
    <row r="16166" spans="24:28" x14ac:dyDescent="0.25">
      <c r="X16166" s="37"/>
      <c r="Y16166" s="37"/>
      <c r="Z16166" s="37"/>
      <c r="AA16166" s="37"/>
      <c r="AB16166" s="37"/>
    </row>
    <row r="16167" spans="24:28" x14ac:dyDescent="0.25">
      <c r="X16167" s="37"/>
      <c r="Y16167" s="37"/>
      <c r="Z16167" s="37"/>
      <c r="AA16167" s="37"/>
      <c r="AB16167" s="37"/>
    </row>
    <row r="16168" spans="24:28" x14ac:dyDescent="0.25">
      <c r="X16168" s="37"/>
      <c r="Y16168" s="37"/>
      <c r="Z16168" s="37"/>
      <c r="AA16168" s="37"/>
      <c r="AB16168" s="37"/>
    </row>
    <row r="16169" spans="24:28" x14ac:dyDescent="0.25">
      <c r="X16169" s="37"/>
      <c r="Y16169" s="37"/>
      <c r="Z16169" s="37"/>
      <c r="AA16169" s="37"/>
      <c r="AB16169" s="37"/>
    </row>
    <row r="16170" spans="24:28" x14ac:dyDescent="0.25">
      <c r="X16170" s="37"/>
      <c r="Y16170" s="37"/>
      <c r="Z16170" s="37"/>
      <c r="AA16170" s="37"/>
      <c r="AB16170" s="37"/>
    </row>
    <row r="16171" spans="24:28" x14ac:dyDescent="0.25">
      <c r="X16171" s="37"/>
      <c r="Y16171" s="37"/>
      <c r="Z16171" s="37"/>
      <c r="AA16171" s="37"/>
      <c r="AB16171" s="37"/>
    </row>
    <row r="16172" spans="24:28" x14ac:dyDescent="0.25">
      <c r="X16172" s="37"/>
      <c r="Y16172" s="37"/>
      <c r="Z16172" s="37"/>
      <c r="AA16172" s="37"/>
      <c r="AB16172" s="37"/>
    </row>
    <row r="16173" spans="24:28" x14ac:dyDescent="0.25">
      <c r="X16173" s="37"/>
      <c r="Y16173" s="37"/>
      <c r="Z16173" s="37"/>
      <c r="AA16173" s="37"/>
      <c r="AB16173" s="37"/>
    </row>
    <row r="16174" spans="24:28" x14ac:dyDescent="0.25">
      <c r="X16174" s="37"/>
      <c r="Y16174" s="37"/>
      <c r="Z16174" s="37"/>
      <c r="AA16174" s="37"/>
      <c r="AB16174" s="37"/>
    </row>
    <row r="16175" spans="24:28" x14ac:dyDescent="0.25">
      <c r="X16175" s="37"/>
      <c r="Y16175" s="37"/>
      <c r="Z16175" s="37"/>
      <c r="AA16175" s="37"/>
      <c r="AB16175" s="37"/>
    </row>
    <row r="16176" spans="24:28" x14ac:dyDescent="0.25">
      <c r="X16176" s="37"/>
      <c r="Y16176" s="37"/>
      <c r="Z16176" s="37"/>
      <c r="AA16176" s="37"/>
      <c r="AB16176" s="37"/>
    </row>
    <row r="16177" spans="24:28" x14ac:dyDescent="0.25">
      <c r="X16177" s="37"/>
      <c r="Y16177" s="37"/>
      <c r="Z16177" s="37"/>
      <c r="AA16177" s="37"/>
      <c r="AB16177" s="37"/>
    </row>
    <row r="16178" spans="24:28" x14ac:dyDescent="0.25">
      <c r="X16178" s="37"/>
      <c r="Y16178" s="37"/>
      <c r="Z16178" s="37"/>
      <c r="AA16178" s="37"/>
      <c r="AB16178" s="37"/>
    </row>
    <row r="16179" spans="24:28" x14ac:dyDescent="0.25">
      <c r="X16179" s="37"/>
      <c r="Y16179" s="37"/>
      <c r="Z16179" s="37"/>
      <c r="AA16179" s="37"/>
      <c r="AB16179" s="37"/>
    </row>
    <row r="16180" spans="24:28" x14ac:dyDescent="0.25">
      <c r="X16180" s="37"/>
      <c r="Y16180" s="37"/>
      <c r="Z16180" s="37"/>
      <c r="AA16180" s="37"/>
      <c r="AB16180" s="37"/>
    </row>
    <row r="16181" spans="24:28" x14ac:dyDescent="0.25">
      <c r="X16181" s="37"/>
      <c r="Y16181" s="37"/>
      <c r="Z16181" s="37"/>
      <c r="AA16181" s="37"/>
      <c r="AB16181" s="37"/>
    </row>
    <row r="16182" spans="24:28" x14ac:dyDescent="0.25">
      <c r="X16182" s="37"/>
      <c r="Y16182" s="37"/>
      <c r="Z16182" s="37"/>
      <c r="AA16182" s="37"/>
      <c r="AB16182" s="37"/>
    </row>
    <row r="16183" spans="24:28" x14ac:dyDescent="0.25">
      <c r="X16183" s="37"/>
      <c r="Y16183" s="37"/>
      <c r="Z16183" s="37"/>
      <c r="AA16183" s="37"/>
      <c r="AB16183" s="37"/>
    </row>
    <row r="16184" spans="24:28" x14ac:dyDescent="0.25">
      <c r="X16184" s="37"/>
      <c r="Y16184" s="37"/>
      <c r="Z16184" s="37"/>
      <c r="AA16184" s="37"/>
      <c r="AB16184" s="37"/>
    </row>
    <row r="16185" spans="24:28" x14ac:dyDescent="0.25">
      <c r="X16185" s="37"/>
      <c r="Y16185" s="37"/>
      <c r="Z16185" s="37"/>
      <c r="AA16185" s="37"/>
      <c r="AB16185" s="37"/>
    </row>
    <row r="16186" spans="24:28" x14ac:dyDescent="0.25">
      <c r="X16186" s="37"/>
      <c r="Y16186" s="37"/>
      <c r="Z16186" s="37"/>
      <c r="AA16186" s="37"/>
      <c r="AB16186" s="37"/>
    </row>
    <row r="16187" spans="24:28" x14ac:dyDescent="0.25">
      <c r="X16187" s="37"/>
      <c r="Y16187" s="37"/>
      <c r="Z16187" s="37"/>
      <c r="AA16187" s="37"/>
      <c r="AB16187" s="37"/>
    </row>
    <row r="16188" spans="24:28" x14ac:dyDescent="0.25">
      <c r="X16188" s="37"/>
      <c r="Y16188" s="37"/>
      <c r="Z16188" s="37"/>
      <c r="AA16188" s="37"/>
      <c r="AB16188" s="37"/>
    </row>
    <row r="16189" spans="24:28" x14ac:dyDescent="0.25">
      <c r="X16189" s="37"/>
      <c r="Y16189" s="37"/>
      <c r="Z16189" s="37"/>
      <c r="AA16189" s="37"/>
      <c r="AB16189" s="37"/>
    </row>
    <row r="16190" spans="24:28" x14ac:dyDescent="0.25">
      <c r="X16190" s="37"/>
      <c r="Y16190" s="37"/>
      <c r="Z16190" s="37"/>
      <c r="AA16190" s="37"/>
      <c r="AB16190" s="37"/>
    </row>
    <row r="16191" spans="24:28" x14ac:dyDescent="0.25">
      <c r="X16191" s="37"/>
      <c r="Y16191" s="37"/>
      <c r="Z16191" s="37"/>
      <c r="AA16191" s="37"/>
      <c r="AB16191" s="37"/>
    </row>
    <row r="16192" spans="24:28" x14ac:dyDescent="0.25">
      <c r="X16192" s="37"/>
      <c r="Y16192" s="37"/>
      <c r="Z16192" s="37"/>
      <c r="AA16192" s="37"/>
      <c r="AB16192" s="37"/>
    </row>
    <row r="16193" spans="24:28" x14ac:dyDescent="0.25">
      <c r="X16193" s="37"/>
      <c r="Y16193" s="37"/>
      <c r="Z16193" s="37"/>
      <c r="AA16193" s="37"/>
      <c r="AB16193" s="37"/>
    </row>
    <row r="16194" spans="24:28" x14ac:dyDescent="0.25">
      <c r="X16194" s="37"/>
      <c r="Y16194" s="37"/>
      <c r="Z16194" s="37"/>
      <c r="AA16194" s="37"/>
      <c r="AB16194" s="37"/>
    </row>
    <row r="16195" spans="24:28" x14ac:dyDescent="0.25">
      <c r="X16195" s="37"/>
      <c r="Y16195" s="37"/>
      <c r="Z16195" s="37"/>
      <c r="AA16195" s="37"/>
      <c r="AB16195" s="37"/>
    </row>
    <row r="16196" spans="24:28" x14ac:dyDescent="0.25">
      <c r="X16196" s="37"/>
      <c r="Y16196" s="37"/>
      <c r="Z16196" s="37"/>
      <c r="AA16196" s="37"/>
      <c r="AB16196" s="37"/>
    </row>
    <row r="16197" spans="24:28" x14ac:dyDescent="0.25">
      <c r="X16197" s="37"/>
      <c r="Y16197" s="37"/>
      <c r="Z16197" s="37"/>
      <c r="AA16197" s="37"/>
      <c r="AB16197" s="37"/>
    </row>
    <row r="16198" spans="24:28" x14ac:dyDescent="0.25">
      <c r="X16198" s="37"/>
      <c r="Y16198" s="37"/>
      <c r="Z16198" s="37"/>
      <c r="AA16198" s="37"/>
      <c r="AB16198" s="37"/>
    </row>
    <row r="16199" spans="24:28" x14ac:dyDescent="0.25">
      <c r="X16199" s="37"/>
      <c r="Y16199" s="37"/>
      <c r="Z16199" s="37"/>
      <c r="AA16199" s="37"/>
      <c r="AB16199" s="37"/>
    </row>
    <row r="16200" spans="24:28" x14ac:dyDescent="0.25">
      <c r="X16200" s="37"/>
      <c r="Y16200" s="37"/>
      <c r="Z16200" s="37"/>
      <c r="AA16200" s="37"/>
      <c r="AB16200" s="37"/>
    </row>
    <row r="16201" spans="24:28" x14ac:dyDescent="0.25">
      <c r="X16201" s="37"/>
      <c r="Y16201" s="37"/>
      <c r="Z16201" s="37"/>
      <c r="AA16201" s="37"/>
      <c r="AB16201" s="37"/>
    </row>
    <row r="16202" spans="24:28" x14ac:dyDescent="0.25">
      <c r="X16202" s="37"/>
      <c r="Y16202" s="37"/>
      <c r="Z16202" s="37"/>
      <c r="AA16202" s="37"/>
      <c r="AB16202" s="37"/>
    </row>
    <row r="16203" spans="24:28" x14ac:dyDescent="0.25">
      <c r="X16203" s="37"/>
      <c r="Y16203" s="37"/>
      <c r="Z16203" s="37"/>
      <c r="AA16203" s="37"/>
      <c r="AB16203" s="37"/>
    </row>
    <row r="16204" spans="24:28" x14ac:dyDescent="0.25">
      <c r="X16204" s="37"/>
      <c r="Y16204" s="37"/>
      <c r="Z16204" s="37"/>
      <c r="AA16204" s="37"/>
      <c r="AB16204" s="37"/>
    </row>
    <row r="16205" spans="24:28" x14ac:dyDescent="0.25">
      <c r="X16205" s="37"/>
      <c r="Y16205" s="37"/>
      <c r="Z16205" s="37"/>
      <c r="AA16205" s="37"/>
      <c r="AB16205" s="37"/>
    </row>
    <row r="16206" spans="24:28" x14ac:dyDescent="0.25">
      <c r="X16206" s="37"/>
      <c r="Y16206" s="37"/>
      <c r="Z16206" s="37"/>
      <c r="AA16206" s="37"/>
      <c r="AB16206" s="37"/>
    </row>
    <row r="16207" spans="24:28" x14ac:dyDescent="0.25">
      <c r="X16207" s="37"/>
      <c r="Y16207" s="37"/>
      <c r="Z16207" s="37"/>
      <c r="AA16207" s="37"/>
      <c r="AB16207" s="37"/>
    </row>
    <row r="16208" spans="24:28" x14ac:dyDescent="0.25">
      <c r="X16208" s="37"/>
      <c r="Y16208" s="37"/>
      <c r="Z16208" s="37"/>
      <c r="AA16208" s="37"/>
      <c r="AB16208" s="37"/>
    </row>
    <row r="16209" spans="24:28" x14ac:dyDescent="0.25">
      <c r="X16209" s="37"/>
      <c r="Y16209" s="37"/>
      <c r="Z16209" s="37"/>
      <c r="AA16209" s="37"/>
      <c r="AB16209" s="37"/>
    </row>
    <row r="16210" spans="24:28" x14ac:dyDescent="0.25">
      <c r="X16210" s="37"/>
      <c r="Y16210" s="37"/>
      <c r="Z16210" s="37"/>
      <c r="AA16210" s="37"/>
      <c r="AB16210" s="37"/>
    </row>
    <row r="16211" spans="24:28" x14ac:dyDescent="0.25">
      <c r="X16211" s="37"/>
      <c r="Y16211" s="37"/>
      <c r="Z16211" s="37"/>
      <c r="AA16211" s="37"/>
      <c r="AB16211" s="37"/>
    </row>
    <row r="16212" spans="24:28" x14ac:dyDescent="0.25">
      <c r="X16212" s="37"/>
      <c r="Y16212" s="37"/>
      <c r="Z16212" s="37"/>
      <c r="AA16212" s="37"/>
      <c r="AB16212" s="37"/>
    </row>
    <row r="16213" spans="24:28" x14ac:dyDescent="0.25">
      <c r="X16213" s="37"/>
      <c r="Y16213" s="37"/>
      <c r="Z16213" s="37"/>
      <c r="AA16213" s="37"/>
      <c r="AB16213" s="37"/>
    </row>
    <row r="16214" spans="24:28" x14ac:dyDescent="0.25">
      <c r="X16214" s="37"/>
      <c r="Y16214" s="37"/>
      <c r="Z16214" s="37"/>
      <c r="AA16214" s="37"/>
      <c r="AB16214" s="37"/>
    </row>
    <row r="16215" spans="24:28" x14ac:dyDescent="0.25">
      <c r="X16215" s="37"/>
      <c r="Y16215" s="37"/>
      <c r="Z16215" s="37"/>
      <c r="AA16215" s="37"/>
      <c r="AB16215" s="37"/>
    </row>
    <row r="16216" spans="24:28" x14ac:dyDescent="0.25">
      <c r="X16216" s="37"/>
      <c r="Y16216" s="37"/>
      <c r="Z16216" s="37"/>
      <c r="AA16216" s="37"/>
      <c r="AB16216" s="37"/>
    </row>
    <row r="16217" spans="24:28" x14ac:dyDescent="0.25">
      <c r="X16217" s="37"/>
      <c r="Y16217" s="37"/>
      <c r="Z16217" s="37"/>
      <c r="AA16217" s="37"/>
      <c r="AB16217" s="37"/>
    </row>
    <row r="16218" spans="24:28" x14ac:dyDescent="0.25">
      <c r="X16218" s="37"/>
      <c r="Y16218" s="37"/>
      <c r="Z16218" s="37"/>
      <c r="AA16218" s="37"/>
      <c r="AB16218" s="37"/>
    </row>
    <row r="16219" spans="24:28" x14ac:dyDescent="0.25">
      <c r="X16219" s="37"/>
      <c r="Y16219" s="37"/>
      <c r="Z16219" s="37"/>
      <c r="AA16219" s="37"/>
      <c r="AB16219" s="37"/>
    </row>
    <row r="16220" spans="24:28" x14ac:dyDescent="0.25">
      <c r="X16220" s="37"/>
      <c r="Y16220" s="37"/>
      <c r="Z16220" s="37"/>
      <c r="AA16220" s="37"/>
      <c r="AB16220" s="37"/>
    </row>
    <row r="16221" spans="24:28" x14ac:dyDescent="0.25">
      <c r="X16221" s="37"/>
      <c r="Y16221" s="37"/>
      <c r="Z16221" s="37"/>
      <c r="AA16221" s="37"/>
      <c r="AB16221" s="37"/>
    </row>
    <row r="16222" spans="24:28" x14ac:dyDescent="0.25">
      <c r="X16222" s="37"/>
      <c r="Y16222" s="37"/>
      <c r="Z16222" s="37"/>
      <c r="AA16222" s="37"/>
      <c r="AB16222" s="37"/>
    </row>
    <row r="16223" spans="24:28" x14ac:dyDescent="0.25">
      <c r="X16223" s="37"/>
      <c r="Y16223" s="37"/>
      <c r="Z16223" s="37"/>
      <c r="AA16223" s="37"/>
      <c r="AB16223" s="37"/>
    </row>
    <row r="16224" spans="24:28" x14ac:dyDescent="0.25">
      <c r="X16224" s="37"/>
      <c r="Y16224" s="37"/>
      <c r="Z16224" s="37"/>
      <c r="AA16224" s="37"/>
      <c r="AB16224" s="37"/>
    </row>
    <row r="16225" spans="24:28" x14ac:dyDescent="0.25">
      <c r="X16225" s="37"/>
      <c r="Y16225" s="37"/>
      <c r="Z16225" s="37"/>
      <c r="AA16225" s="37"/>
      <c r="AB16225" s="37"/>
    </row>
    <row r="16226" spans="24:28" x14ac:dyDescent="0.25">
      <c r="X16226" s="37"/>
      <c r="Y16226" s="37"/>
      <c r="Z16226" s="37"/>
      <c r="AA16226" s="37"/>
      <c r="AB16226" s="37"/>
    </row>
    <row r="16227" spans="24:28" x14ac:dyDescent="0.25">
      <c r="X16227" s="37"/>
      <c r="Y16227" s="37"/>
      <c r="Z16227" s="37"/>
      <c r="AA16227" s="37"/>
      <c r="AB16227" s="37"/>
    </row>
    <row r="16228" spans="24:28" x14ac:dyDescent="0.25">
      <c r="X16228" s="37"/>
      <c r="Y16228" s="37"/>
      <c r="Z16228" s="37"/>
      <c r="AA16228" s="37"/>
      <c r="AB16228" s="37"/>
    </row>
    <row r="16229" spans="24:28" x14ac:dyDescent="0.25">
      <c r="X16229" s="37"/>
      <c r="Y16229" s="37"/>
      <c r="Z16229" s="37"/>
      <c r="AA16229" s="37"/>
      <c r="AB16229" s="37"/>
    </row>
    <row r="16230" spans="24:28" x14ac:dyDescent="0.25">
      <c r="X16230" s="37"/>
      <c r="Y16230" s="37"/>
      <c r="Z16230" s="37"/>
      <c r="AA16230" s="37"/>
      <c r="AB16230" s="37"/>
    </row>
    <row r="16231" spans="24:28" x14ac:dyDescent="0.25">
      <c r="X16231" s="37"/>
      <c r="Y16231" s="37"/>
      <c r="Z16231" s="37"/>
      <c r="AA16231" s="37"/>
      <c r="AB16231" s="37"/>
    </row>
    <row r="16232" spans="24:28" x14ac:dyDescent="0.25">
      <c r="X16232" s="37"/>
      <c r="Y16232" s="37"/>
      <c r="Z16232" s="37"/>
      <c r="AA16232" s="37"/>
      <c r="AB16232" s="37"/>
    </row>
    <row r="16233" spans="24:28" x14ac:dyDescent="0.25">
      <c r="X16233" s="37"/>
      <c r="Y16233" s="37"/>
      <c r="Z16233" s="37"/>
      <c r="AA16233" s="37"/>
      <c r="AB16233" s="37"/>
    </row>
    <row r="16234" spans="24:28" x14ac:dyDescent="0.25">
      <c r="X16234" s="37"/>
      <c r="Y16234" s="37"/>
      <c r="Z16234" s="37"/>
      <c r="AA16234" s="37"/>
      <c r="AB16234" s="37"/>
    </row>
    <row r="16235" spans="24:28" x14ac:dyDescent="0.25">
      <c r="X16235" s="37"/>
      <c r="Y16235" s="37"/>
      <c r="Z16235" s="37"/>
      <c r="AA16235" s="37"/>
      <c r="AB16235" s="37"/>
    </row>
    <row r="16236" spans="24:28" x14ac:dyDescent="0.25">
      <c r="X16236" s="37"/>
      <c r="Y16236" s="37"/>
      <c r="Z16236" s="37"/>
      <c r="AA16236" s="37"/>
      <c r="AB16236" s="37"/>
    </row>
    <row r="16237" spans="24:28" x14ac:dyDescent="0.25">
      <c r="X16237" s="37"/>
      <c r="Y16237" s="37"/>
      <c r="Z16237" s="37"/>
      <c r="AA16237" s="37"/>
      <c r="AB16237" s="37"/>
    </row>
    <row r="16238" spans="24:28" x14ac:dyDescent="0.25">
      <c r="X16238" s="37"/>
      <c r="Y16238" s="37"/>
      <c r="Z16238" s="37"/>
      <c r="AA16238" s="37"/>
      <c r="AB16238" s="37"/>
    </row>
    <row r="16239" spans="24:28" x14ac:dyDescent="0.25">
      <c r="X16239" s="37"/>
      <c r="Y16239" s="37"/>
      <c r="Z16239" s="37"/>
      <c r="AA16239" s="37"/>
      <c r="AB16239" s="37"/>
    </row>
    <row r="16240" spans="24:28" x14ac:dyDescent="0.25">
      <c r="X16240" s="37"/>
      <c r="Y16240" s="37"/>
      <c r="Z16240" s="37"/>
      <c r="AA16240" s="37"/>
      <c r="AB16240" s="37"/>
    </row>
    <row r="16241" spans="24:28" x14ac:dyDescent="0.25">
      <c r="X16241" s="37"/>
      <c r="Y16241" s="37"/>
      <c r="Z16241" s="37"/>
      <c r="AA16241" s="37"/>
      <c r="AB16241" s="37"/>
    </row>
    <row r="16242" spans="24:28" x14ac:dyDescent="0.25">
      <c r="X16242" s="37"/>
      <c r="Y16242" s="37"/>
      <c r="Z16242" s="37"/>
      <c r="AA16242" s="37"/>
      <c r="AB16242" s="37"/>
    </row>
    <row r="16243" spans="24:28" x14ac:dyDescent="0.25">
      <c r="X16243" s="37"/>
      <c r="Y16243" s="37"/>
      <c r="Z16243" s="37"/>
      <c r="AA16243" s="37"/>
      <c r="AB16243" s="37"/>
    </row>
    <row r="16244" spans="24:28" x14ac:dyDescent="0.25">
      <c r="X16244" s="37"/>
      <c r="Y16244" s="37"/>
      <c r="Z16244" s="37"/>
      <c r="AA16244" s="37"/>
      <c r="AB16244" s="37"/>
    </row>
    <row r="16245" spans="24:28" x14ac:dyDescent="0.25">
      <c r="X16245" s="37"/>
      <c r="Y16245" s="37"/>
      <c r="Z16245" s="37"/>
      <c r="AA16245" s="37"/>
      <c r="AB16245" s="37"/>
    </row>
    <row r="16246" spans="24:28" x14ac:dyDescent="0.25">
      <c r="X16246" s="37"/>
      <c r="Y16246" s="37"/>
      <c r="Z16246" s="37"/>
      <c r="AA16246" s="37"/>
      <c r="AB16246" s="37"/>
    </row>
    <row r="16247" spans="24:28" x14ac:dyDescent="0.25">
      <c r="X16247" s="37"/>
      <c r="Y16247" s="37"/>
      <c r="Z16247" s="37"/>
      <c r="AA16247" s="37"/>
      <c r="AB16247" s="37"/>
    </row>
    <row r="16248" spans="24:28" x14ac:dyDescent="0.25">
      <c r="X16248" s="37"/>
      <c r="Y16248" s="37"/>
      <c r="Z16248" s="37"/>
      <c r="AA16248" s="37"/>
      <c r="AB16248" s="37"/>
    </row>
    <row r="16249" spans="24:28" x14ac:dyDescent="0.25">
      <c r="X16249" s="37"/>
      <c r="Y16249" s="37"/>
      <c r="Z16249" s="37"/>
      <c r="AA16249" s="37"/>
      <c r="AB16249" s="37"/>
    </row>
    <row r="16250" spans="24:28" x14ac:dyDescent="0.25">
      <c r="X16250" s="37"/>
      <c r="Y16250" s="37"/>
      <c r="Z16250" s="37"/>
      <c r="AA16250" s="37"/>
      <c r="AB16250" s="37"/>
    </row>
    <row r="16251" spans="24:28" x14ac:dyDescent="0.25">
      <c r="X16251" s="37"/>
      <c r="Y16251" s="37"/>
      <c r="Z16251" s="37"/>
      <c r="AA16251" s="37"/>
      <c r="AB16251" s="37"/>
    </row>
    <row r="16252" spans="24:28" x14ac:dyDescent="0.25">
      <c r="X16252" s="37"/>
      <c r="Y16252" s="37"/>
      <c r="Z16252" s="37"/>
      <c r="AA16252" s="37"/>
      <c r="AB16252" s="37"/>
    </row>
    <row r="16253" spans="24:28" x14ac:dyDescent="0.25">
      <c r="X16253" s="37"/>
      <c r="Y16253" s="37"/>
      <c r="Z16253" s="37"/>
      <c r="AA16253" s="37"/>
      <c r="AB16253" s="37"/>
    </row>
    <row r="16254" spans="24:28" x14ac:dyDescent="0.25">
      <c r="X16254" s="37"/>
      <c r="Y16254" s="37"/>
      <c r="Z16254" s="37"/>
      <c r="AA16254" s="37"/>
      <c r="AB16254" s="37"/>
    </row>
    <row r="16255" spans="24:28" x14ac:dyDescent="0.25">
      <c r="X16255" s="37"/>
      <c r="Y16255" s="37"/>
      <c r="Z16255" s="37"/>
      <c r="AA16255" s="37"/>
      <c r="AB16255" s="37"/>
    </row>
    <row r="16256" spans="24:28" x14ac:dyDescent="0.25">
      <c r="X16256" s="37"/>
      <c r="Y16256" s="37"/>
      <c r="Z16256" s="37"/>
      <c r="AA16256" s="37"/>
      <c r="AB16256" s="37"/>
    </row>
    <row r="16257" spans="24:28" x14ac:dyDescent="0.25">
      <c r="X16257" s="37"/>
      <c r="Y16257" s="37"/>
      <c r="Z16257" s="37"/>
      <c r="AA16257" s="37"/>
      <c r="AB16257" s="37"/>
    </row>
    <row r="16258" spans="24:28" x14ac:dyDescent="0.25">
      <c r="X16258" s="37"/>
      <c r="Y16258" s="37"/>
      <c r="Z16258" s="37"/>
      <c r="AA16258" s="37"/>
      <c r="AB16258" s="37"/>
    </row>
    <row r="16259" spans="24:28" x14ac:dyDescent="0.25">
      <c r="X16259" s="37"/>
      <c r="Y16259" s="37"/>
      <c r="Z16259" s="37"/>
      <c r="AA16259" s="37"/>
      <c r="AB16259" s="37"/>
    </row>
    <row r="16260" spans="24:28" x14ac:dyDescent="0.25">
      <c r="X16260" s="37"/>
      <c r="Y16260" s="37"/>
      <c r="Z16260" s="37"/>
      <c r="AA16260" s="37"/>
      <c r="AB16260" s="37"/>
    </row>
    <row r="16261" spans="24:28" x14ac:dyDescent="0.25">
      <c r="X16261" s="37"/>
      <c r="Y16261" s="37"/>
      <c r="Z16261" s="37"/>
      <c r="AA16261" s="37"/>
      <c r="AB16261" s="37"/>
    </row>
    <row r="16262" spans="24:28" x14ac:dyDescent="0.25">
      <c r="X16262" s="37"/>
      <c r="Y16262" s="37"/>
      <c r="Z16262" s="37"/>
      <c r="AA16262" s="37"/>
      <c r="AB16262" s="37"/>
    </row>
    <row r="16263" spans="24:28" x14ac:dyDescent="0.25">
      <c r="X16263" s="37"/>
      <c r="Y16263" s="37"/>
      <c r="Z16263" s="37"/>
      <c r="AA16263" s="37"/>
      <c r="AB16263" s="37"/>
    </row>
    <row r="16264" spans="24:28" x14ac:dyDescent="0.25">
      <c r="X16264" s="37"/>
      <c r="Y16264" s="37"/>
      <c r="Z16264" s="37"/>
      <c r="AA16264" s="37"/>
      <c r="AB16264" s="37"/>
    </row>
    <row r="16265" spans="24:28" x14ac:dyDescent="0.25">
      <c r="X16265" s="37"/>
      <c r="Y16265" s="37"/>
      <c r="Z16265" s="37"/>
      <c r="AA16265" s="37"/>
      <c r="AB16265" s="37"/>
    </row>
    <row r="16266" spans="24:28" x14ac:dyDescent="0.25">
      <c r="X16266" s="37"/>
      <c r="Y16266" s="37"/>
      <c r="Z16266" s="37"/>
      <c r="AA16266" s="37"/>
      <c r="AB16266" s="37"/>
    </row>
    <row r="16267" spans="24:28" x14ac:dyDescent="0.25">
      <c r="X16267" s="37"/>
      <c r="Y16267" s="37"/>
      <c r="Z16267" s="37"/>
      <c r="AA16267" s="37"/>
      <c r="AB16267" s="37"/>
    </row>
    <row r="16268" spans="24:28" x14ac:dyDescent="0.25">
      <c r="X16268" s="37"/>
      <c r="Y16268" s="37"/>
      <c r="Z16268" s="37"/>
      <c r="AA16268" s="37"/>
      <c r="AB16268" s="37"/>
    </row>
    <row r="16269" spans="24:28" x14ac:dyDescent="0.25">
      <c r="X16269" s="37"/>
      <c r="Y16269" s="37"/>
      <c r="Z16269" s="37"/>
      <c r="AA16269" s="37"/>
      <c r="AB16269" s="37"/>
    </row>
    <row r="16270" spans="24:28" x14ac:dyDescent="0.25">
      <c r="X16270" s="37"/>
      <c r="Y16270" s="37"/>
      <c r="Z16270" s="37"/>
      <c r="AA16270" s="37"/>
      <c r="AB16270" s="37"/>
    </row>
    <row r="16271" spans="24:28" x14ac:dyDescent="0.25">
      <c r="X16271" s="37"/>
      <c r="Y16271" s="37"/>
      <c r="Z16271" s="37"/>
      <c r="AA16271" s="37"/>
      <c r="AB16271" s="37"/>
    </row>
    <row r="16272" spans="24:28" x14ac:dyDescent="0.25">
      <c r="X16272" s="37"/>
      <c r="Y16272" s="37"/>
      <c r="Z16272" s="37"/>
      <c r="AA16272" s="37"/>
      <c r="AB16272" s="37"/>
    </row>
    <row r="16273" spans="24:28" x14ac:dyDescent="0.25">
      <c r="X16273" s="37"/>
      <c r="Y16273" s="37"/>
      <c r="Z16273" s="37"/>
      <c r="AA16273" s="37"/>
      <c r="AB16273" s="37"/>
    </row>
    <row r="16274" spans="24:28" x14ac:dyDescent="0.25">
      <c r="X16274" s="37"/>
      <c r="Y16274" s="37"/>
      <c r="Z16274" s="37"/>
      <c r="AA16274" s="37"/>
      <c r="AB16274" s="37"/>
    </row>
    <row r="16275" spans="24:28" x14ac:dyDescent="0.25">
      <c r="X16275" s="37"/>
      <c r="Y16275" s="37"/>
      <c r="Z16275" s="37"/>
      <c r="AA16275" s="37"/>
      <c r="AB16275" s="37"/>
    </row>
    <row r="16276" spans="24:28" x14ac:dyDescent="0.25">
      <c r="X16276" s="37"/>
      <c r="Y16276" s="37"/>
      <c r="Z16276" s="37"/>
      <c r="AA16276" s="37"/>
      <c r="AB16276" s="37"/>
    </row>
    <row r="16277" spans="24:28" x14ac:dyDescent="0.25">
      <c r="X16277" s="37"/>
      <c r="Y16277" s="37"/>
      <c r="Z16277" s="37"/>
      <c r="AA16277" s="37"/>
      <c r="AB16277" s="37"/>
    </row>
    <row r="16278" spans="24:28" x14ac:dyDescent="0.25">
      <c r="X16278" s="37"/>
      <c r="Y16278" s="37"/>
      <c r="Z16278" s="37"/>
      <c r="AA16278" s="37"/>
      <c r="AB16278" s="37"/>
    </row>
    <row r="16279" spans="24:28" x14ac:dyDescent="0.25">
      <c r="X16279" s="37"/>
      <c r="Y16279" s="37"/>
      <c r="Z16279" s="37"/>
      <c r="AA16279" s="37"/>
      <c r="AB16279" s="37"/>
    </row>
    <row r="16280" spans="24:28" x14ac:dyDescent="0.25">
      <c r="X16280" s="37"/>
      <c r="Y16280" s="37"/>
      <c r="Z16280" s="37"/>
      <c r="AA16280" s="37"/>
      <c r="AB16280" s="37"/>
    </row>
    <row r="16281" spans="24:28" x14ac:dyDescent="0.25">
      <c r="X16281" s="37"/>
      <c r="Y16281" s="37"/>
      <c r="Z16281" s="37"/>
      <c r="AA16281" s="37"/>
      <c r="AB16281" s="37"/>
    </row>
    <row r="16282" spans="24:28" x14ac:dyDescent="0.25">
      <c r="X16282" s="37"/>
      <c r="Y16282" s="37"/>
      <c r="Z16282" s="37"/>
      <c r="AA16282" s="37"/>
      <c r="AB16282" s="37"/>
    </row>
    <row r="16283" spans="24:28" x14ac:dyDescent="0.25">
      <c r="X16283" s="37"/>
      <c r="Y16283" s="37"/>
      <c r="Z16283" s="37"/>
      <c r="AA16283" s="37"/>
      <c r="AB16283" s="37"/>
    </row>
    <row r="16284" spans="24:28" x14ac:dyDescent="0.25">
      <c r="X16284" s="37"/>
      <c r="Y16284" s="37"/>
      <c r="Z16284" s="37"/>
      <c r="AA16284" s="37"/>
      <c r="AB16284" s="37"/>
    </row>
    <row r="16285" spans="24:28" x14ac:dyDescent="0.25">
      <c r="X16285" s="37"/>
      <c r="Y16285" s="37"/>
      <c r="Z16285" s="37"/>
      <c r="AA16285" s="37"/>
      <c r="AB16285" s="37"/>
    </row>
    <row r="16286" spans="24:28" x14ac:dyDescent="0.25">
      <c r="X16286" s="37"/>
      <c r="Y16286" s="37"/>
      <c r="Z16286" s="37"/>
      <c r="AA16286" s="37"/>
      <c r="AB16286" s="37"/>
    </row>
    <row r="16287" spans="24:28" x14ac:dyDescent="0.25">
      <c r="X16287" s="37"/>
      <c r="Y16287" s="37"/>
      <c r="Z16287" s="37"/>
      <c r="AA16287" s="37"/>
      <c r="AB16287" s="37"/>
    </row>
    <row r="16288" spans="24:28" x14ac:dyDescent="0.25">
      <c r="X16288" s="37"/>
      <c r="Y16288" s="37"/>
      <c r="Z16288" s="37"/>
      <c r="AA16288" s="37"/>
      <c r="AB16288" s="37"/>
    </row>
    <row r="16289" spans="24:28" x14ac:dyDescent="0.25">
      <c r="X16289" s="37"/>
      <c r="Y16289" s="37"/>
      <c r="Z16289" s="37"/>
      <c r="AA16289" s="37"/>
      <c r="AB16289" s="37"/>
    </row>
    <row r="16290" spans="24:28" x14ac:dyDescent="0.25">
      <c r="X16290" s="37"/>
      <c r="Y16290" s="37"/>
      <c r="Z16290" s="37"/>
      <c r="AA16290" s="37"/>
      <c r="AB16290" s="37"/>
    </row>
    <row r="16291" spans="24:28" x14ac:dyDescent="0.25">
      <c r="X16291" s="37"/>
      <c r="Y16291" s="37"/>
      <c r="Z16291" s="37"/>
      <c r="AA16291" s="37"/>
      <c r="AB16291" s="37"/>
    </row>
    <row r="16292" spans="24:28" x14ac:dyDescent="0.25">
      <c r="X16292" s="37"/>
      <c r="Y16292" s="37"/>
      <c r="Z16292" s="37"/>
      <c r="AA16292" s="37"/>
      <c r="AB16292" s="37"/>
    </row>
    <row r="16293" spans="24:28" x14ac:dyDescent="0.25">
      <c r="X16293" s="37"/>
      <c r="Y16293" s="37"/>
      <c r="Z16293" s="37"/>
      <c r="AA16293" s="37"/>
      <c r="AB16293" s="37"/>
    </row>
    <row r="16294" spans="24:28" x14ac:dyDescent="0.25">
      <c r="X16294" s="37"/>
      <c r="Y16294" s="37"/>
      <c r="Z16294" s="37"/>
      <c r="AA16294" s="37"/>
      <c r="AB16294" s="37"/>
    </row>
    <row r="16295" spans="24:28" x14ac:dyDescent="0.25">
      <c r="X16295" s="37"/>
      <c r="Y16295" s="37"/>
      <c r="Z16295" s="37"/>
      <c r="AA16295" s="37"/>
      <c r="AB16295" s="37"/>
    </row>
    <row r="16296" spans="24:28" x14ac:dyDescent="0.25">
      <c r="X16296" s="37"/>
      <c r="Y16296" s="37"/>
      <c r="Z16296" s="37"/>
      <c r="AA16296" s="37"/>
      <c r="AB16296" s="37"/>
    </row>
    <row r="16297" spans="24:28" x14ac:dyDescent="0.25">
      <c r="X16297" s="37"/>
      <c r="Y16297" s="37"/>
      <c r="Z16297" s="37"/>
      <c r="AA16297" s="37"/>
      <c r="AB16297" s="37"/>
    </row>
    <row r="16298" spans="24:28" x14ac:dyDescent="0.25">
      <c r="X16298" s="37"/>
      <c r="Y16298" s="37"/>
      <c r="Z16298" s="37"/>
      <c r="AA16298" s="37"/>
      <c r="AB16298" s="37"/>
    </row>
    <row r="16299" spans="24:28" x14ac:dyDescent="0.25">
      <c r="X16299" s="37"/>
      <c r="Y16299" s="37"/>
      <c r="Z16299" s="37"/>
      <c r="AA16299" s="37"/>
      <c r="AB16299" s="37"/>
    </row>
    <row r="16300" spans="24:28" x14ac:dyDescent="0.25">
      <c r="X16300" s="37"/>
      <c r="Y16300" s="37"/>
      <c r="Z16300" s="37"/>
      <c r="AA16300" s="37"/>
      <c r="AB16300" s="37"/>
    </row>
    <row r="16301" spans="24:28" x14ac:dyDescent="0.25">
      <c r="X16301" s="37"/>
      <c r="Y16301" s="37"/>
      <c r="Z16301" s="37"/>
      <c r="AA16301" s="37"/>
      <c r="AB16301" s="37"/>
    </row>
    <row r="16302" spans="24:28" x14ac:dyDescent="0.25">
      <c r="X16302" s="37"/>
      <c r="Y16302" s="37"/>
      <c r="Z16302" s="37"/>
      <c r="AA16302" s="37"/>
      <c r="AB16302" s="37"/>
    </row>
    <row r="16303" spans="24:28" x14ac:dyDescent="0.25">
      <c r="X16303" s="37"/>
      <c r="Y16303" s="37"/>
      <c r="Z16303" s="37"/>
      <c r="AA16303" s="37"/>
      <c r="AB16303" s="37"/>
    </row>
    <row r="16304" spans="24:28" x14ac:dyDescent="0.25">
      <c r="X16304" s="37"/>
      <c r="Y16304" s="37"/>
      <c r="Z16304" s="37"/>
      <c r="AA16304" s="37"/>
      <c r="AB16304" s="37"/>
    </row>
    <row r="16305" spans="24:28" x14ac:dyDescent="0.25">
      <c r="X16305" s="37"/>
      <c r="Y16305" s="37"/>
      <c r="Z16305" s="37"/>
      <c r="AA16305" s="37"/>
      <c r="AB16305" s="37"/>
    </row>
    <row r="16306" spans="24:28" x14ac:dyDescent="0.25">
      <c r="X16306" s="37"/>
      <c r="Y16306" s="37"/>
      <c r="Z16306" s="37"/>
      <c r="AA16306" s="37"/>
      <c r="AB16306" s="37"/>
    </row>
    <row r="16307" spans="24:28" x14ac:dyDescent="0.25">
      <c r="X16307" s="37"/>
      <c r="Y16307" s="37"/>
      <c r="Z16307" s="37"/>
      <c r="AA16307" s="37"/>
      <c r="AB16307" s="37"/>
    </row>
    <row r="16308" spans="24:28" x14ac:dyDescent="0.25">
      <c r="X16308" s="37"/>
      <c r="Y16308" s="37"/>
      <c r="Z16308" s="37"/>
      <c r="AA16308" s="37"/>
      <c r="AB16308" s="37"/>
    </row>
    <row r="16309" spans="24:28" x14ac:dyDescent="0.25">
      <c r="X16309" s="37"/>
      <c r="Y16309" s="37"/>
      <c r="Z16309" s="37"/>
      <c r="AA16309" s="37"/>
      <c r="AB16309" s="37"/>
    </row>
    <row r="16310" spans="24:28" x14ac:dyDescent="0.25">
      <c r="X16310" s="37"/>
      <c r="Y16310" s="37"/>
      <c r="Z16310" s="37"/>
      <c r="AA16310" s="37"/>
      <c r="AB16310" s="37"/>
    </row>
    <row r="16311" spans="24:28" x14ac:dyDescent="0.25">
      <c r="X16311" s="37"/>
      <c r="Y16311" s="37"/>
      <c r="Z16311" s="37"/>
      <c r="AA16311" s="37"/>
      <c r="AB16311" s="37"/>
    </row>
    <row r="16312" spans="24:28" x14ac:dyDescent="0.25">
      <c r="X16312" s="37"/>
      <c r="Y16312" s="37"/>
      <c r="Z16312" s="37"/>
      <c r="AA16312" s="37"/>
      <c r="AB16312" s="37"/>
    </row>
    <row r="16313" spans="24:28" x14ac:dyDescent="0.25">
      <c r="X16313" s="37"/>
      <c r="Y16313" s="37"/>
      <c r="Z16313" s="37"/>
      <c r="AA16313" s="37"/>
      <c r="AB16313" s="37"/>
    </row>
    <row r="16314" spans="24:28" x14ac:dyDescent="0.25">
      <c r="X16314" s="37"/>
      <c r="Y16314" s="37"/>
      <c r="Z16314" s="37"/>
      <c r="AA16314" s="37"/>
      <c r="AB16314" s="37"/>
    </row>
    <row r="16315" spans="24:28" x14ac:dyDescent="0.25">
      <c r="X16315" s="37"/>
      <c r="Y16315" s="37"/>
      <c r="Z16315" s="37"/>
      <c r="AA16315" s="37"/>
      <c r="AB16315" s="37"/>
    </row>
    <row r="16316" spans="24:28" x14ac:dyDescent="0.25">
      <c r="X16316" s="37"/>
      <c r="Y16316" s="37"/>
      <c r="Z16316" s="37"/>
      <c r="AA16316" s="37"/>
      <c r="AB16316" s="37"/>
    </row>
    <row r="16317" spans="24:28" x14ac:dyDescent="0.25">
      <c r="X16317" s="37"/>
      <c r="Y16317" s="37"/>
      <c r="Z16317" s="37"/>
      <c r="AA16317" s="37"/>
      <c r="AB16317" s="37"/>
    </row>
    <row r="16318" spans="24:28" x14ac:dyDescent="0.25">
      <c r="X16318" s="37"/>
      <c r="Y16318" s="37"/>
      <c r="Z16318" s="37"/>
      <c r="AA16318" s="37"/>
      <c r="AB16318" s="37"/>
    </row>
    <row r="16319" spans="24:28" x14ac:dyDescent="0.25">
      <c r="X16319" s="37"/>
      <c r="Y16319" s="37"/>
      <c r="Z16319" s="37"/>
      <c r="AA16319" s="37"/>
      <c r="AB16319" s="37"/>
    </row>
    <row r="16320" spans="24:28" x14ac:dyDescent="0.25">
      <c r="X16320" s="37"/>
      <c r="Y16320" s="37"/>
      <c r="Z16320" s="37"/>
      <c r="AA16320" s="37"/>
      <c r="AB16320" s="37"/>
    </row>
    <row r="16321" spans="24:28" x14ac:dyDescent="0.25">
      <c r="X16321" s="37"/>
      <c r="Y16321" s="37"/>
      <c r="Z16321" s="37"/>
      <c r="AA16321" s="37"/>
      <c r="AB16321" s="37"/>
    </row>
    <row r="16322" spans="24:28" x14ac:dyDescent="0.25">
      <c r="X16322" s="37"/>
      <c r="Y16322" s="37"/>
      <c r="Z16322" s="37"/>
      <c r="AA16322" s="37"/>
      <c r="AB16322" s="37"/>
    </row>
    <row r="16323" spans="24:28" x14ac:dyDescent="0.25">
      <c r="X16323" s="37"/>
      <c r="Y16323" s="37"/>
      <c r="Z16323" s="37"/>
      <c r="AA16323" s="37"/>
      <c r="AB16323" s="37"/>
    </row>
    <row r="16324" spans="24:28" x14ac:dyDescent="0.25">
      <c r="X16324" s="37"/>
      <c r="Y16324" s="37"/>
      <c r="Z16324" s="37"/>
      <c r="AA16324" s="37"/>
      <c r="AB16324" s="37"/>
    </row>
    <row r="16325" spans="24:28" x14ac:dyDescent="0.25">
      <c r="X16325" s="37"/>
      <c r="Y16325" s="37"/>
      <c r="Z16325" s="37"/>
      <c r="AA16325" s="37"/>
      <c r="AB16325" s="37"/>
    </row>
    <row r="16326" spans="24:28" x14ac:dyDescent="0.25">
      <c r="X16326" s="37"/>
      <c r="Y16326" s="37"/>
      <c r="Z16326" s="37"/>
      <c r="AA16326" s="37"/>
      <c r="AB16326" s="37"/>
    </row>
    <row r="16327" spans="24:28" x14ac:dyDescent="0.25">
      <c r="X16327" s="37"/>
      <c r="Y16327" s="37"/>
      <c r="Z16327" s="37"/>
      <c r="AA16327" s="37"/>
      <c r="AB16327" s="37"/>
    </row>
    <row r="16328" spans="24:28" x14ac:dyDescent="0.25">
      <c r="X16328" s="37"/>
      <c r="Y16328" s="37"/>
      <c r="Z16328" s="37"/>
      <c r="AA16328" s="37"/>
      <c r="AB16328" s="37"/>
    </row>
    <row r="16329" spans="24:28" x14ac:dyDescent="0.25">
      <c r="X16329" s="37"/>
      <c r="Y16329" s="37"/>
      <c r="Z16329" s="37"/>
      <c r="AA16329" s="37"/>
      <c r="AB16329" s="37"/>
    </row>
    <row r="16330" spans="24:28" x14ac:dyDescent="0.25">
      <c r="X16330" s="37"/>
      <c r="Y16330" s="37"/>
      <c r="Z16330" s="37"/>
      <c r="AA16330" s="37"/>
      <c r="AB16330" s="37"/>
    </row>
    <row r="16331" spans="24:28" x14ac:dyDescent="0.25">
      <c r="X16331" s="37"/>
      <c r="Y16331" s="37"/>
      <c r="Z16331" s="37"/>
      <c r="AA16331" s="37"/>
      <c r="AB16331" s="37"/>
    </row>
    <row r="16332" spans="24:28" x14ac:dyDescent="0.25">
      <c r="X16332" s="37"/>
      <c r="Y16332" s="37"/>
      <c r="Z16332" s="37"/>
      <c r="AA16332" s="37"/>
      <c r="AB16332" s="37"/>
    </row>
    <row r="16333" spans="24:28" x14ac:dyDescent="0.25">
      <c r="X16333" s="37"/>
      <c r="Y16333" s="37"/>
      <c r="Z16333" s="37"/>
      <c r="AA16333" s="37"/>
      <c r="AB16333" s="37"/>
    </row>
    <row r="16334" spans="24:28" x14ac:dyDescent="0.25">
      <c r="X16334" s="37"/>
      <c r="Y16334" s="37"/>
      <c r="Z16334" s="37"/>
      <c r="AA16334" s="37"/>
      <c r="AB16334" s="37"/>
    </row>
    <row r="16335" spans="24:28" x14ac:dyDescent="0.25">
      <c r="X16335" s="37"/>
      <c r="Y16335" s="37"/>
      <c r="Z16335" s="37"/>
      <c r="AA16335" s="37"/>
      <c r="AB16335" s="37"/>
    </row>
    <row r="16336" spans="24:28" x14ac:dyDescent="0.25">
      <c r="X16336" s="37"/>
      <c r="Y16336" s="37"/>
      <c r="Z16336" s="37"/>
      <c r="AA16336" s="37"/>
      <c r="AB16336" s="37"/>
    </row>
    <row r="16337" spans="24:28" x14ac:dyDescent="0.25">
      <c r="X16337" s="37"/>
      <c r="Y16337" s="37"/>
      <c r="Z16337" s="37"/>
      <c r="AA16337" s="37"/>
      <c r="AB16337" s="37"/>
    </row>
    <row r="16338" spans="24:28" x14ac:dyDescent="0.25">
      <c r="X16338" s="37"/>
      <c r="Y16338" s="37"/>
      <c r="Z16338" s="37"/>
      <c r="AA16338" s="37"/>
      <c r="AB16338" s="37"/>
    </row>
    <row r="16339" spans="24:28" x14ac:dyDescent="0.25">
      <c r="X16339" s="37"/>
      <c r="Y16339" s="37"/>
      <c r="Z16339" s="37"/>
      <c r="AA16339" s="37"/>
      <c r="AB16339" s="37"/>
    </row>
    <row r="16340" spans="24:28" x14ac:dyDescent="0.25">
      <c r="X16340" s="37"/>
      <c r="Y16340" s="37"/>
      <c r="Z16340" s="37"/>
      <c r="AA16340" s="37"/>
      <c r="AB16340" s="37"/>
    </row>
    <row r="16341" spans="24:28" x14ac:dyDescent="0.25">
      <c r="X16341" s="37"/>
      <c r="Y16341" s="37"/>
      <c r="Z16341" s="37"/>
      <c r="AA16341" s="37"/>
      <c r="AB16341" s="37"/>
    </row>
    <row r="16342" spans="24:28" x14ac:dyDescent="0.25">
      <c r="X16342" s="37"/>
      <c r="Y16342" s="37"/>
      <c r="Z16342" s="37"/>
      <c r="AA16342" s="37"/>
      <c r="AB16342" s="37"/>
    </row>
    <row r="16343" spans="24:28" x14ac:dyDescent="0.25">
      <c r="X16343" s="37"/>
      <c r="Y16343" s="37"/>
      <c r="Z16343" s="37"/>
      <c r="AA16343" s="37"/>
      <c r="AB16343" s="37"/>
    </row>
    <row r="16344" spans="24:28" x14ac:dyDescent="0.25">
      <c r="X16344" s="37"/>
      <c r="Y16344" s="37"/>
      <c r="Z16344" s="37"/>
      <c r="AA16344" s="37"/>
      <c r="AB16344" s="37"/>
    </row>
    <row r="16345" spans="24:28" x14ac:dyDescent="0.25">
      <c r="X16345" s="37"/>
      <c r="Y16345" s="37"/>
      <c r="Z16345" s="37"/>
      <c r="AA16345" s="37"/>
      <c r="AB16345" s="37"/>
    </row>
    <row r="16346" spans="24:28" x14ac:dyDescent="0.25">
      <c r="X16346" s="37"/>
      <c r="Y16346" s="37"/>
      <c r="Z16346" s="37"/>
      <c r="AA16346" s="37"/>
      <c r="AB16346" s="37"/>
    </row>
    <row r="16347" spans="24:28" x14ac:dyDescent="0.25">
      <c r="X16347" s="37"/>
      <c r="Y16347" s="37"/>
      <c r="Z16347" s="37"/>
      <c r="AA16347" s="37"/>
      <c r="AB16347" s="37"/>
    </row>
    <row r="16348" spans="24:28" x14ac:dyDescent="0.25">
      <c r="X16348" s="37"/>
      <c r="Y16348" s="37"/>
      <c r="Z16348" s="37"/>
      <c r="AA16348" s="37"/>
      <c r="AB16348" s="37"/>
    </row>
    <row r="16349" spans="24:28" x14ac:dyDescent="0.25">
      <c r="X16349" s="37"/>
      <c r="Y16349" s="37"/>
      <c r="Z16349" s="37"/>
      <c r="AA16349" s="37"/>
      <c r="AB16349" s="37"/>
    </row>
    <row r="16350" spans="24:28" x14ac:dyDescent="0.25">
      <c r="X16350" s="37"/>
      <c r="Y16350" s="37"/>
      <c r="Z16350" s="37"/>
      <c r="AA16350" s="37"/>
      <c r="AB16350" s="37"/>
    </row>
    <row r="16351" spans="24:28" x14ac:dyDescent="0.25">
      <c r="X16351" s="37"/>
      <c r="Y16351" s="37"/>
      <c r="Z16351" s="37"/>
      <c r="AA16351" s="37"/>
      <c r="AB16351" s="37"/>
    </row>
    <row r="16352" spans="24:28" x14ac:dyDescent="0.25">
      <c r="X16352" s="37"/>
      <c r="Y16352" s="37"/>
      <c r="Z16352" s="37"/>
      <c r="AA16352" s="37"/>
      <c r="AB16352" s="37"/>
    </row>
    <row r="16353" spans="24:28" x14ac:dyDescent="0.25">
      <c r="X16353" s="37"/>
      <c r="Y16353" s="37"/>
      <c r="Z16353" s="37"/>
      <c r="AA16353" s="37"/>
      <c r="AB16353" s="37"/>
    </row>
    <row r="16354" spans="24:28" x14ac:dyDescent="0.25">
      <c r="X16354" s="37"/>
      <c r="Y16354" s="37"/>
      <c r="Z16354" s="37"/>
      <c r="AA16354" s="37"/>
      <c r="AB16354" s="37"/>
    </row>
    <row r="16355" spans="24:28" x14ac:dyDescent="0.25">
      <c r="X16355" s="37"/>
      <c r="Y16355" s="37"/>
      <c r="Z16355" s="37"/>
      <c r="AA16355" s="37"/>
      <c r="AB16355" s="37"/>
    </row>
    <row r="16356" spans="24:28" x14ac:dyDescent="0.25">
      <c r="X16356" s="37"/>
      <c r="Y16356" s="37"/>
      <c r="Z16356" s="37"/>
      <c r="AA16356" s="37"/>
      <c r="AB16356" s="37"/>
    </row>
    <row r="16357" spans="24:28" x14ac:dyDescent="0.25">
      <c r="X16357" s="37"/>
      <c r="Y16357" s="37"/>
      <c r="Z16357" s="37"/>
      <c r="AA16357" s="37"/>
      <c r="AB16357" s="37"/>
    </row>
    <row r="16358" spans="24:28" x14ac:dyDescent="0.25">
      <c r="X16358" s="37"/>
      <c r="Y16358" s="37"/>
      <c r="Z16358" s="37"/>
      <c r="AA16358" s="37"/>
      <c r="AB16358" s="37"/>
    </row>
    <row r="16359" spans="24:28" x14ac:dyDescent="0.25">
      <c r="X16359" s="37"/>
      <c r="Y16359" s="37"/>
      <c r="Z16359" s="37"/>
      <c r="AA16359" s="37"/>
      <c r="AB16359" s="37"/>
    </row>
    <row r="16360" spans="24:28" x14ac:dyDescent="0.25">
      <c r="X16360" s="37"/>
      <c r="Y16360" s="37"/>
      <c r="Z16360" s="37"/>
      <c r="AA16360" s="37"/>
      <c r="AB16360" s="37"/>
    </row>
    <row r="16361" spans="24:28" x14ac:dyDescent="0.25">
      <c r="X16361" s="37"/>
      <c r="Y16361" s="37"/>
      <c r="Z16361" s="37"/>
      <c r="AA16361" s="37"/>
      <c r="AB16361" s="37"/>
    </row>
    <row r="16362" spans="24:28" x14ac:dyDescent="0.25">
      <c r="X16362" s="37"/>
      <c r="Y16362" s="37"/>
      <c r="Z16362" s="37"/>
      <c r="AA16362" s="37"/>
      <c r="AB16362" s="37"/>
    </row>
    <row r="16363" spans="24:28" x14ac:dyDescent="0.25">
      <c r="X16363" s="37"/>
      <c r="Y16363" s="37"/>
      <c r="Z16363" s="37"/>
      <c r="AA16363" s="37"/>
      <c r="AB16363" s="37"/>
    </row>
    <row r="16364" spans="24:28" x14ac:dyDescent="0.25">
      <c r="X16364" s="37"/>
      <c r="Y16364" s="37"/>
      <c r="Z16364" s="37"/>
      <c r="AA16364" s="37"/>
      <c r="AB16364" s="37"/>
    </row>
    <row r="16365" spans="24:28" x14ac:dyDescent="0.25">
      <c r="X16365" s="37"/>
      <c r="Y16365" s="37"/>
      <c r="Z16365" s="37"/>
      <c r="AA16365" s="37"/>
      <c r="AB16365" s="37"/>
    </row>
    <row r="16366" spans="24:28" x14ac:dyDescent="0.25">
      <c r="X16366" s="37"/>
      <c r="Y16366" s="37"/>
      <c r="Z16366" s="37"/>
      <c r="AA16366" s="37"/>
      <c r="AB16366" s="37"/>
    </row>
    <row r="16367" spans="24:28" x14ac:dyDescent="0.25">
      <c r="X16367" s="37"/>
      <c r="Y16367" s="37"/>
      <c r="Z16367" s="37"/>
      <c r="AA16367" s="37"/>
      <c r="AB16367" s="37"/>
    </row>
    <row r="16368" spans="24:28" x14ac:dyDescent="0.25">
      <c r="X16368" s="37"/>
      <c r="Y16368" s="37"/>
      <c r="Z16368" s="37"/>
      <c r="AA16368" s="37"/>
      <c r="AB16368" s="37"/>
    </row>
    <row r="16369" spans="24:28" x14ac:dyDescent="0.25">
      <c r="X16369" s="37"/>
      <c r="Y16369" s="37"/>
      <c r="Z16369" s="37"/>
      <c r="AA16369" s="37"/>
      <c r="AB16369" s="37"/>
    </row>
    <row r="16370" spans="24:28" x14ac:dyDescent="0.25">
      <c r="X16370" s="37"/>
      <c r="Y16370" s="37"/>
      <c r="Z16370" s="37"/>
      <c r="AA16370" s="37"/>
      <c r="AB16370" s="37"/>
    </row>
    <row r="16371" spans="24:28" x14ac:dyDescent="0.25">
      <c r="X16371" s="37"/>
      <c r="Y16371" s="37"/>
      <c r="Z16371" s="37"/>
      <c r="AA16371" s="37"/>
      <c r="AB16371" s="37"/>
    </row>
    <row r="16372" spans="24:28" x14ac:dyDescent="0.25">
      <c r="X16372" s="37"/>
      <c r="Y16372" s="37"/>
      <c r="Z16372" s="37"/>
      <c r="AA16372" s="37"/>
      <c r="AB16372" s="37"/>
    </row>
    <row r="16373" spans="24:28" x14ac:dyDescent="0.25">
      <c r="X16373" s="37"/>
      <c r="Y16373" s="37"/>
      <c r="Z16373" s="37"/>
      <c r="AA16373" s="37"/>
      <c r="AB16373" s="37"/>
    </row>
    <row r="16374" spans="24:28" x14ac:dyDescent="0.25">
      <c r="X16374" s="37"/>
      <c r="Y16374" s="37"/>
      <c r="Z16374" s="37"/>
      <c r="AA16374" s="37"/>
      <c r="AB16374" s="37"/>
    </row>
    <row r="16375" spans="24:28" x14ac:dyDescent="0.25">
      <c r="X16375" s="37"/>
      <c r="Y16375" s="37"/>
      <c r="Z16375" s="37"/>
      <c r="AA16375" s="37"/>
      <c r="AB16375" s="37"/>
    </row>
    <row r="16376" spans="24:28" x14ac:dyDescent="0.25">
      <c r="X16376" s="37"/>
      <c r="Y16376" s="37"/>
      <c r="Z16376" s="37"/>
      <c r="AA16376" s="37"/>
      <c r="AB16376" s="37"/>
    </row>
    <row r="16377" spans="24:28" x14ac:dyDescent="0.25">
      <c r="X16377" s="37"/>
      <c r="Y16377" s="37"/>
      <c r="Z16377" s="37"/>
      <c r="AA16377" s="37"/>
      <c r="AB16377" s="37"/>
    </row>
    <row r="16378" spans="24:28" x14ac:dyDescent="0.25">
      <c r="X16378" s="37"/>
      <c r="Y16378" s="37"/>
      <c r="Z16378" s="37"/>
      <c r="AA16378" s="37"/>
      <c r="AB16378" s="37"/>
    </row>
    <row r="16379" spans="24:28" x14ac:dyDescent="0.25">
      <c r="X16379" s="37"/>
      <c r="Y16379" s="37"/>
      <c r="Z16379" s="37"/>
      <c r="AA16379" s="37"/>
      <c r="AB16379" s="37"/>
    </row>
    <row r="16380" spans="24:28" x14ac:dyDescent="0.25">
      <c r="X16380" s="37"/>
      <c r="Y16380" s="37"/>
      <c r="Z16380" s="37"/>
      <c r="AA16380" s="37"/>
      <c r="AB16380" s="37"/>
    </row>
    <row r="16381" spans="24:28" x14ac:dyDescent="0.25">
      <c r="X16381" s="37"/>
      <c r="Y16381" s="37"/>
      <c r="Z16381" s="37"/>
      <c r="AA16381" s="37"/>
      <c r="AB16381" s="37"/>
    </row>
    <row r="16382" spans="24:28" x14ac:dyDescent="0.25">
      <c r="X16382" s="37"/>
      <c r="Y16382" s="37"/>
      <c r="Z16382" s="37"/>
      <c r="AA16382" s="37"/>
      <c r="AB16382" s="37"/>
    </row>
    <row r="16383" spans="24:28" x14ac:dyDescent="0.25">
      <c r="X16383" s="37"/>
      <c r="Y16383" s="37"/>
      <c r="Z16383" s="37"/>
      <c r="AA16383" s="37"/>
      <c r="AB16383" s="37"/>
    </row>
    <row r="16384" spans="24:28" x14ac:dyDescent="0.25">
      <c r="X16384" s="37"/>
      <c r="Y16384" s="37"/>
      <c r="Z16384" s="37"/>
      <c r="AA16384" s="37"/>
      <c r="AB16384" s="37"/>
    </row>
    <row r="16385" spans="24:28" x14ac:dyDescent="0.25">
      <c r="X16385" s="37"/>
      <c r="Y16385" s="37"/>
      <c r="Z16385" s="37"/>
      <c r="AA16385" s="37"/>
      <c r="AB16385" s="37"/>
    </row>
    <row r="16386" spans="24:28" x14ac:dyDescent="0.25">
      <c r="X16386" s="37"/>
      <c r="Y16386" s="37"/>
      <c r="Z16386" s="37"/>
      <c r="AA16386" s="37"/>
      <c r="AB16386" s="37"/>
    </row>
    <row r="16387" spans="24:28" x14ac:dyDescent="0.25">
      <c r="X16387" s="37"/>
      <c r="Y16387" s="37"/>
      <c r="Z16387" s="37"/>
      <c r="AA16387" s="37"/>
      <c r="AB16387" s="37"/>
    </row>
    <row r="16388" spans="24:28" x14ac:dyDescent="0.25">
      <c r="X16388" s="37"/>
      <c r="Y16388" s="37"/>
      <c r="Z16388" s="37"/>
      <c r="AA16388" s="37"/>
      <c r="AB16388" s="37"/>
    </row>
    <row r="16389" spans="24:28" x14ac:dyDescent="0.25">
      <c r="X16389" s="37"/>
      <c r="Y16389" s="37"/>
      <c r="Z16389" s="37"/>
      <c r="AA16389" s="37"/>
      <c r="AB16389" s="37"/>
    </row>
    <row r="16390" spans="24:28" x14ac:dyDescent="0.25">
      <c r="X16390" s="37"/>
      <c r="Y16390" s="37"/>
      <c r="Z16390" s="37"/>
      <c r="AA16390" s="37"/>
      <c r="AB16390" s="37"/>
    </row>
    <row r="16391" spans="24:28" x14ac:dyDescent="0.25">
      <c r="X16391" s="37"/>
      <c r="Y16391" s="37"/>
      <c r="Z16391" s="37"/>
      <c r="AA16391" s="37"/>
      <c r="AB16391" s="37"/>
    </row>
    <row r="16392" spans="24:28" x14ac:dyDescent="0.25">
      <c r="X16392" s="37"/>
      <c r="Y16392" s="37"/>
      <c r="Z16392" s="37"/>
      <c r="AA16392" s="37"/>
      <c r="AB16392" s="37"/>
    </row>
    <row r="16393" spans="24:28" x14ac:dyDescent="0.25">
      <c r="X16393" s="37"/>
      <c r="Y16393" s="37"/>
      <c r="Z16393" s="37"/>
      <c r="AA16393" s="37"/>
      <c r="AB16393" s="37"/>
    </row>
    <row r="16394" spans="24:28" x14ac:dyDescent="0.25">
      <c r="X16394" s="37"/>
      <c r="Y16394" s="37"/>
      <c r="Z16394" s="37"/>
      <c r="AA16394" s="37"/>
      <c r="AB16394" s="37"/>
    </row>
    <row r="16395" spans="24:28" x14ac:dyDescent="0.25">
      <c r="X16395" s="37"/>
      <c r="Y16395" s="37"/>
      <c r="Z16395" s="37"/>
      <c r="AA16395" s="37"/>
      <c r="AB16395" s="37"/>
    </row>
    <row r="16396" spans="24:28" x14ac:dyDescent="0.25">
      <c r="X16396" s="37"/>
      <c r="Y16396" s="37"/>
      <c r="Z16396" s="37"/>
      <c r="AA16396" s="37"/>
      <c r="AB16396" s="37"/>
    </row>
    <row r="16397" spans="24:28" x14ac:dyDescent="0.25">
      <c r="X16397" s="37"/>
      <c r="Y16397" s="37"/>
      <c r="Z16397" s="37"/>
      <c r="AA16397" s="37"/>
      <c r="AB16397" s="37"/>
    </row>
    <row r="16398" spans="24:28" x14ac:dyDescent="0.25">
      <c r="X16398" s="37"/>
      <c r="Y16398" s="37"/>
      <c r="Z16398" s="37"/>
      <c r="AA16398" s="37"/>
      <c r="AB16398" s="37"/>
    </row>
    <row r="16399" spans="24:28" x14ac:dyDescent="0.25">
      <c r="X16399" s="37"/>
      <c r="Y16399" s="37"/>
      <c r="Z16399" s="37"/>
      <c r="AA16399" s="37"/>
      <c r="AB16399" s="37"/>
    </row>
    <row r="16400" spans="24:28" x14ac:dyDescent="0.25">
      <c r="X16400" s="37"/>
      <c r="Y16400" s="37"/>
      <c r="Z16400" s="37"/>
      <c r="AA16400" s="37"/>
      <c r="AB16400" s="37"/>
    </row>
    <row r="16401" spans="24:28" x14ac:dyDescent="0.25">
      <c r="X16401" s="37"/>
      <c r="Y16401" s="37"/>
      <c r="Z16401" s="37"/>
      <c r="AA16401" s="37"/>
      <c r="AB16401" s="37"/>
    </row>
    <row r="16402" spans="24:28" x14ac:dyDescent="0.25">
      <c r="X16402" s="37"/>
      <c r="Y16402" s="37"/>
      <c r="Z16402" s="37"/>
      <c r="AA16402" s="37"/>
      <c r="AB16402" s="37"/>
    </row>
    <row r="16403" spans="24:28" x14ac:dyDescent="0.25">
      <c r="X16403" s="37"/>
      <c r="Y16403" s="37"/>
      <c r="Z16403" s="37"/>
      <c r="AA16403" s="37"/>
      <c r="AB16403" s="37"/>
    </row>
    <row r="16404" spans="24:28" x14ac:dyDescent="0.25">
      <c r="X16404" s="37"/>
      <c r="Y16404" s="37"/>
      <c r="Z16404" s="37"/>
      <c r="AA16404" s="37"/>
      <c r="AB16404" s="37"/>
    </row>
    <row r="16405" spans="24:28" x14ac:dyDescent="0.25">
      <c r="X16405" s="37"/>
      <c r="Y16405" s="37"/>
      <c r="Z16405" s="37"/>
      <c r="AA16405" s="37"/>
      <c r="AB16405" s="37"/>
    </row>
    <row r="16406" spans="24:28" x14ac:dyDescent="0.25">
      <c r="X16406" s="37"/>
      <c r="Y16406" s="37"/>
      <c r="Z16406" s="37"/>
      <c r="AA16406" s="37"/>
      <c r="AB16406" s="37"/>
    </row>
    <row r="16407" spans="24:28" x14ac:dyDescent="0.25">
      <c r="X16407" s="37"/>
      <c r="Y16407" s="37"/>
      <c r="Z16407" s="37"/>
      <c r="AA16407" s="37"/>
      <c r="AB16407" s="37"/>
    </row>
    <row r="16408" spans="24:28" x14ac:dyDescent="0.25">
      <c r="X16408" s="37"/>
      <c r="Y16408" s="37"/>
      <c r="Z16408" s="37"/>
      <c r="AA16408" s="37"/>
      <c r="AB16408" s="37"/>
    </row>
    <row r="16409" spans="24:28" x14ac:dyDescent="0.25">
      <c r="X16409" s="37"/>
      <c r="Y16409" s="37"/>
      <c r="Z16409" s="37"/>
      <c r="AA16409" s="37"/>
      <c r="AB16409" s="37"/>
    </row>
    <row r="16410" spans="24:28" x14ac:dyDescent="0.25">
      <c r="X16410" s="37"/>
      <c r="Y16410" s="37"/>
      <c r="Z16410" s="37"/>
      <c r="AA16410" s="37"/>
      <c r="AB16410" s="37"/>
    </row>
    <row r="16411" spans="24:28" x14ac:dyDescent="0.25">
      <c r="X16411" s="37"/>
      <c r="Y16411" s="37"/>
      <c r="Z16411" s="37"/>
      <c r="AA16411" s="37"/>
      <c r="AB16411" s="37"/>
    </row>
    <row r="16412" spans="24:28" x14ac:dyDescent="0.25">
      <c r="X16412" s="37"/>
      <c r="Y16412" s="37"/>
      <c r="Z16412" s="37"/>
      <c r="AA16412" s="37"/>
      <c r="AB16412" s="37"/>
    </row>
    <row r="16413" spans="24:28" x14ac:dyDescent="0.25">
      <c r="X16413" s="37"/>
      <c r="Y16413" s="37"/>
      <c r="Z16413" s="37"/>
      <c r="AA16413" s="37"/>
      <c r="AB16413" s="37"/>
    </row>
    <row r="16414" spans="24:28" x14ac:dyDescent="0.25">
      <c r="X16414" s="37"/>
      <c r="Y16414" s="37"/>
      <c r="Z16414" s="37"/>
      <c r="AA16414" s="37"/>
      <c r="AB16414" s="37"/>
    </row>
    <row r="16415" spans="24:28" x14ac:dyDescent="0.25">
      <c r="X16415" s="37"/>
      <c r="Y16415" s="37"/>
      <c r="Z16415" s="37"/>
      <c r="AA16415" s="37"/>
      <c r="AB16415" s="37"/>
    </row>
    <row r="16416" spans="24:28" x14ac:dyDescent="0.25">
      <c r="X16416" s="37"/>
      <c r="Y16416" s="37"/>
      <c r="Z16416" s="37"/>
      <c r="AA16416" s="37"/>
      <c r="AB16416" s="37"/>
    </row>
    <row r="16417" spans="24:28" x14ac:dyDescent="0.25">
      <c r="X16417" s="37"/>
      <c r="Y16417" s="37"/>
      <c r="Z16417" s="37"/>
      <c r="AA16417" s="37"/>
      <c r="AB16417" s="37"/>
    </row>
    <row r="16418" spans="24:28" x14ac:dyDescent="0.25">
      <c r="X16418" s="37"/>
      <c r="Y16418" s="37"/>
      <c r="Z16418" s="37"/>
      <c r="AA16418" s="37"/>
      <c r="AB16418" s="37"/>
    </row>
    <row r="16419" spans="24:28" x14ac:dyDescent="0.25">
      <c r="X16419" s="37"/>
      <c r="Y16419" s="37"/>
      <c r="Z16419" s="37"/>
      <c r="AA16419" s="37"/>
      <c r="AB16419" s="37"/>
    </row>
    <row r="16420" spans="24:28" x14ac:dyDescent="0.25">
      <c r="X16420" s="37"/>
      <c r="Y16420" s="37"/>
      <c r="Z16420" s="37"/>
      <c r="AA16420" s="37"/>
      <c r="AB16420" s="37"/>
    </row>
    <row r="16421" spans="24:28" x14ac:dyDescent="0.25">
      <c r="X16421" s="37"/>
      <c r="Y16421" s="37"/>
      <c r="Z16421" s="37"/>
      <c r="AA16421" s="37"/>
      <c r="AB16421" s="37"/>
    </row>
    <row r="16422" spans="24:28" x14ac:dyDescent="0.25">
      <c r="X16422" s="37"/>
      <c r="Y16422" s="37"/>
      <c r="Z16422" s="37"/>
      <c r="AA16422" s="37"/>
      <c r="AB16422" s="37"/>
    </row>
    <row r="16423" spans="24:28" x14ac:dyDescent="0.25">
      <c r="X16423" s="37"/>
      <c r="Y16423" s="37"/>
      <c r="Z16423" s="37"/>
      <c r="AA16423" s="37"/>
      <c r="AB16423" s="37"/>
    </row>
    <row r="16424" spans="24:28" x14ac:dyDescent="0.25">
      <c r="X16424" s="37"/>
      <c r="Y16424" s="37"/>
      <c r="Z16424" s="37"/>
      <c r="AA16424" s="37"/>
      <c r="AB16424" s="37"/>
    </row>
    <row r="16425" spans="24:28" x14ac:dyDescent="0.25">
      <c r="X16425" s="37"/>
      <c r="Y16425" s="37"/>
      <c r="Z16425" s="37"/>
      <c r="AA16425" s="37"/>
      <c r="AB16425" s="37"/>
    </row>
    <row r="16426" spans="24:28" x14ac:dyDescent="0.25">
      <c r="X16426" s="37"/>
      <c r="Y16426" s="37"/>
      <c r="Z16426" s="37"/>
      <c r="AA16426" s="37"/>
      <c r="AB16426" s="37"/>
    </row>
    <row r="16427" spans="24:28" x14ac:dyDescent="0.25">
      <c r="X16427" s="37"/>
      <c r="Y16427" s="37"/>
      <c r="Z16427" s="37"/>
      <c r="AA16427" s="37"/>
      <c r="AB16427" s="37"/>
    </row>
    <row r="16428" spans="24:28" x14ac:dyDescent="0.25">
      <c r="X16428" s="37"/>
      <c r="Y16428" s="37"/>
      <c r="Z16428" s="37"/>
      <c r="AA16428" s="37"/>
      <c r="AB16428" s="37"/>
    </row>
    <row r="16429" spans="24:28" x14ac:dyDescent="0.25">
      <c r="X16429" s="37"/>
      <c r="Y16429" s="37"/>
      <c r="Z16429" s="37"/>
      <c r="AA16429" s="37"/>
      <c r="AB16429" s="37"/>
    </row>
    <row r="16430" spans="24:28" x14ac:dyDescent="0.25">
      <c r="X16430" s="37"/>
      <c r="Y16430" s="37"/>
      <c r="Z16430" s="37"/>
      <c r="AA16430" s="37"/>
      <c r="AB16430" s="37"/>
    </row>
    <row r="16431" spans="24:28" x14ac:dyDescent="0.25">
      <c r="X16431" s="37"/>
      <c r="Y16431" s="37"/>
      <c r="Z16431" s="37"/>
      <c r="AA16431" s="37"/>
      <c r="AB16431" s="37"/>
    </row>
    <row r="16432" spans="24:28" x14ac:dyDescent="0.25">
      <c r="X16432" s="37"/>
      <c r="Y16432" s="37"/>
      <c r="Z16432" s="37"/>
      <c r="AA16432" s="37"/>
      <c r="AB16432" s="37"/>
    </row>
    <row r="16433" spans="24:28" x14ac:dyDescent="0.25">
      <c r="X16433" s="37"/>
      <c r="Y16433" s="37"/>
      <c r="Z16433" s="37"/>
      <c r="AA16433" s="37"/>
      <c r="AB16433" s="37"/>
    </row>
    <row r="16434" spans="24:28" x14ac:dyDescent="0.25">
      <c r="X16434" s="37"/>
      <c r="Y16434" s="37"/>
      <c r="Z16434" s="37"/>
      <c r="AA16434" s="37"/>
      <c r="AB16434" s="37"/>
    </row>
    <row r="16435" spans="24:28" x14ac:dyDescent="0.25">
      <c r="X16435" s="37"/>
      <c r="Y16435" s="37"/>
      <c r="Z16435" s="37"/>
      <c r="AA16435" s="37"/>
      <c r="AB16435" s="37"/>
    </row>
    <row r="16436" spans="24:28" x14ac:dyDescent="0.25">
      <c r="X16436" s="37"/>
      <c r="Y16436" s="37"/>
      <c r="Z16436" s="37"/>
      <c r="AA16436" s="37"/>
      <c r="AB16436" s="37"/>
    </row>
    <row r="16437" spans="24:28" x14ac:dyDescent="0.25">
      <c r="X16437" s="37"/>
      <c r="Y16437" s="37"/>
      <c r="Z16437" s="37"/>
      <c r="AA16437" s="37"/>
      <c r="AB16437" s="37"/>
    </row>
    <row r="16438" spans="24:28" x14ac:dyDescent="0.25">
      <c r="X16438" s="37"/>
      <c r="Y16438" s="37"/>
      <c r="Z16438" s="37"/>
      <c r="AA16438" s="37"/>
      <c r="AB16438" s="37"/>
    </row>
    <row r="16439" spans="24:28" x14ac:dyDescent="0.25">
      <c r="X16439" s="37"/>
      <c r="Y16439" s="37"/>
      <c r="Z16439" s="37"/>
      <c r="AA16439" s="37"/>
      <c r="AB16439" s="37"/>
    </row>
    <row r="16440" spans="24:28" x14ac:dyDescent="0.25">
      <c r="X16440" s="37"/>
      <c r="Y16440" s="37"/>
      <c r="Z16440" s="37"/>
      <c r="AA16440" s="37"/>
      <c r="AB16440" s="37"/>
    </row>
    <row r="16441" spans="24:28" x14ac:dyDescent="0.25">
      <c r="X16441" s="37"/>
      <c r="Y16441" s="37"/>
      <c r="Z16441" s="37"/>
      <c r="AA16441" s="37"/>
      <c r="AB16441" s="37"/>
    </row>
    <row r="16442" spans="24:28" x14ac:dyDescent="0.25">
      <c r="X16442" s="37"/>
      <c r="Y16442" s="37"/>
      <c r="Z16442" s="37"/>
      <c r="AA16442" s="37"/>
      <c r="AB16442" s="37"/>
    </row>
    <row r="16443" spans="24:28" x14ac:dyDescent="0.25">
      <c r="X16443" s="37"/>
      <c r="Y16443" s="37"/>
      <c r="Z16443" s="37"/>
      <c r="AA16443" s="37"/>
      <c r="AB16443" s="37"/>
    </row>
    <row r="16444" spans="24:28" x14ac:dyDescent="0.25">
      <c r="X16444" s="37"/>
      <c r="Y16444" s="37"/>
      <c r="Z16444" s="37"/>
      <c r="AA16444" s="37"/>
      <c r="AB16444" s="37"/>
    </row>
    <row r="16445" spans="24:28" x14ac:dyDescent="0.25">
      <c r="X16445" s="37"/>
      <c r="Y16445" s="37"/>
      <c r="Z16445" s="37"/>
      <c r="AA16445" s="37"/>
      <c r="AB16445" s="37"/>
    </row>
    <row r="16446" spans="24:28" x14ac:dyDescent="0.25">
      <c r="X16446" s="37"/>
      <c r="Y16446" s="37"/>
      <c r="Z16446" s="37"/>
      <c r="AA16446" s="37"/>
      <c r="AB16446" s="37"/>
    </row>
    <row r="16447" spans="24:28" x14ac:dyDescent="0.25">
      <c r="X16447" s="37"/>
      <c r="Y16447" s="37"/>
      <c r="Z16447" s="37"/>
      <c r="AA16447" s="37"/>
      <c r="AB16447" s="37"/>
    </row>
    <row r="16448" spans="24:28" x14ac:dyDescent="0.25">
      <c r="X16448" s="37"/>
      <c r="Y16448" s="37"/>
      <c r="Z16448" s="37"/>
      <c r="AA16448" s="37"/>
      <c r="AB16448" s="37"/>
    </row>
    <row r="16449" spans="24:28" x14ac:dyDescent="0.25">
      <c r="X16449" s="37"/>
      <c r="Y16449" s="37"/>
      <c r="Z16449" s="37"/>
      <c r="AA16449" s="37"/>
      <c r="AB16449" s="37"/>
    </row>
    <row r="16450" spans="24:28" x14ac:dyDescent="0.25">
      <c r="X16450" s="37"/>
      <c r="Y16450" s="37"/>
      <c r="Z16450" s="37"/>
      <c r="AA16450" s="37"/>
      <c r="AB16450" s="37"/>
    </row>
    <row r="16451" spans="24:28" x14ac:dyDescent="0.25">
      <c r="X16451" s="37"/>
      <c r="Y16451" s="37"/>
      <c r="Z16451" s="37"/>
      <c r="AA16451" s="37"/>
      <c r="AB16451" s="37"/>
    </row>
    <row r="16452" spans="24:28" x14ac:dyDescent="0.25">
      <c r="X16452" s="37"/>
      <c r="Y16452" s="37"/>
      <c r="Z16452" s="37"/>
      <c r="AA16452" s="37"/>
      <c r="AB16452" s="37"/>
    </row>
    <row r="16453" spans="24:28" x14ac:dyDescent="0.25">
      <c r="X16453" s="37"/>
      <c r="Y16453" s="37"/>
      <c r="Z16453" s="37"/>
      <c r="AA16453" s="37"/>
      <c r="AB16453" s="37"/>
    </row>
    <row r="16454" spans="24:28" x14ac:dyDescent="0.25">
      <c r="X16454" s="37"/>
      <c r="Y16454" s="37"/>
      <c r="Z16454" s="37"/>
      <c r="AA16454" s="37"/>
      <c r="AB16454" s="37"/>
    </row>
    <row r="16455" spans="24:28" x14ac:dyDescent="0.25">
      <c r="X16455" s="37"/>
      <c r="Y16455" s="37"/>
      <c r="Z16455" s="37"/>
      <c r="AA16455" s="37"/>
      <c r="AB16455" s="37"/>
    </row>
    <row r="16456" spans="24:28" x14ac:dyDescent="0.25">
      <c r="X16456" s="37"/>
      <c r="Y16456" s="37"/>
      <c r="Z16456" s="37"/>
      <c r="AA16456" s="37"/>
      <c r="AB16456" s="37"/>
    </row>
    <row r="16457" spans="24:28" x14ac:dyDescent="0.25">
      <c r="X16457" s="37"/>
      <c r="Y16457" s="37"/>
      <c r="Z16457" s="37"/>
      <c r="AA16457" s="37"/>
      <c r="AB16457" s="37"/>
    </row>
    <row r="16458" spans="24:28" x14ac:dyDescent="0.25">
      <c r="X16458" s="37"/>
      <c r="Y16458" s="37"/>
      <c r="Z16458" s="37"/>
      <c r="AA16458" s="37"/>
      <c r="AB16458" s="37"/>
    </row>
    <row r="16459" spans="24:28" x14ac:dyDescent="0.25">
      <c r="X16459" s="37"/>
      <c r="Y16459" s="37"/>
      <c r="Z16459" s="37"/>
      <c r="AA16459" s="37"/>
      <c r="AB16459" s="37"/>
    </row>
    <row r="16460" spans="24:28" x14ac:dyDescent="0.25">
      <c r="X16460" s="37"/>
      <c r="Y16460" s="37"/>
      <c r="Z16460" s="37"/>
      <c r="AA16460" s="37"/>
      <c r="AB16460" s="37"/>
    </row>
    <row r="16461" spans="24:28" x14ac:dyDescent="0.25">
      <c r="X16461" s="37"/>
      <c r="Y16461" s="37"/>
      <c r="Z16461" s="37"/>
      <c r="AA16461" s="37"/>
      <c r="AB16461" s="37"/>
    </row>
    <row r="16462" spans="24:28" x14ac:dyDescent="0.25">
      <c r="X16462" s="37"/>
      <c r="Y16462" s="37"/>
      <c r="Z16462" s="37"/>
      <c r="AA16462" s="37"/>
      <c r="AB16462" s="37"/>
    </row>
    <row r="16463" spans="24:28" x14ac:dyDescent="0.25">
      <c r="X16463" s="37"/>
      <c r="Y16463" s="37"/>
      <c r="Z16463" s="37"/>
      <c r="AA16463" s="37"/>
      <c r="AB16463" s="37"/>
    </row>
    <row r="16464" spans="24:28" x14ac:dyDescent="0.25">
      <c r="X16464" s="37"/>
      <c r="Y16464" s="37"/>
      <c r="Z16464" s="37"/>
      <c r="AA16464" s="37"/>
      <c r="AB16464" s="37"/>
    </row>
    <row r="16465" spans="24:28" x14ac:dyDescent="0.25">
      <c r="X16465" s="37"/>
      <c r="Y16465" s="37"/>
      <c r="Z16465" s="37"/>
      <c r="AA16465" s="37"/>
      <c r="AB16465" s="37"/>
    </row>
    <row r="16466" spans="24:28" x14ac:dyDescent="0.25">
      <c r="X16466" s="37"/>
      <c r="Y16466" s="37"/>
      <c r="Z16466" s="37"/>
      <c r="AA16466" s="37"/>
      <c r="AB16466" s="37"/>
    </row>
    <row r="16467" spans="24:28" x14ac:dyDescent="0.25">
      <c r="X16467" s="37"/>
      <c r="Y16467" s="37"/>
      <c r="Z16467" s="37"/>
      <c r="AA16467" s="37"/>
      <c r="AB16467" s="37"/>
    </row>
    <row r="16468" spans="24:28" x14ac:dyDescent="0.25">
      <c r="X16468" s="37"/>
      <c r="Y16468" s="37"/>
      <c r="Z16468" s="37"/>
      <c r="AA16468" s="37"/>
      <c r="AB16468" s="37"/>
    </row>
    <row r="16469" spans="24:28" x14ac:dyDescent="0.25">
      <c r="X16469" s="37"/>
      <c r="Y16469" s="37"/>
      <c r="Z16469" s="37"/>
      <c r="AA16469" s="37"/>
      <c r="AB16469" s="37"/>
    </row>
    <row r="16470" spans="24:28" x14ac:dyDescent="0.25">
      <c r="X16470" s="37"/>
      <c r="Y16470" s="37"/>
      <c r="Z16470" s="37"/>
      <c r="AA16470" s="37"/>
      <c r="AB16470" s="37"/>
    </row>
    <row r="16471" spans="24:28" x14ac:dyDescent="0.25">
      <c r="X16471" s="37"/>
      <c r="Y16471" s="37"/>
      <c r="Z16471" s="37"/>
      <c r="AA16471" s="37"/>
      <c r="AB16471" s="37"/>
    </row>
    <row r="16472" spans="24:28" x14ac:dyDescent="0.25">
      <c r="X16472" s="37"/>
      <c r="Y16472" s="37"/>
      <c r="Z16472" s="37"/>
      <c r="AA16472" s="37"/>
      <c r="AB16472" s="37"/>
    </row>
    <row r="16473" spans="24:28" x14ac:dyDescent="0.25">
      <c r="X16473" s="37"/>
      <c r="Y16473" s="37"/>
      <c r="Z16473" s="37"/>
      <c r="AA16473" s="37"/>
      <c r="AB16473" s="37"/>
    </row>
    <row r="16474" spans="24:28" x14ac:dyDescent="0.25">
      <c r="X16474" s="37"/>
      <c r="Y16474" s="37"/>
      <c r="Z16474" s="37"/>
      <c r="AA16474" s="37"/>
      <c r="AB16474" s="37"/>
    </row>
    <row r="16475" spans="24:28" x14ac:dyDescent="0.25">
      <c r="X16475" s="37"/>
      <c r="Y16475" s="37"/>
      <c r="Z16475" s="37"/>
      <c r="AA16475" s="37"/>
      <c r="AB16475" s="37"/>
    </row>
    <row r="16476" spans="24:28" x14ac:dyDescent="0.25">
      <c r="X16476" s="37"/>
      <c r="Y16476" s="37"/>
      <c r="Z16476" s="37"/>
      <c r="AA16476" s="37"/>
      <c r="AB16476" s="37"/>
    </row>
    <row r="16477" spans="24:28" x14ac:dyDescent="0.25">
      <c r="X16477" s="37"/>
      <c r="Y16477" s="37"/>
      <c r="Z16477" s="37"/>
      <c r="AA16477" s="37"/>
      <c r="AB16477" s="37"/>
    </row>
    <row r="16478" spans="24:28" x14ac:dyDescent="0.25">
      <c r="X16478" s="37"/>
      <c r="Y16478" s="37"/>
      <c r="Z16478" s="37"/>
      <c r="AA16478" s="37"/>
      <c r="AB16478" s="37"/>
    </row>
    <row r="16479" spans="24:28" x14ac:dyDescent="0.25">
      <c r="X16479" s="37"/>
      <c r="Y16479" s="37"/>
      <c r="Z16479" s="37"/>
      <c r="AA16479" s="37"/>
      <c r="AB16479" s="37"/>
    </row>
    <row r="16480" spans="24:28" x14ac:dyDescent="0.25">
      <c r="X16480" s="37"/>
      <c r="Y16480" s="37"/>
      <c r="Z16480" s="37"/>
      <c r="AA16480" s="37"/>
      <c r="AB16480" s="37"/>
    </row>
    <row r="16481" spans="24:28" x14ac:dyDescent="0.25">
      <c r="X16481" s="37"/>
      <c r="Y16481" s="37"/>
      <c r="Z16481" s="37"/>
      <c r="AA16481" s="37"/>
      <c r="AB16481" s="37"/>
    </row>
    <row r="16482" spans="24:28" x14ac:dyDescent="0.25">
      <c r="X16482" s="37"/>
      <c r="Y16482" s="37"/>
      <c r="Z16482" s="37"/>
      <c r="AA16482" s="37"/>
      <c r="AB16482" s="37"/>
    </row>
    <row r="16483" spans="24:28" x14ac:dyDescent="0.25">
      <c r="X16483" s="37"/>
      <c r="Y16483" s="37"/>
      <c r="Z16483" s="37"/>
      <c r="AA16483" s="37"/>
      <c r="AB16483" s="37"/>
    </row>
    <row r="16484" spans="24:28" x14ac:dyDescent="0.25">
      <c r="X16484" s="37"/>
      <c r="Y16484" s="37"/>
      <c r="Z16484" s="37"/>
      <c r="AA16484" s="37"/>
      <c r="AB16484" s="37"/>
    </row>
    <row r="16485" spans="24:28" x14ac:dyDescent="0.25">
      <c r="X16485" s="37"/>
      <c r="Y16485" s="37"/>
      <c r="Z16485" s="37"/>
      <c r="AA16485" s="37"/>
      <c r="AB16485" s="37"/>
    </row>
    <row r="16486" spans="24:28" x14ac:dyDescent="0.25">
      <c r="X16486" s="37"/>
      <c r="Y16486" s="37"/>
      <c r="Z16486" s="37"/>
      <c r="AA16486" s="37"/>
      <c r="AB16486" s="37"/>
    </row>
    <row r="16487" spans="24:28" x14ac:dyDescent="0.25">
      <c r="X16487" s="37"/>
      <c r="Y16487" s="37"/>
      <c r="Z16487" s="37"/>
      <c r="AA16487" s="37"/>
      <c r="AB16487" s="37"/>
    </row>
    <row r="16488" spans="24:28" x14ac:dyDescent="0.25">
      <c r="X16488" s="37"/>
      <c r="Y16488" s="37"/>
      <c r="Z16488" s="37"/>
      <c r="AA16488" s="37"/>
      <c r="AB16488" s="37"/>
    </row>
    <row r="16489" spans="24:28" x14ac:dyDescent="0.25">
      <c r="X16489" s="37"/>
      <c r="Y16489" s="37"/>
      <c r="Z16489" s="37"/>
      <c r="AA16489" s="37"/>
      <c r="AB16489" s="37"/>
    </row>
    <row r="16490" spans="24:28" x14ac:dyDescent="0.25">
      <c r="X16490" s="37"/>
      <c r="Y16490" s="37"/>
      <c r="Z16490" s="37"/>
      <c r="AA16490" s="37"/>
      <c r="AB16490" s="37"/>
    </row>
    <row r="16491" spans="24:28" x14ac:dyDescent="0.25">
      <c r="X16491" s="37"/>
      <c r="Y16491" s="37"/>
      <c r="Z16491" s="37"/>
      <c r="AA16491" s="37"/>
      <c r="AB16491" s="37"/>
    </row>
    <row r="16492" spans="24:28" x14ac:dyDescent="0.25">
      <c r="X16492" s="37"/>
      <c r="Y16492" s="37"/>
      <c r="Z16492" s="37"/>
      <c r="AA16492" s="37"/>
      <c r="AB16492" s="37"/>
    </row>
    <row r="16493" spans="24:28" x14ac:dyDescent="0.25">
      <c r="X16493" s="37"/>
      <c r="Y16493" s="37"/>
      <c r="Z16493" s="37"/>
      <c r="AA16493" s="37"/>
      <c r="AB16493" s="37"/>
    </row>
    <row r="16494" spans="24:28" x14ac:dyDescent="0.25">
      <c r="X16494" s="37"/>
      <c r="Y16494" s="37"/>
      <c r="Z16494" s="37"/>
      <c r="AA16494" s="37"/>
      <c r="AB16494" s="37"/>
    </row>
    <row r="16495" spans="24:28" x14ac:dyDescent="0.25">
      <c r="X16495" s="37"/>
      <c r="Y16495" s="37"/>
      <c r="Z16495" s="37"/>
      <c r="AA16495" s="37"/>
      <c r="AB16495" s="37"/>
    </row>
    <row r="16496" spans="24:28" x14ac:dyDescent="0.25">
      <c r="X16496" s="37"/>
      <c r="Y16496" s="37"/>
      <c r="Z16496" s="37"/>
      <c r="AA16496" s="37"/>
      <c r="AB16496" s="37"/>
    </row>
    <row r="16497" spans="24:28" x14ac:dyDescent="0.25">
      <c r="X16497" s="37"/>
      <c r="Y16497" s="37"/>
      <c r="Z16497" s="37"/>
      <c r="AA16497" s="37"/>
      <c r="AB16497" s="37"/>
    </row>
    <row r="16498" spans="24:28" x14ac:dyDescent="0.25">
      <c r="X16498" s="37"/>
      <c r="Y16498" s="37"/>
      <c r="Z16498" s="37"/>
      <c r="AA16498" s="37"/>
      <c r="AB16498" s="37"/>
    </row>
    <row r="16499" spans="24:28" x14ac:dyDescent="0.25">
      <c r="X16499" s="37"/>
      <c r="Y16499" s="37"/>
      <c r="Z16499" s="37"/>
      <c r="AA16499" s="37"/>
      <c r="AB16499" s="37"/>
    </row>
    <row r="16500" spans="24:28" x14ac:dyDescent="0.25">
      <c r="X16500" s="37"/>
      <c r="Y16500" s="37"/>
      <c r="Z16500" s="37"/>
      <c r="AA16500" s="37"/>
      <c r="AB16500" s="37"/>
    </row>
    <row r="16501" spans="24:28" x14ac:dyDescent="0.25">
      <c r="X16501" s="37"/>
      <c r="Y16501" s="37"/>
      <c r="Z16501" s="37"/>
      <c r="AA16501" s="37"/>
      <c r="AB16501" s="37"/>
    </row>
    <row r="16502" spans="24:28" x14ac:dyDescent="0.25">
      <c r="X16502" s="37"/>
      <c r="Y16502" s="37"/>
      <c r="Z16502" s="37"/>
      <c r="AA16502" s="37"/>
      <c r="AB16502" s="37"/>
    </row>
    <row r="16503" spans="24:28" x14ac:dyDescent="0.25">
      <c r="X16503" s="37"/>
      <c r="Y16503" s="37"/>
      <c r="Z16503" s="37"/>
      <c r="AA16503" s="37"/>
      <c r="AB16503" s="37"/>
    </row>
    <row r="16504" spans="24:28" x14ac:dyDescent="0.25">
      <c r="X16504" s="37"/>
      <c r="Y16504" s="37"/>
      <c r="Z16504" s="37"/>
      <c r="AA16504" s="37"/>
      <c r="AB16504" s="37"/>
    </row>
    <row r="16505" spans="24:28" x14ac:dyDescent="0.25">
      <c r="X16505" s="37"/>
      <c r="Y16505" s="37"/>
      <c r="Z16505" s="37"/>
      <c r="AA16505" s="37"/>
      <c r="AB16505" s="37"/>
    </row>
    <row r="16506" spans="24:28" x14ac:dyDescent="0.25">
      <c r="X16506" s="37"/>
      <c r="Y16506" s="37"/>
      <c r="Z16506" s="37"/>
      <c r="AA16506" s="37"/>
      <c r="AB16506" s="37"/>
    </row>
    <row r="16507" spans="24:28" x14ac:dyDescent="0.25">
      <c r="X16507" s="37"/>
      <c r="Y16507" s="37"/>
      <c r="Z16507" s="37"/>
      <c r="AA16507" s="37"/>
      <c r="AB16507" s="37"/>
    </row>
    <row r="16508" spans="24:28" x14ac:dyDescent="0.25">
      <c r="X16508" s="37"/>
      <c r="Y16508" s="37"/>
      <c r="Z16508" s="37"/>
      <c r="AA16508" s="37"/>
      <c r="AB16508" s="37"/>
    </row>
    <row r="16509" spans="24:28" x14ac:dyDescent="0.25">
      <c r="X16509" s="37"/>
      <c r="Y16509" s="37"/>
      <c r="Z16509" s="37"/>
      <c r="AA16509" s="37"/>
      <c r="AB16509" s="37"/>
    </row>
    <row r="16510" spans="24:28" x14ac:dyDescent="0.25">
      <c r="X16510" s="37"/>
      <c r="Y16510" s="37"/>
      <c r="Z16510" s="37"/>
      <c r="AA16510" s="37"/>
      <c r="AB16510" s="37"/>
    </row>
    <row r="16511" spans="24:28" x14ac:dyDescent="0.25">
      <c r="X16511" s="37"/>
      <c r="Y16511" s="37"/>
      <c r="Z16511" s="37"/>
      <c r="AA16511" s="37"/>
      <c r="AB16511" s="37"/>
    </row>
    <row r="16512" spans="24:28" x14ac:dyDescent="0.25">
      <c r="X16512" s="37"/>
      <c r="Y16512" s="37"/>
      <c r="Z16512" s="37"/>
      <c r="AA16512" s="37"/>
      <c r="AB16512" s="37"/>
    </row>
    <row r="16513" spans="24:28" x14ac:dyDescent="0.25">
      <c r="X16513" s="37"/>
      <c r="Y16513" s="37"/>
      <c r="Z16513" s="37"/>
      <c r="AA16513" s="37"/>
      <c r="AB16513" s="37"/>
    </row>
    <row r="16514" spans="24:28" x14ac:dyDescent="0.25">
      <c r="X16514" s="37"/>
      <c r="Y16514" s="37"/>
      <c r="Z16514" s="37"/>
      <c r="AA16514" s="37"/>
      <c r="AB16514" s="37"/>
    </row>
    <row r="16515" spans="24:28" x14ac:dyDescent="0.25">
      <c r="X16515" s="37"/>
      <c r="Y16515" s="37"/>
      <c r="Z16515" s="37"/>
      <c r="AA16515" s="37"/>
      <c r="AB16515" s="37"/>
    </row>
    <row r="16516" spans="24:28" x14ac:dyDescent="0.25">
      <c r="X16516" s="37"/>
      <c r="Y16516" s="37"/>
      <c r="Z16516" s="37"/>
      <c r="AA16516" s="37"/>
      <c r="AB16516" s="37"/>
    </row>
    <row r="16517" spans="24:28" x14ac:dyDescent="0.25">
      <c r="X16517" s="37"/>
      <c r="Y16517" s="37"/>
      <c r="Z16517" s="37"/>
      <c r="AA16517" s="37"/>
      <c r="AB16517" s="37"/>
    </row>
    <row r="16518" spans="24:28" x14ac:dyDescent="0.25">
      <c r="X16518" s="37"/>
      <c r="Y16518" s="37"/>
      <c r="Z16518" s="37"/>
      <c r="AA16518" s="37"/>
      <c r="AB16518" s="37"/>
    </row>
    <row r="16519" spans="24:28" x14ac:dyDescent="0.25">
      <c r="X16519" s="37"/>
      <c r="Y16519" s="37"/>
      <c r="Z16519" s="37"/>
      <c r="AA16519" s="37"/>
      <c r="AB16519" s="37"/>
    </row>
    <row r="16520" spans="24:28" x14ac:dyDescent="0.25">
      <c r="X16520" s="37"/>
      <c r="Y16520" s="37"/>
      <c r="Z16520" s="37"/>
      <c r="AA16520" s="37"/>
      <c r="AB16520" s="37"/>
    </row>
    <row r="16521" spans="24:28" x14ac:dyDescent="0.25">
      <c r="X16521" s="37"/>
      <c r="Y16521" s="37"/>
      <c r="Z16521" s="37"/>
      <c r="AA16521" s="37"/>
      <c r="AB16521" s="37"/>
    </row>
    <row r="16522" spans="24:28" x14ac:dyDescent="0.25">
      <c r="X16522" s="37"/>
      <c r="Y16522" s="37"/>
      <c r="Z16522" s="37"/>
      <c r="AA16522" s="37"/>
      <c r="AB16522" s="37"/>
    </row>
    <row r="16523" spans="24:28" x14ac:dyDescent="0.25">
      <c r="X16523" s="37"/>
      <c r="Y16523" s="37"/>
      <c r="Z16523" s="37"/>
      <c r="AA16523" s="37"/>
      <c r="AB16523" s="37"/>
    </row>
    <row r="16524" spans="24:28" x14ac:dyDescent="0.25">
      <c r="X16524" s="37"/>
      <c r="Y16524" s="37"/>
      <c r="Z16524" s="37"/>
      <c r="AA16524" s="37"/>
      <c r="AB16524" s="37"/>
    </row>
    <row r="16525" spans="24:28" x14ac:dyDescent="0.25">
      <c r="X16525" s="37"/>
      <c r="Y16525" s="37"/>
      <c r="Z16525" s="37"/>
      <c r="AA16525" s="37"/>
      <c r="AB16525" s="37"/>
    </row>
    <row r="16526" spans="24:28" x14ac:dyDescent="0.25">
      <c r="X16526" s="37"/>
      <c r="Y16526" s="37"/>
      <c r="Z16526" s="37"/>
      <c r="AA16526" s="37"/>
      <c r="AB16526" s="37"/>
    </row>
    <row r="16527" spans="24:28" x14ac:dyDescent="0.25">
      <c r="X16527" s="37"/>
      <c r="Y16527" s="37"/>
      <c r="Z16527" s="37"/>
      <c r="AA16527" s="37"/>
      <c r="AB16527" s="37"/>
    </row>
    <row r="16528" spans="24:28" x14ac:dyDescent="0.25">
      <c r="X16528" s="37"/>
      <c r="Y16528" s="37"/>
      <c r="Z16528" s="37"/>
      <c r="AA16528" s="37"/>
      <c r="AB16528" s="37"/>
    </row>
    <row r="16529" spans="24:28" x14ac:dyDescent="0.25">
      <c r="X16529" s="37"/>
      <c r="Y16529" s="37"/>
      <c r="Z16529" s="37"/>
      <c r="AA16529" s="37"/>
      <c r="AB16529" s="37"/>
    </row>
    <row r="16530" spans="24:28" x14ac:dyDescent="0.25">
      <c r="X16530" s="37"/>
      <c r="Y16530" s="37"/>
      <c r="Z16530" s="37"/>
      <c r="AA16530" s="37"/>
      <c r="AB16530" s="37"/>
    </row>
    <row r="16531" spans="24:28" x14ac:dyDescent="0.25">
      <c r="X16531" s="37"/>
      <c r="Y16531" s="37"/>
      <c r="Z16531" s="37"/>
      <c r="AA16531" s="37"/>
      <c r="AB16531" s="37"/>
    </row>
    <row r="16532" spans="24:28" x14ac:dyDescent="0.25">
      <c r="X16532" s="37"/>
      <c r="Y16532" s="37"/>
      <c r="Z16532" s="37"/>
      <c r="AA16532" s="37"/>
      <c r="AB16532" s="37"/>
    </row>
    <row r="16533" spans="24:28" x14ac:dyDescent="0.25">
      <c r="X16533" s="37"/>
      <c r="Y16533" s="37"/>
      <c r="Z16533" s="37"/>
      <c r="AA16533" s="37"/>
      <c r="AB16533" s="37"/>
    </row>
    <row r="16534" spans="24:28" x14ac:dyDescent="0.25">
      <c r="X16534" s="37"/>
      <c r="Y16534" s="37"/>
      <c r="Z16534" s="37"/>
      <c r="AA16534" s="37"/>
      <c r="AB16534" s="37"/>
    </row>
    <row r="16535" spans="24:28" x14ac:dyDescent="0.25">
      <c r="X16535" s="37"/>
      <c r="Y16535" s="37"/>
      <c r="Z16535" s="37"/>
      <c r="AA16535" s="37"/>
      <c r="AB16535" s="37"/>
    </row>
    <row r="16536" spans="24:28" x14ac:dyDescent="0.25">
      <c r="X16536" s="37"/>
      <c r="Y16536" s="37"/>
      <c r="Z16536" s="37"/>
      <c r="AA16536" s="37"/>
      <c r="AB16536" s="37"/>
    </row>
    <row r="16537" spans="24:28" x14ac:dyDescent="0.25">
      <c r="X16537" s="37"/>
      <c r="Y16537" s="37"/>
      <c r="Z16537" s="37"/>
      <c r="AA16537" s="37"/>
      <c r="AB16537" s="37"/>
    </row>
    <row r="16538" spans="24:28" x14ac:dyDescent="0.25">
      <c r="X16538" s="37"/>
      <c r="Y16538" s="37"/>
      <c r="Z16538" s="37"/>
      <c r="AA16538" s="37"/>
      <c r="AB16538" s="37"/>
    </row>
    <row r="16539" spans="24:28" x14ac:dyDescent="0.25">
      <c r="X16539" s="37"/>
      <c r="Y16539" s="37"/>
      <c r="Z16539" s="37"/>
      <c r="AA16539" s="37"/>
      <c r="AB16539" s="37"/>
    </row>
    <row r="16540" spans="24:28" x14ac:dyDescent="0.25">
      <c r="X16540" s="37"/>
      <c r="Y16540" s="37"/>
      <c r="Z16540" s="37"/>
      <c r="AA16540" s="37"/>
      <c r="AB16540" s="37"/>
    </row>
    <row r="16541" spans="24:28" x14ac:dyDescent="0.25">
      <c r="X16541" s="37"/>
      <c r="Y16541" s="37"/>
      <c r="Z16541" s="37"/>
      <c r="AA16541" s="37"/>
      <c r="AB16541" s="37"/>
    </row>
    <row r="16542" spans="24:28" x14ac:dyDescent="0.25">
      <c r="X16542" s="37"/>
      <c r="Y16542" s="37"/>
      <c r="Z16542" s="37"/>
      <c r="AA16542" s="37"/>
      <c r="AB16542" s="37"/>
    </row>
    <row r="16543" spans="24:28" x14ac:dyDescent="0.25">
      <c r="X16543" s="37"/>
      <c r="Y16543" s="37"/>
      <c r="Z16543" s="37"/>
      <c r="AA16543" s="37"/>
      <c r="AB16543" s="37"/>
    </row>
    <row r="16544" spans="24:28" x14ac:dyDescent="0.25">
      <c r="X16544" s="37"/>
      <c r="Y16544" s="37"/>
      <c r="Z16544" s="37"/>
      <c r="AA16544" s="37"/>
      <c r="AB16544" s="37"/>
    </row>
    <row r="16545" spans="24:28" x14ac:dyDescent="0.25">
      <c r="X16545" s="37"/>
      <c r="Y16545" s="37"/>
      <c r="Z16545" s="37"/>
      <c r="AA16545" s="37"/>
      <c r="AB16545" s="37"/>
    </row>
    <row r="16546" spans="24:28" x14ac:dyDescent="0.25">
      <c r="X16546" s="37"/>
      <c r="Y16546" s="37"/>
      <c r="Z16546" s="37"/>
      <c r="AA16546" s="37"/>
      <c r="AB16546" s="37"/>
    </row>
    <row r="16547" spans="24:28" x14ac:dyDescent="0.25">
      <c r="X16547" s="37"/>
      <c r="Y16547" s="37"/>
      <c r="Z16547" s="37"/>
      <c r="AA16547" s="37"/>
      <c r="AB16547" s="37"/>
    </row>
    <row r="16548" spans="24:28" x14ac:dyDescent="0.25">
      <c r="X16548" s="37"/>
      <c r="Y16548" s="37"/>
      <c r="Z16548" s="37"/>
      <c r="AA16548" s="37"/>
      <c r="AB16548" s="37"/>
    </row>
    <row r="16549" spans="24:28" x14ac:dyDescent="0.25">
      <c r="X16549" s="37"/>
      <c r="Y16549" s="37"/>
      <c r="Z16549" s="37"/>
      <c r="AA16549" s="37"/>
      <c r="AB16549" s="37"/>
    </row>
    <row r="16550" spans="24:28" x14ac:dyDescent="0.25">
      <c r="X16550" s="37"/>
      <c r="Y16550" s="37"/>
      <c r="Z16550" s="37"/>
      <c r="AA16550" s="37"/>
      <c r="AB16550" s="37"/>
    </row>
    <row r="16551" spans="24:28" x14ac:dyDescent="0.25">
      <c r="X16551" s="37"/>
      <c r="Y16551" s="37"/>
      <c r="Z16551" s="37"/>
      <c r="AA16551" s="37"/>
      <c r="AB16551" s="37"/>
    </row>
    <row r="16552" spans="24:28" x14ac:dyDescent="0.25">
      <c r="X16552" s="37"/>
      <c r="Y16552" s="37"/>
      <c r="Z16552" s="37"/>
      <c r="AA16552" s="37"/>
      <c r="AB16552" s="37"/>
    </row>
    <row r="16553" spans="24:28" x14ac:dyDescent="0.25">
      <c r="X16553" s="37"/>
      <c r="Y16553" s="37"/>
      <c r="Z16553" s="37"/>
      <c r="AA16553" s="37"/>
      <c r="AB16553" s="37"/>
    </row>
    <row r="16554" spans="24:28" x14ac:dyDescent="0.25">
      <c r="X16554" s="37"/>
      <c r="Y16554" s="37"/>
      <c r="Z16554" s="37"/>
      <c r="AA16554" s="37"/>
      <c r="AB16554" s="37"/>
    </row>
    <row r="16555" spans="24:28" x14ac:dyDescent="0.25">
      <c r="X16555" s="37"/>
      <c r="Y16555" s="37"/>
      <c r="Z16555" s="37"/>
      <c r="AA16555" s="37"/>
      <c r="AB16555" s="37"/>
    </row>
    <row r="16556" spans="24:28" x14ac:dyDescent="0.25">
      <c r="X16556" s="37"/>
      <c r="Y16556" s="37"/>
      <c r="Z16556" s="37"/>
      <c r="AA16556" s="37"/>
      <c r="AB16556" s="37"/>
    </row>
    <row r="16557" spans="24:28" x14ac:dyDescent="0.25">
      <c r="X16557" s="37"/>
      <c r="Y16557" s="37"/>
      <c r="Z16557" s="37"/>
      <c r="AA16557" s="37"/>
      <c r="AB16557" s="37"/>
    </row>
    <row r="16558" spans="24:28" x14ac:dyDescent="0.25">
      <c r="X16558" s="37"/>
      <c r="Y16558" s="37"/>
      <c r="Z16558" s="37"/>
      <c r="AA16558" s="37"/>
      <c r="AB16558" s="37"/>
    </row>
    <row r="16559" spans="24:28" x14ac:dyDescent="0.25">
      <c r="X16559" s="37"/>
      <c r="Y16559" s="37"/>
      <c r="Z16559" s="37"/>
      <c r="AA16559" s="37"/>
      <c r="AB16559" s="37"/>
    </row>
    <row r="16560" spans="24:28" x14ac:dyDescent="0.25">
      <c r="X16560" s="37"/>
      <c r="Y16560" s="37"/>
      <c r="Z16560" s="37"/>
      <c r="AA16560" s="37"/>
      <c r="AB16560" s="37"/>
    </row>
    <row r="16561" spans="24:28" x14ac:dyDescent="0.25">
      <c r="X16561" s="37"/>
      <c r="Y16561" s="37"/>
      <c r="Z16561" s="37"/>
      <c r="AA16561" s="37"/>
      <c r="AB16561" s="37"/>
    </row>
    <row r="16562" spans="24:28" x14ac:dyDescent="0.25">
      <c r="X16562" s="37"/>
      <c r="Y16562" s="37"/>
      <c r="Z16562" s="37"/>
      <c r="AA16562" s="37"/>
      <c r="AB16562" s="37"/>
    </row>
    <row r="16563" spans="24:28" x14ac:dyDescent="0.25">
      <c r="X16563" s="37"/>
      <c r="Y16563" s="37"/>
      <c r="Z16563" s="37"/>
      <c r="AA16563" s="37"/>
      <c r="AB16563" s="37"/>
    </row>
    <row r="16564" spans="24:28" x14ac:dyDescent="0.25">
      <c r="X16564" s="37"/>
      <c r="Y16564" s="37"/>
      <c r="Z16564" s="37"/>
      <c r="AA16564" s="37"/>
      <c r="AB16564" s="37"/>
    </row>
    <row r="16565" spans="24:28" x14ac:dyDescent="0.25">
      <c r="X16565" s="37"/>
      <c r="Y16565" s="37"/>
      <c r="Z16565" s="37"/>
      <c r="AA16565" s="37"/>
      <c r="AB16565" s="37"/>
    </row>
    <row r="16566" spans="24:28" x14ac:dyDescent="0.25">
      <c r="X16566" s="37"/>
      <c r="Y16566" s="37"/>
      <c r="Z16566" s="37"/>
      <c r="AA16566" s="37"/>
      <c r="AB16566" s="37"/>
    </row>
    <row r="16567" spans="24:28" x14ac:dyDescent="0.25">
      <c r="X16567" s="37"/>
      <c r="Y16567" s="37"/>
      <c r="Z16567" s="37"/>
      <c r="AA16567" s="37"/>
      <c r="AB16567" s="37"/>
    </row>
    <row r="16568" spans="24:28" x14ac:dyDescent="0.25">
      <c r="X16568" s="37"/>
      <c r="Y16568" s="37"/>
      <c r="Z16568" s="37"/>
      <c r="AA16568" s="37"/>
      <c r="AB16568" s="37"/>
    </row>
    <row r="16569" spans="24:28" x14ac:dyDescent="0.25">
      <c r="X16569" s="37"/>
      <c r="Y16569" s="37"/>
      <c r="Z16569" s="37"/>
      <c r="AA16569" s="37"/>
      <c r="AB16569" s="37"/>
    </row>
    <row r="16570" spans="24:28" x14ac:dyDescent="0.25">
      <c r="X16570" s="37"/>
      <c r="Y16570" s="37"/>
      <c r="Z16570" s="37"/>
      <c r="AA16570" s="37"/>
      <c r="AB16570" s="37"/>
    </row>
    <row r="16571" spans="24:28" x14ac:dyDescent="0.25">
      <c r="X16571" s="37"/>
      <c r="Y16571" s="37"/>
      <c r="Z16571" s="37"/>
      <c r="AA16571" s="37"/>
      <c r="AB16571" s="37"/>
    </row>
    <row r="16572" spans="24:28" x14ac:dyDescent="0.25">
      <c r="X16572" s="37"/>
      <c r="Y16572" s="37"/>
      <c r="Z16572" s="37"/>
      <c r="AA16572" s="37"/>
      <c r="AB16572" s="37"/>
    </row>
    <row r="16573" spans="24:28" x14ac:dyDescent="0.25">
      <c r="X16573" s="37"/>
      <c r="Y16573" s="37"/>
      <c r="Z16573" s="37"/>
      <c r="AA16573" s="37"/>
      <c r="AB16573" s="37"/>
    </row>
    <row r="16574" spans="24:28" x14ac:dyDescent="0.25">
      <c r="X16574" s="37"/>
      <c r="Y16574" s="37"/>
      <c r="Z16574" s="37"/>
      <c r="AA16574" s="37"/>
      <c r="AB16574" s="37"/>
    </row>
    <row r="16575" spans="24:28" x14ac:dyDescent="0.25">
      <c r="X16575" s="37"/>
      <c r="Y16575" s="37"/>
      <c r="Z16575" s="37"/>
      <c r="AA16575" s="37"/>
      <c r="AB16575" s="37"/>
    </row>
    <row r="16576" spans="24:28" x14ac:dyDescent="0.25">
      <c r="X16576" s="37"/>
      <c r="Y16576" s="37"/>
      <c r="Z16576" s="37"/>
      <c r="AA16576" s="37"/>
      <c r="AB16576" s="37"/>
    </row>
    <row r="16577" spans="24:28" x14ac:dyDescent="0.25">
      <c r="X16577" s="37"/>
      <c r="Y16577" s="37"/>
      <c r="Z16577" s="37"/>
      <c r="AA16577" s="37"/>
      <c r="AB16577" s="37"/>
    </row>
    <row r="16578" spans="24:28" x14ac:dyDescent="0.25">
      <c r="X16578" s="37"/>
      <c r="Y16578" s="37"/>
      <c r="Z16578" s="37"/>
      <c r="AA16578" s="37"/>
      <c r="AB16578" s="37"/>
    </row>
    <row r="16579" spans="24:28" x14ac:dyDescent="0.25">
      <c r="X16579" s="37"/>
      <c r="Y16579" s="37"/>
      <c r="Z16579" s="37"/>
      <c r="AA16579" s="37"/>
      <c r="AB16579" s="37"/>
    </row>
    <row r="16580" spans="24:28" x14ac:dyDescent="0.25">
      <c r="X16580" s="37"/>
      <c r="Y16580" s="37"/>
      <c r="Z16580" s="37"/>
      <c r="AA16580" s="37"/>
      <c r="AB16580" s="37"/>
    </row>
    <row r="16581" spans="24:28" x14ac:dyDescent="0.25">
      <c r="X16581" s="37"/>
      <c r="Y16581" s="37"/>
      <c r="Z16581" s="37"/>
      <c r="AA16581" s="37"/>
      <c r="AB16581" s="37"/>
    </row>
    <row r="16582" spans="24:28" x14ac:dyDescent="0.25">
      <c r="X16582" s="37"/>
      <c r="Y16582" s="37"/>
      <c r="Z16582" s="37"/>
      <c r="AA16582" s="37"/>
      <c r="AB16582" s="37"/>
    </row>
    <row r="16583" spans="24:28" x14ac:dyDescent="0.25">
      <c r="X16583" s="37"/>
      <c r="Y16583" s="37"/>
      <c r="Z16583" s="37"/>
      <c r="AA16583" s="37"/>
      <c r="AB16583" s="37"/>
    </row>
    <row r="16584" spans="24:28" x14ac:dyDescent="0.25">
      <c r="X16584" s="37"/>
      <c r="Y16584" s="37"/>
      <c r="Z16584" s="37"/>
      <c r="AA16584" s="37"/>
      <c r="AB16584" s="37"/>
    </row>
    <row r="16585" spans="24:28" x14ac:dyDescent="0.25">
      <c r="X16585" s="37"/>
      <c r="Y16585" s="37"/>
      <c r="Z16585" s="37"/>
      <c r="AA16585" s="37"/>
      <c r="AB16585" s="37"/>
    </row>
    <row r="16586" spans="24:28" x14ac:dyDescent="0.25">
      <c r="X16586" s="37"/>
      <c r="Y16586" s="37"/>
      <c r="Z16586" s="37"/>
      <c r="AA16586" s="37"/>
      <c r="AB16586" s="37"/>
    </row>
    <row r="16587" spans="24:28" x14ac:dyDescent="0.25">
      <c r="X16587" s="37"/>
      <c r="Y16587" s="37"/>
      <c r="Z16587" s="37"/>
      <c r="AA16587" s="37"/>
      <c r="AB16587" s="37"/>
    </row>
    <row r="16588" spans="24:28" x14ac:dyDescent="0.25">
      <c r="X16588" s="37"/>
      <c r="Y16588" s="37"/>
      <c r="Z16588" s="37"/>
      <c r="AA16588" s="37"/>
      <c r="AB16588" s="37"/>
    </row>
    <row r="16589" spans="24:28" x14ac:dyDescent="0.25">
      <c r="X16589" s="37"/>
      <c r="Y16589" s="37"/>
      <c r="Z16589" s="37"/>
      <c r="AA16589" s="37"/>
      <c r="AB16589" s="37"/>
    </row>
    <row r="16590" spans="24:28" x14ac:dyDescent="0.25">
      <c r="X16590" s="37"/>
      <c r="Y16590" s="37"/>
      <c r="Z16590" s="37"/>
      <c r="AA16590" s="37"/>
      <c r="AB16590" s="37"/>
    </row>
    <row r="16591" spans="24:28" x14ac:dyDescent="0.25">
      <c r="X16591" s="37"/>
      <c r="Y16591" s="37"/>
      <c r="Z16591" s="37"/>
      <c r="AA16591" s="37"/>
      <c r="AB16591" s="37"/>
    </row>
    <row r="16592" spans="24:28" x14ac:dyDescent="0.25">
      <c r="X16592" s="37"/>
      <c r="Y16592" s="37"/>
      <c r="Z16592" s="37"/>
      <c r="AA16592" s="37"/>
      <c r="AB16592" s="37"/>
    </row>
    <row r="16593" spans="24:28" x14ac:dyDescent="0.25">
      <c r="X16593" s="37"/>
      <c r="Y16593" s="37"/>
      <c r="Z16593" s="37"/>
      <c r="AA16593" s="37"/>
      <c r="AB16593" s="37"/>
    </row>
    <row r="16594" spans="24:28" x14ac:dyDescent="0.25">
      <c r="X16594" s="37"/>
      <c r="Y16594" s="37"/>
      <c r="Z16594" s="37"/>
      <c r="AA16594" s="37"/>
      <c r="AB16594" s="37"/>
    </row>
    <row r="16595" spans="24:28" x14ac:dyDescent="0.25">
      <c r="X16595" s="37"/>
      <c r="Y16595" s="37"/>
      <c r="Z16595" s="37"/>
      <c r="AA16595" s="37"/>
      <c r="AB16595" s="37"/>
    </row>
    <row r="16596" spans="24:28" x14ac:dyDescent="0.25">
      <c r="X16596" s="37"/>
      <c r="Y16596" s="37"/>
      <c r="Z16596" s="37"/>
      <c r="AA16596" s="37"/>
      <c r="AB16596" s="37"/>
    </row>
    <row r="16597" spans="24:28" x14ac:dyDescent="0.25">
      <c r="X16597" s="37"/>
      <c r="Y16597" s="37"/>
      <c r="Z16597" s="37"/>
      <c r="AA16597" s="37"/>
      <c r="AB16597" s="37"/>
    </row>
    <row r="16598" spans="24:28" x14ac:dyDescent="0.25">
      <c r="X16598" s="37"/>
      <c r="Y16598" s="37"/>
      <c r="Z16598" s="37"/>
      <c r="AA16598" s="37"/>
      <c r="AB16598" s="37"/>
    </row>
    <row r="16599" spans="24:28" x14ac:dyDescent="0.25">
      <c r="X16599" s="37"/>
      <c r="Y16599" s="37"/>
      <c r="Z16599" s="37"/>
      <c r="AA16599" s="37"/>
      <c r="AB16599" s="37"/>
    </row>
    <row r="16600" spans="24:28" x14ac:dyDescent="0.25">
      <c r="X16600" s="37"/>
      <c r="Y16600" s="37"/>
      <c r="Z16600" s="37"/>
      <c r="AA16600" s="37"/>
      <c r="AB16600" s="37"/>
    </row>
    <row r="16601" spans="24:28" x14ac:dyDescent="0.25">
      <c r="X16601" s="37"/>
      <c r="Y16601" s="37"/>
      <c r="Z16601" s="37"/>
      <c r="AA16601" s="37"/>
      <c r="AB16601" s="37"/>
    </row>
    <row r="16602" spans="24:28" x14ac:dyDescent="0.25">
      <c r="X16602" s="37"/>
      <c r="Y16602" s="37"/>
      <c r="Z16602" s="37"/>
      <c r="AA16602" s="37"/>
      <c r="AB16602" s="37"/>
    </row>
    <row r="16603" spans="24:28" x14ac:dyDescent="0.25">
      <c r="X16603" s="37"/>
      <c r="Y16603" s="37"/>
      <c r="Z16603" s="37"/>
      <c r="AA16603" s="37"/>
      <c r="AB16603" s="37"/>
    </row>
    <row r="16604" spans="24:28" x14ac:dyDescent="0.25">
      <c r="X16604" s="37"/>
      <c r="Y16604" s="37"/>
      <c r="Z16604" s="37"/>
      <c r="AA16604" s="37"/>
      <c r="AB16604" s="37"/>
    </row>
    <row r="16605" spans="24:28" x14ac:dyDescent="0.25">
      <c r="X16605" s="37"/>
      <c r="Y16605" s="37"/>
      <c r="Z16605" s="37"/>
      <c r="AA16605" s="37"/>
      <c r="AB16605" s="37"/>
    </row>
    <row r="16606" spans="24:28" x14ac:dyDescent="0.25">
      <c r="X16606" s="37"/>
      <c r="Y16606" s="37"/>
      <c r="Z16606" s="37"/>
      <c r="AA16606" s="37"/>
      <c r="AB16606" s="37"/>
    </row>
    <row r="16607" spans="24:28" x14ac:dyDescent="0.25">
      <c r="X16607" s="37"/>
      <c r="Y16607" s="37"/>
      <c r="Z16607" s="37"/>
      <c r="AA16607" s="37"/>
      <c r="AB16607" s="37"/>
    </row>
    <row r="16608" spans="24:28" x14ac:dyDescent="0.25">
      <c r="X16608" s="37"/>
      <c r="Y16608" s="37"/>
      <c r="Z16608" s="37"/>
      <c r="AA16608" s="37"/>
      <c r="AB16608" s="37"/>
    </row>
    <row r="16609" spans="24:28" x14ac:dyDescent="0.25">
      <c r="X16609" s="37"/>
      <c r="Y16609" s="37"/>
      <c r="Z16609" s="37"/>
      <c r="AA16609" s="37"/>
      <c r="AB16609" s="37"/>
    </row>
    <row r="16610" spans="24:28" x14ac:dyDescent="0.25">
      <c r="X16610" s="37"/>
      <c r="Y16610" s="37"/>
      <c r="Z16610" s="37"/>
      <c r="AA16610" s="37"/>
      <c r="AB16610" s="37"/>
    </row>
    <row r="16611" spans="24:28" x14ac:dyDescent="0.25">
      <c r="X16611" s="37"/>
      <c r="Y16611" s="37"/>
      <c r="Z16611" s="37"/>
      <c r="AA16611" s="37"/>
      <c r="AB16611" s="37"/>
    </row>
    <row r="16612" spans="24:28" x14ac:dyDescent="0.25">
      <c r="X16612" s="37"/>
      <c r="Y16612" s="37"/>
      <c r="Z16612" s="37"/>
      <c r="AA16612" s="37"/>
      <c r="AB16612" s="37"/>
    </row>
    <row r="16613" spans="24:28" x14ac:dyDescent="0.25">
      <c r="X16613" s="37"/>
      <c r="Y16613" s="37"/>
      <c r="Z16613" s="37"/>
      <c r="AA16613" s="37"/>
      <c r="AB16613" s="37"/>
    </row>
    <row r="16614" spans="24:28" x14ac:dyDescent="0.25">
      <c r="X16614" s="37"/>
      <c r="Y16614" s="37"/>
      <c r="Z16614" s="37"/>
      <c r="AA16614" s="37"/>
      <c r="AB16614" s="37"/>
    </row>
    <row r="16615" spans="24:28" x14ac:dyDescent="0.25">
      <c r="X16615" s="37"/>
      <c r="Y16615" s="37"/>
      <c r="Z16615" s="37"/>
      <c r="AA16615" s="37"/>
      <c r="AB16615" s="37"/>
    </row>
    <row r="16616" spans="24:28" x14ac:dyDescent="0.25">
      <c r="X16616" s="37"/>
      <c r="Y16616" s="37"/>
      <c r="Z16616" s="37"/>
      <c r="AA16616" s="37"/>
      <c r="AB16616" s="37"/>
    </row>
    <row r="16617" spans="24:28" x14ac:dyDescent="0.25">
      <c r="X16617" s="37"/>
      <c r="Y16617" s="37"/>
      <c r="Z16617" s="37"/>
      <c r="AA16617" s="37"/>
      <c r="AB16617" s="37"/>
    </row>
    <row r="16618" spans="24:28" x14ac:dyDescent="0.25">
      <c r="X16618" s="37"/>
      <c r="Y16618" s="37"/>
      <c r="Z16618" s="37"/>
      <c r="AA16618" s="37"/>
      <c r="AB16618" s="37"/>
    </row>
    <row r="16619" spans="24:28" x14ac:dyDescent="0.25">
      <c r="X16619" s="37"/>
      <c r="Y16619" s="37"/>
      <c r="Z16619" s="37"/>
      <c r="AA16619" s="37"/>
      <c r="AB16619" s="37"/>
    </row>
    <row r="16620" spans="24:28" x14ac:dyDescent="0.25">
      <c r="X16620" s="37"/>
      <c r="Y16620" s="37"/>
      <c r="Z16620" s="37"/>
      <c r="AA16620" s="37"/>
      <c r="AB16620" s="37"/>
    </row>
    <row r="16621" spans="24:28" x14ac:dyDescent="0.25">
      <c r="X16621" s="37"/>
      <c r="Y16621" s="37"/>
      <c r="Z16621" s="37"/>
      <c r="AA16621" s="37"/>
      <c r="AB16621" s="37"/>
    </row>
    <row r="16622" spans="24:28" x14ac:dyDescent="0.25">
      <c r="X16622" s="37"/>
      <c r="Y16622" s="37"/>
      <c r="Z16622" s="37"/>
      <c r="AA16622" s="37"/>
      <c r="AB16622" s="37"/>
    </row>
    <row r="16623" spans="24:28" x14ac:dyDescent="0.25">
      <c r="X16623" s="37"/>
      <c r="Y16623" s="37"/>
      <c r="Z16623" s="37"/>
      <c r="AA16623" s="37"/>
      <c r="AB16623" s="37"/>
    </row>
    <row r="16624" spans="24:28" x14ac:dyDescent="0.25">
      <c r="X16624" s="37"/>
      <c r="Y16624" s="37"/>
      <c r="Z16624" s="37"/>
      <c r="AA16624" s="37"/>
      <c r="AB16624" s="37"/>
    </row>
    <row r="16625" spans="24:28" x14ac:dyDescent="0.25">
      <c r="X16625" s="37"/>
      <c r="Y16625" s="37"/>
      <c r="Z16625" s="37"/>
      <c r="AA16625" s="37"/>
      <c r="AB16625" s="37"/>
    </row>
    <row r="16626" spans="24:28" x14ac:dyDescent="0.25">
      <c r="X16626" s="37"/>
      <c r="Y16626" s="37"/>
      <c r="Z16626" s="37"/>
      <c r="AA16626" s="37"/>
      <c r="AB16626" s="37"/>
    </row>
    <row r="16627" spans="24:28" x14ac:dyDescent="0.25">
      <c r="X16627" s="37"/>
      <c r="Y16627" s="37"/>
      <c r="Z16627" s="37"/>
      <c r="AA16627" s="37"/>
      <c r="AB16627" s="37"/>
    </row>
    <row r="16628" spans="24:28" x14ac:dyDescent="0.25">
      <c r="X16628" s="37"/>
      <c r="Y16628" s="37"/>
      <c r="Z16628" s="37"/>
      <c r="AA16628" s="37"/>
      <c r="AB16628" s="37"/>
    </row>
    <row r="16629" spans="24:28" x14ac:dyDescent="0.25">
      <c r="X16629" s="37"/>
      <c r="Y16629" s="37"/>
      <c r="Z16629" s="37"/>
      <c r="AA16629" s="37"/>
      <c r="AB16629" s="37"/>
    </row>
    <row r="16630" spans="24:28" x14ac:dyDescent="0.25">
      <c r="X16630" s="37"/>
      <c r="Y16630" s="37"/>
      <c r="Z16630" s="37"/>
      <c r="AA16630" s="37"/>
      <c r="AB16630" s="37"/>
    </row>
    <row r="16631" spans="24:28" x14ac:dyDescent="0.25">
      <c r="X16631" s="37"/>
      <c r="Y16631" s="37"/>
      <c r="Z16631" s="37"/>
      <c r="AA16631" s="37"/>
      <c r="AB16631" s="37"/>
    </row>
    <row r="16632" spans="24:28" x14ac:dyDescent="0.25">
      <c r="X16632" s="37"/>
      <c r="Y16632" s="37"/>
      <c r="Z16632" s="37"/>
      <c r="AA16632" s="37"/>
      <c r="AB16632" s="37"/>
    </row>
    <row r="16633" spans="24:28" x14ac:dyDescent="0.25">
      <c r="X16633" s="37"/>
      <c r="Y16633" s="37"/>
      <c r="Z16633" s="37"/>
      <c r="AA16633" s="37"/>
      <c r="AB16633" s="37"/>
    </row>
    <row r="16634" spans="24:28" x14ac:dyDescent="0.25">
      <c r="X16634" s="37"/>
      <c r="Y16634" s="37"/>
      <c r="Z16634" s="37"/>
      <c r="AA16634" s="37"/>
      <c r="AB16634" s="37"/>
    </row>
    <row r="16635" spans="24:28" x14ac:dyDescent="0.25">
      <c r="X16635" s="37"/>
      <c r="Y16635" s="37"/>
      <c r="Z16635" s="37"/>
      <c r="AA16635" s="37"/>
      <c r="AB16635" s="37"/>
    </row>
    <row r="16636" spans="24:28" x14ac:dyDescent="0.25">
      <c r="X16636" s="37"/>
      <c r="Y16636" s="37"/>
      <c r="Z16636" s="37"/>
      <c r="AA16636" s="37"/>
      <c r="AB16636" s="37"/>
    </row>
    <row r="16637" spans="24:28" x14ac:dyDescent="0.25">
      <c r="X16637" s="37"/>
      <c r="Y16637" s="37"/>
      <c r="Z16637" s="37"/>
      <c r="AA16637" s="37"/>
      <c r="AB16637" s="37"/>
    </row>
    <row r="16638" spans="24:28" x14ac:dyDescent="0.25">
      <c r="X16638" s="37"/>
      <c r="Y16638" s="37"/>
      <c r="Z16638" s="37"/>
      <c r="AA16638" s="37"/>
      <c r="AB16638" s="37"/>
    </row>
    <row r="16639" spans="24:28" x14ac:dyDescent="0.25">
      <c r="X16639" s="37"/>
      <c r="Y16639" s="37"/>
      <c r="Z16639" s="37"/>
      <c r="AA16639" s="37"/>
      <c r="AB16639" s="37"/>
    </row>
    <row r="16640" spans="24:28" x14ac:dyDescent="0.25">
      <c r="X16640" s="37"/>
      <c r="Y16640" s="37"/>
      <c r="Z16640" s="37"/>
      <c r="AA16640" s="37"/>
      <c r="AB16640" s="37"/>
    </row>
    <row r="16641" spans="24:28" x14ac:dyDescent="0.25">
      <c r="X16641" s="37"/>
      <c r="Y16641" s="37"/>
      <c r="Z16641" s="37"/>
      <c r="AA16641" s="37"/>
      <c r="AB16641" s="37"/>
    </row>
    <row r="16642" spans="24:28" x14ac:dyDescent="0.25">
      <c r="X16642" s="37"/>
      <c r="Y16642" s="37"/>
      <c r="Z16642" s="37"/>
      <c r="AA16642" s="37"/>
      <c r="AB16642" s="37"/>
    </row>
    <row r="16643" spans="24:28" x14ac:dyDescent="0.25">
      <c r="X16643" s="37"/>
      <c r="Y16643" s="37"/>
      <c r="Z16643" s="37"/>
      <c r="AA16643" s="37"/>
      <c r="AB16643" s="37"/>
    </row>
    <row r="16644" spans="24:28" x14ac:dyDescent="0.25">
      <c r="X16644" s="37"/>
      <c r="Y16644" s="37"/>
      <c r="Z16644" s="37"/>
      <c r="AA16644" s="37"/>
      <c r="AB16644" s="37"/>
    </row>
    <row r="16645" spans="24:28" x14ac:dyDescent="0.25">
      <c r="X16645" s="37"/>
      <c r="Y16645" s="37"/>
      <c r="Z16645" s="37"/>
      <c r="AA16645" s="37"/>
      <c r="AB16645" s="37"/>
    </row>
    <row r="16646" spans="24:28" x14ac:dyDescent="0.25">
      <c r="X16646" s="37"/>
      <c r="Y16646" s="37"/>
      <c r="Z16646" s="37"/>
      <c r="AA16646" s="37"/>
      <c r="AB16646" s="37"/>
    </row>
    <row r="16647" spans="24:28" x14ac:dyDescent="0.25">
      <c r="X16647" s="37"/>
      <c r="Y16647" s="37"/>
      <c r="Z16647" s="37"/>
      <c r="AA16647" s="37"/>
      <c r="AB16647" s="37"/>
    </row>
    <row r="16648" spans="24:28" x14ac:dyDescent="0.25">
      <c r="X16648" s="37"/>
      <c r="Y16648" s="37"/>
      <c r="Z16648" s="37"/>
      <c r="AA16648" s="37"/>
      <c r="AB16648" s="37"/>
    </row>
    <row r="16649" spans="24:28" x14ac:dyDescent="0.25">
      <c r="X16649" s="37"/>
      <c r="Y16649" s="37"/>
      <c r="Z16649" s="37"/>
      <c r="AA16649" s="37"/>
      <c r="AB16649" s="37"/>
    </row>
    <row r="16650" spans="24:28" x14ac:dyDescent="0.25">
      <c r="X16650" s="37"/>
      <c r="Y16650" s="37"/>
      <c r="Z16650" s="37"/>
      <c r="AA16650" s="37"/>
      <c r="AB16650" s="37"/>
    </row>
    <row r="16651" spans="24:28" x14ac:dyDescent="0.25">
      <c r="X16651" s="37"/>
      <c r="Y16651" s="37"/>
      <c r="Z16651" s="37"/>
      <c r="AA16651" s="37"/>
      <c r="AB16651" s="37"/>
    </row>
    <row r="16652" spans="24:28" x14ac:dyDescent="0.25">
      <c r="X16652" s="37"/>
      <c r="Y16652" s="37"/>
      <c r="Z16652" s="37"/>
      <c r="AA16652" s="37"/>
      <c r="AB16652" s="37"/>
    </row>
    <row r="16653" spans="24:28" x14ac:dyDescent="0.25">
      <c r="X16653" s="37"/>
      <c r="Y16653" s="37"/>
      <c r="Z16653" s="37"/>
      <c r="AA16653" s="37"/>
      <c r="AB16653" s="37"/>
    </row>
    <row r="16654" spans="24:28" x14ac:dyDescent="0.25">
      <c r="X16654" s="37"/>
      <c r="Y16654" s="37"/>
      <c r="Z16654" s="37"/>
      <c r="AA16654" s="37"/>
      <c r="AB16654" s="37"/>
    </row>
    <row r="16655" spans="24:28" x14ac:dyDescent="0.25">
      <c r="X16655" s="37"/>
      <c r="Y16655" s="37"/>
      <c r="Z16655" s="37"/>
      <c r="AA16655" s="37"/>
      <c r="AB16655" s="37"/>
    </row>
    <row r="16656" spans="24:28" x14ac:dyDescent="0.25">
      <c r="X16656" s="37"/>
      <c r="Y16656" s="37"/>
      <c r="Z16656" s="37"/>
      <c r="AA16656" s="37"/>
      <c r="AB16656" s="37"/>
    </row>
    <row r="16657" spans="24:28" x14ac:dyDescent="0.25">
      <c r="X16657" s="37"/>
      <c r="Y16657" s="37"/>
      <c r="Z16657" s="37"/>
      <c r="AA16657" s="37"/>
      <c r="AB16657" s="37"/>
    </row>
    <row r="16658" spans="24:28" x14ac:dyDescent="0.25">
      <c r="X16658" s="37"/>
      <c r="Y16658" s="37"/>
      <c r="Z16658" s="37"/>
      <c r="AA16658" s="37"/>
      <c r="AB16658" s="37"/>
    </row>
    <row r="16659" spans="24:28" x14ac:dyDescent="0.25">
      <c r="X16659" s="37"/>
      <c r="Y16659" s="37"/>
      <c r="Z16659" s="37"/>
      <c r="AA16659" s="37"/>
      <c r="AB16659" s="37"/>
    </row>
    <row r="16660" spans="24:28" x14ac:dyDescent="0.25">
      <c r="X16660" s="37"/>
      <c r="Y16660" s="37"/>
      <c r="Z16660" s="37"/>
      <c r="AA16660" s="37"/>
      <c r="AB16660" s="37"/>
    </row>
    <row r="16661" spans="24:28" x14ac:dyDescent="0.25">
      <c r="X16661" s="37"/>
      <c r="Y16661" s="37"/>
      <c r="Z16661" s="37"/>
      <c r="AA16661" s="37"/>
      <c r="AB16661" s="37"/>
    </row>
    <row r="16662" spans="24:28" x14ac:dyDescent="0.25">
      <c r="X16662" s="37"/>
      <c r="Y16662" s="37"/>
      <c r="Z16662" s="37"/>
      <c r="AA16662" s="37"/>
      <c r="AB16662" s="37"/>
    </row>
    <row r="16663" spans="24:28" x14ac:dyDescent="0.25">
      <c r="X16663" s="37"/>
      <c r="Y16663" s="37"/>
      <c r="Z16663" s="37"/>
      <c r="AA16663" s="37"/>
      <c r="AB16663" s="37"/>
    </row>
    <row r="16664" spans="24:28" x14ac:dyDescent="0.25">
      <c r="X16664" s="37"/>
      <c r="Y16664" s="37"/>
      <c r="Z16664" s="37"/>
      <c r="AA16664" s="37"/>
      <c r="AB16664" s="37"/>
    </row>
    <row r="16665" spans="24:28" x14ac:dyDescent="0.25">
      <c r="X16665" s="37"/>
      <c r="Y16665" s="37"/>
      <c r="Z16665" s="37"/>
      <c r="AA16665" s="37"/>
      <c r="AB16665" s="37"/>
    </row>
    <row r="16666" spans="24:28" x14ac:dyDescent="0.25">
      <c r="X16666" s="37"/>
      <c r="Y16666" s="37"/>
      <c r="Z16666" s="37"/>
      <c r="AA16666" s="37"/>
      <c r="AB16666" s="37"/>
    </row>
    <row r="16667" spans="24:28" x14ac:dyDescent="0.25">
      <c r="X16667" s="37"/>
      <c r="Y16667" s="37"/>
      <c r="Z16667" s="37"/>
      <c r="AA16667" s="37"/>
      <c r="AB16667" s="37"/>
    </row>
    <row r="16668" spans="24:28" x14ac:dyDescent="0.25">
      <c r="X16668" s="37"/>
      <c r="Y16668" s="37"/>
      <c r="Z16668" s="37"/>
      <c r="AA16668" s="37"/>
      <c r="AB16668" s="37"/>
    </row>
    <row r="16669" spans="24:28" x14ac:dyDescent="0.25">
      <c r="X16669" s="37"/>
      <c r="Y16669" s="37"/>
      <c r="Z16669" s="37"/>
      <c r="AA16669" s="37"/>
      <c r="AB16669" s="37"/>
    </row>
    <row r="16670" spans="24:28" x14ac:dyDescent="0.25">
      <c r="X16670" s="37"/>
      <c r="Y16670" s="37"/>
      <c r="Z16670" s="37"/>
      <c r="AA16670" s="37"/>
      <c r="AB16670" s="37"/>
    </row>
    <row r="16671" spans="24:28" x14ac:dyDescent="0.25">
      <c r="X16671" s="37"/>
      <c r="Y16671" s="37"/>
      <c r="Z16671" s="37"/>
      <c r="AA16671" s="37"/>
      <c r="AB16671" s="37"/>
    </row>
    <row r="16672" spans="24:28" x14ac:dyDescent="0.25">
      <c r="X16672" s="37"/>
      <c r="Y16672" s="37"/>
      <c r="Z16672" s="37"/>
      <c r="AA16672" s="37"/>
      <c r="AB16672" s="37"/>
    </row>
    <row r="16673" spans="24:28" x14ac:dyDescent="0.25">
      <c r="X16673" s="37"/>
      <c r="Y16673" s="37"/>
      <c r="Z16673" s="37"/>
      <c r="AA16673" s="37"/>
      <c r="AB16673" s="37"/>
    </row>
    <row r="16674" spans="24:28" x14ac:dyDescent="0.25">
      <c r="X16674" s="37"/>
      <c r="Y16674" s="37"/>
      <c r="Z16674" s="37"/>
      <c r="AA16674" s="37"/>
      <c r="AB16674" s="37"/>
    </row>
    <row r="16675" spans="24:28" x14ac:dyDescent="0.25">
      <c r="X16675" s="37"/>
      <c r="Y16675" s="37"/>
      <c r="Z16675" s="37"/>
      <c r="AA16675" s="37"/>
      <c r="AB16675" s="37"/>
    </row>
    <row r="16676" spans="24:28" x14ac:dyDescent="0.25">
      <c r="X16676" s="37"/>
      <c r="Y16676" s="37"/>
      <c r="Z16676" s="37"/>
      <c r="AA16676" s="37"/>
      <c r="AB16676" s="37"/>
    </row>
    <row r="16677" spans="24:28" x14ac:dyDescent="0.25">
      <c r="X16677" s="37"/>
      <c r="Y16677" s="37"/>
      <c r="Z16677" s="37"/>
      <c r="AA16677" s="37"/>
      <c r="AB16677" s="37"/>
    </row>
    <row r="16678" spans="24:28" x14ac:dyDescent="0.25">
      <c r="X16678" s="37"/>
      <c r="Y16678" s="37"/>
      <c r="Z16678" s="37"/>
      <c r="AA16678" s="37"/>
      <c r="AB16678" s="37"/>
    </row>
    <row r="16679" spans="24:28" x14ac:dyDescent="0.25">
      <c r="X16679" s="37"/>
      <c r="Y16679" s="37"/>
      <c r="Z16679" s="37"/>
      <c r="AA16679" s="37"/>
      <c r="AB16679" s="37"/>
    </row>
    <row r="16680" spans="24:28" x14ac:dyDescent="0.25">
      <c r="X16680" s="37"/>
      <c r="Y16680" s="37"/>
      <c r="Z16680" s="37"/>
      <c r="AA16680" s="37"/>
      <c r="AB16680" s="37"/>
    </row>
    <row r="16681" spans="24:28" x14ac:dyDescent="0.25">
      <c r="X16681" s="37"/>
      <c r="Y16681" s="37"/>
      <c r="Z16681" s="37"/>
      <c r="AA16681" s="37"/>
      <c r="AB16681" s="37"/>
    </row>
    <row r="16682" spans="24:28" x14ac:dyDescent="0.25">
      <c r="X16682" s="37"/>
      <c r="Y16682" s="37"/>
      <c r="Z16682" s="37"/>
      <c r="AA16682" s="37"/>
      <c r="AB16682" s="37"/>
    </row>
    <row r="16683" spans="24:28" x14ac:dyDescent="0.25">
      <c r="X16683" s="37"/>
      <c r="Y16683" s="37"/>
      <c r="Z16683" s="37"/>
      <c r="AA16683" s="37"/>
      <c r="AB16683" s="37"/>
    </row>
    <row r="16684" spans="24:28" x14ac:dyDescent="0.25">
      <c r="X16684" s="37"/>
      <c r="Y16684" s="37"/>
      <c r="Z16684" s="37"/>
      <c r="AA16684" s="37"/>
      <c r="AB16684" s="37"/>
    </row>
    <row r="16685" spans="24:28" x14ac:dyDescent="0.25">
      <c r="X16685" s="37"/>
      <c r="Y16685" s="37"/>
      <c r="Z16685" s="37"/>
      <c r="AA16685" s="37"/>
      <c r="AB16685" s="37"/>
    </row>
    <row r="16686" spans="24:28" x14ac:dyDescent="0.25">
      <c r="X16686" s="37"/>
      <c r="Y16686" s="37"/>
      <c r="Z16686" s="37"/>
      <c r="AA16686" s="37"/>
      <c r="AB16686" s="37"/>
    </row>
    <row r="16687" spans="24:28" x14ac:dyDescent="0.25">
      <c r="X16687" s="37"/>
      <c r="Y16687" s="37"/>
      <c r="Z16687" s="37"/>
      <c r="AA16687" s="37"/>
      <c r="AB16687" s="37"/>
    </row>
    <row r="16688" spans="24:28" x14ac:dyDescent="0.25">
      <c r="X16688" s="37"/>
      <c r="Y16688" s="37"/>
      <c r="Z16688" s="37"/>
      <c r="AA16688" s="37"/>
      <c r="AB16688" s="37"/>
    </row>
    <row r="16689" spans="24:28" x14ac:dyDescent="0.25">
      <c r="X16689" s="37"/>
      <c r="Y16689" s="37"/>
      <c r="Z16689" s="37"/>
      <c r="AA16689" s="37"/>
      <c r="AB16689" s="37"/>
    </row>
    <row r="16690" spans="24:28" x14ac:dyDescent="0.25">
      <c r="X16690" s="37"/>
      <c r="Y16690" s="37"/>
      <c r="Z16690" s="37"/>
      <c r="AA16690" s="37"/>
      <c r="AB16690" s="37"/>
    </row>
    <row r="16691" spans="24:28" x14ac:dyDescent="0.25">
      <c r="X16691" s="37"/>
      <c r="Y16691" s="37"/>
      <c r="Z16691" s="37"/>
      <c r="AA16691" s="37"/>
      <c r="AB16691" s="37"/>
    </row>
    <row r="16692" spans="24:28" x14ac:dyDescent="0.25">
      <c r="X16692" s="37"/>
      <c r="Y16692" s="37"/>
      <c r="Z16692" s="37"/>
      <c r="AA16692" s="37"/>
      <c r="AB16692" s="37"/>
    </row>
    <row r="16693" spans="24:28" x14ac:dyDescent="0.25">
      <c r="X16693" s="37"/>
      <c r="Y16693" s="37"/>
      <c r="Z16693" s="37"/>
      <c r="AA16693" s="37"/>
      <c r="AB16693" s="37"/>
    </row>
    <row r="16694" spans="24:28" x14ac:dyDescent="0.25">
      <c r="X16694" s="37"/>
      <c r="Y16694" s="37"/>
      <c r="Z16694" s="37"/>
      <c r="AA16694" s="37"/>
      <c r="AB16694" s="37"/>
    </row>
    <row r="16695" spans="24:28" x14ac:dyDescent="0.25">
      <c r="X16695" s="37"/>
      <c r="Y16695" s="37"/>
      <c r="Z16695" s="37"/>
      <c r="AA16695" s="37"/>
      <c r="AB16695" s="37"/>
    </row>
    <row r="16696" spans="24:28" x14ac:dyDescent="0.25">
      <c r="X16696" s="37"/>
      <c r="Y16696" s="37"/>
      <c r="Z16696" s="37"/>
      <c r="AA16696" s="37"/>
      <c r="AB16696" s="37"/>
    </row>
    <row r="16697" spans="24:28" x14ac:dyDescent="0.25">
      <c r="X16697" s="37"/>
      <c r="Y16697" s="37"/>
      <c r="Z16697" s="37"/>
      <c r="AA16697" s="37"/>
      <c r="AB16697" s="37"/>
    </row>
    <row r="16698" spans="24:28" x14ac:dyDescent="0.25">
      <c r="X16698" s="37"/>
      <c r="Y16698" s="37"/>
      <c r="Z16698" s="37"/>
      <c r="AA16698" s="37"/>
      <c r="AB16698" s="37"/>
    </row>
    <row r="16699" spans="24:28" x14ac:dyDescent="0.25">
      <c r="X16699" s="37"/>
      <c r="Y16699" s="37"/>
      <c r="Z16699" s="37"/>
      <c r="AA16699" s="37"/>
      <c r="AB16699" s="37"/>
    </row>
    <row r="16700" spans="24:28" x14ac:dyDescent="0.25">
      <c r="X16700" s="37"/>
      <c r="Y16700" s="37"/>
      <c r="Z16700" s="37"/>
      <c r="AA16700" s="37"/>
      <c r="AB16700" s="37"/>
    </row>
    <row r="16701" spans="24:28" x14ac:dyDescent="0.25">
      <c r="X16701" s="37"/>
      <c r="Y16701" s="37"/>
      <c r="Z16701" s="37"/>
      <c r="AA16701" s="37"/>
      <c r="AB16701" s="37"/>
    </row>
    <row r="16702" spans="24:28" x14ac:dyDescent="0.25">
      <c r="X16702" s="37"/>
      <c r="Y16702" s="37"/>
      <c r="Z16702" s="37"/>
      <c r="AA16702" s="37"/>
      <c r="AB16702" s="37"/>
    </row>
    <row r="16703" spans="24:28" x14ac:dyDescent="0.25">
      <c r="X16703" s="37"/>
      <c r="Y16703" s="37"/>
      <c r="Z16703" s="37"/>
      <c r="AA16703" s="37"/>
      <c r="AB16703" s="37"/>
    </row>
    <row r="16704" spans="24:28" x14ac:dyDescent="0.25">
      <c r="X16704" s="37"/>
      <c r="Y16704" s="37"/>
      <c r="Z16704" s="37"/>
      <c r="AA16704" s="37"/>
      <c r="AB16704" s="37"/>
    </row>
    <row r="16705" spans="24:28" x14ac:dyDescent="0.25">
      <c r="X16705" s="37"/>
      <c r="Y16705" s="37"/>
      <c r="Z16705" s="37"/>
      <c r="AA16705" s="37"/>
      <c r="AB16705" s="37"/>
    </row>
    <row r="16706" spans="24:28" x14ac:dyDescent="0.25">
      <c r="X16706" s="37"/>
      <c r="Y16706" s="37"/>
      <c r="Z16706" s="37"/>
      <c r="AA16706" s="37"/>
      <c r="AB16706" s="37"/>
    </row>
    <row r="16707" spans="24:28" x14ac:dyDescent="0.25">
      <c r="X16707" s="37"/>
      <c r="Y16707" s="37"/>
      <c r="Z16707" s="37"/>
      <c r="AA16707" s="37"/>
      <c r="AB16707" s="37"/>
    </row>
    <row r="16708" spans="24:28" x14ac:dyDescent="0.25">
      <c r="X16708" s="37"/>
      <c r="Y16708" s="37"/>
      <c r="Z16708" s="37"/>
      <c r="AA16708" s="37"/>
      <c r="AB16708" s="37"/>
    </row>
    <row r="16709" spans="24:28" x14ac:dyDescent="0.25">
      <c r="X16709" s="37"/>
      <c r="Y16709" s="37"/>
      <c r="Z16709" s="37"/>
      <c r="AA16709" s="37"/>
      <c r="AB16709" s="37"/>
    </row>
    <row r="16710" spans="24:28" x14ac:dyDescent="0.25">
      <c r="X16710" s="37"/>
      <c r="Y16710" s="37"/>
      <c r="Z16710" s="37"/>
      <c r="AA16710" s="37"/>
      <c r="AB16710" s="37"/>
    </row>
    <row r="16711" spans="24:28" x14ac:dyDescent="0.25">
      <c r="X16711" s="37"/>
      <c r="Y16711" s="37"/>
      <c r="Z16711" s="37"/>
      <c r="AA16711" s="37"/>
      <c r="AB16711" s="37"/>
    </row>
    <row r="16712" spans="24:28" x14ac:dyDescent="0.25">
      <c r="X16712" s="37"/>
      <c r="Y16712" s="37"/>
      <c r="Z16712" s="37"/>
      <c r="AA16712" s="37"/>
      <c r="AB16712" s="37"/>
    </row>
    <row r="16713" spans="24:28" x14ac:dyDescent="0.25">
      <c r="X16713" s="37"/>
      <c r="Y16713" s="37"/>
      <c r="Z16713" s="37"/>
      <c r="AA16713" s="37"/>
      <c r="AB16713" s="37"/>
    </row>
    <row r="16714" spans="24:28" x14ac:dyDescent="0.25">
      <c r="X16714" s="37"/>
      <c r="Y16714" s="37"/>
      <c r="Z16714" s="37"/>
      <c r="AA16714" s="37"/>
      <c r="AB16714" s="37"/>
    </row>
    <row r="16715" spans="24:28" x14ac:dyDescent="0.25">
      <c r="X16715" s="37"/>
      <c r="Y16715" s="37"/>
      <c r="Z16715" s="37"/>
      <c r="AA16715" s="37"/>
      <c r="AB16715" s="37"/>
    </row>
    <row r="16716" spans="24:28" x14ac:dyDescent="0.25">
      <c r="X16716" s="37"/>
      <c r="Y16716" s="37"/>
      <c r="Z16716" s="37"/>
      <c r="AA16716" s="37"/>
      <c r="AB16716" s="37"/>
    </row>
    <row r="16717" spans="24:28" x14ac:dyDescent="0.25">
      <c r="X16717" s="37"/>
      <c r="Y16717" s="37"/>
      <c r="Z16717" s="37"/>
      <c r="AA16717" s="37"/>
      <c r="AB16717" s="37"/>
    </row>
    <row r="16718" spans="24:28" x14ac:dyDescent="0.25">
      <c r="X16718" s="37"/>
      <c r="Y16718" s="37"/>
      <c r="Z16718" s="37"/>
      <c r="AA16718" s="37"/>
      <c r="AB16718" s="37"/>
    </row>
    <row r="16719" spans="24:28" x14ac:dyDescent="0.25">
      <c r="X16719" s="37"/>
      <c r="Y16719" s="37"/>
      <c r="Z16719" s="37"/>
      <c r="AA16719" s="37"/>
      <c r="AB16719" s="37"/>
    </row>
    <row r="16720" spans="24:28" x14ac:dyDescent="0.25">
      <c r="X16720" s="37"/>
      <c r="Y16720" s="37"/>
      <c r="Z16720" s="37"/>
      <c r="AA16720" s="37"/>
      <c r="AB16720" s="37"/>
    </row>
    <row r="16721" spans="24:28" x14ac:dyDescent="0.25">
      <c r="X16721" s="37"/>
      <c r="Y16721" s="37"/>
      <c r="Z16721" s="37"/>
      <c r="AA16721" s="37"/>
      <c r="AB16721" s="37"/>
    </row>
    <row r="16722" spans="24:28" x14ac:dyDescent="0.25">
      <c r="X16722" s="37"/>
      <c r="Y16722" s="37"/>
      <c r="Z16722" s="37"/>
      <c r="AA16722" s="37"/>
      <c r="AB16722" s="37"/>
    </row>
    <row r="16723" spans="24:28" x14ac:dyDescent="0.25">
      <c r="X16723" s="37"/>
      <c r="Y16723" s="37"/>
      <c r="Z16723" s="37"/>
      <c r="AA16723" s="37"/>
      <c r="AB16723" s="37"/>
    </row>
    <row r="16724" spans="24:28" x14ac:dyDescent="0.25">
      <c r="X16724" s="37"/>
      <c r="Y16724" s="37"/>
      <c r="Z16724" s="37"/>
      <c r="AA16724" s="37"/>
      <c r="AB16724" s="37"/>
    </row>
    <row r="16725" spans="24:28" x14ac:dyDescent="0.25">
      <c r="X16725" s="37"/>
      <c r="Y16725" s="37"/>
      <c r="Z16725" s="37"/>
      <c r="AA16725" s="37"/>
      <c r="AB16725" s="37"/>
    </row>
    <row r="16726" spans="24:28" x14ac:dyDescent="0.25">
      <c r="X16726" s="37"/>
      <c r="Y16726" s="37"/>
      <c r="Z16726" s="37"/>
      <c r="AA16726" s="37"/>
      <c r="AB16726" s="37"/>
    </row>
    <row r="16727" spans="24:28" x14ac:dyDescent="0.25">
      <c r="X16727" s="37"/>
      <c r="Y16727" s="37"/>
      <c r="Z16727" s="37"/>
      <c r="AA16727" s="37"/>
      <c r="AB16727" s="37"/>
    </row>
    <row r="16728" spans="24:28" x14ac:dyDescent="0.25">
      <c r="X16728" s="37"/>
      <c r="Y16728" s="37"/>
      <c r="Z16728" s="37"/>
      <c r="AA16728" s="37"/>
      <c r="AB16728" s="37"/>
    </row>
    <row r="16729" spans="24:28" x14ac:dyDescent="0.25">
      <c r="X16729" s="37"/>
      <c r="Y16729" s="37"/>
      <c r="Z16729" s="37"/>
      <c r="AA16729" s="37"/>
      <c r="AB16729" s="37"/>
    </row>
    <row r="16730" spans="24:28" x14ac:dyDescent="0.25">
      <c r="X16730" s="37"/>
      <c r="Y16730" s="37"/>
      <c r="Z16730" s="37"/>
      <c r="AA16730" s="37"/>
      <c r="AB16730" s="37"/>
    </row>
    <row r="16731" spans="24:28" x14ac:dyDescent="0.25">
      <c r="X16731" s="37"/>
      <c r="Y16731" s="37"/>
      <c r="Z16731" s="37"/>
      <c r="AA16731" s="37"/>
      <c r="AB16731" s="37"/>
    </row>
    <row r="16732" spans="24:28" x14ac:dyDescent="0.25">
      <c r="X16732" s="37"/>
      <c r="Y16732" s="37"/>
      <c r="Z16732" s="37"/>
      <c r="AA16732" s="37"/>
      <c r="AB16732" s="37"/>
    </row>
    <row r="16733" spans="24:28" x14ac:dyDescent="0.25">
      <c r="X16733" s="37"/>
      <c r="Y16733" s="37"/>
      <c r="Z16733" s="37"/>
      <c r="AA16733" s="37"/>
      <c r="AB16733" s="37"/>
    </row>
    <row r="16734" spans="24:28" x14ac:dyDescent="0.25">
      <c r="X16734" s="37"/>
      <c r="Y16734" s="37"/>
      <c r="Z16734" s="37"/>
      <c r="AA16734" s="37"/>
      <c r="AB16734" s="37"/>
    </row>
    <row r="16735" spans="24:28" x14ac:dyDescent="0.25">
      <c r="X16735" s="37"/>
      <c r="Y16735" s="37"/>
      <c r="Z16735" s="37"/>
      <c r="AA16735" s="37"/>
      <c r="AB16735" s="37"/>
    </row>
    <row r="16736" spans="24:28" x14ac:dyDescent="0.25">
      <c r="X16736" s="37"/>
      <c r="Y16736" s="37"/>
      <c r="Z16736" s="37"/>
      <c r="AA16736" s="37"/>
      <c r="AB16736" s="37"/>
    </row>
    <row r="16737" spans="24:28" x14ac:dyDescent="0.25">
      <c r="X16737" s="37"/>
      <c r="Y16737" s="37"/>
      <c r="Z16737" s="37"/>
      <c r="AA16737" s="37"/>
      <c r="AB16737" s="37"/>
    </row>
    <row r="16738" spans="24:28" x14ac:dyDescent="0.25">
      <c r="X16738" s="37"/>
      <c r="Y16738" s="37"/>
      <c r="Z16738" s="37"/>
      <c r="AA16738" s="37"/>
      <c r="AB16738" s="37"/>
    </row>
    <row r="16739" spans="24:28" x14ac:dyDescent="0.25">
      <c r="X16739" s="37"/>
      <c r="Y16739" s="37"/>
      <c r="Z16739" s="37"/>
      <c r="AA16739" s="37"/>
      <c r="AB16739" s="37"/>
    </row>
    <row r="16740" spans="24:28" x14ac:dyDescent="0.25">
      <c r="X16740" s="37"/>
      <c r="Y16740" s="37"/>
      <c r="Z16740" s="37"/>
      <c r="AA16740" s="37"/>
      <c r="AB16740" s="37"/>
    </row>
    <row r="16741" spans="24:28" x14ac:dyDescent="0.25">
      <c r="X16741" s="37"/>
      <c r="Y16741" s="37"/>
      <c r="Z16741" s="37"/>
      <c r="AA16741" s="37"/>
      <c r="AB16741" s="37"/>
    </row>
    <row r="16742" spans="24:28" x14ac:dyDescent="0.25">
      <c r="X16742" s="37"/>
      <c r="Y16742" s="37"/>
      <c r="Z16742" s="37"/>
      <c r="AA16742" s="37"/>
      <c r="AB16742" s="37"/>
    </row>
    <row r="16743" spans="24:28" x14ac:dyDescent="0.25">
      <c r="X16743" s="37"/>
      <c r="Y16743" s="37"/>
      <c r="Z16743" s="37"/>
      <c r="AA16743" s="37"/>
      <c r="AB16743" s="37"/>
    </row>
    <row r="16744" spans="24:28" x14ac:dyDescent="0.25">
      <c r="X16744" s="37"/>
      <c r="Y16744" s="37"/>
      <c r="Z16744" s="37"/>
      <c r="AA16744" s="37"/>
      <c r="AB16744" s="37"/>
    </row>
    <row r="16745" spans="24:28" x14ac:dyDescent="0.25">
      <c r="X16745" s="37"/>
      <c r="Y16745" s="37"/>
      <c r="Z16745" s="37"/>
      <c r="AA16745" s="37"/>
      <c r="AB16745" s="37"/>
    </row>
    <row r="16746" spans="24:28" x14ac:dyDescent="0.25">
      <c r="X16746" s="37"/>
      <c r="Y16746" s="37"/>
      <c r="Z16746" s="37"/>
      <c r="AA16746" s="37"/>
      <c r="AB16746" s="37"/>
    </row>
    <row r="16747" spans="24:28" x14ac:dyDescent="0.25">
      <c r="X16747" s="37"/>
      <c r="Y16747" s="37"/>
      <c r="Z16747" s="37"/>
      <c r="AA16747" s="37"/>
      <c r="AB16747" s="37"/>
    </row>
    <row r="16748" spans="24:28" x14ac:dyDescent="0.25">
      <c r="X16748" s="37"/>
      <c r="Y16748" s="37"/>
      <c r="Z16748" s="37"/>
      <c r="AA16748" s="37"/>
      <c r="AB16748" s="37"/>
    </row>
    <row r="16749" spans="24:28" x14ac:dyDescent="0.25">
      <c r="X16749" s="37"/>
      <c r="Y16749" s="37"/>
      <c r="Z16749" s="37"/>
      <c r="AA16749" s="37"/>
      <c r="AB16749" s="37"/>
    </row>
    <row r="16750" spans="24:28" x14ac:dyDescent="0.25">
      <c r="X16750" s="37"/>
      <c r="Y16750" s="37"/>
      <c r="Z16750" s="37"/>
      <c r="AA16750" s="37"/>
      <c r="AB16750" s="37"/>
    </row>
    <row r="16751" spans="24:28" x14ac:dyDescent="0.25">
      <c r="X16751" s="37"/>
      <c r="Y16751" s="37"/>
      <c r="Z16751" s="37"/>
      <c r="AA16751" s="37"/>
      <c r="AB16751" s="37"/>
    </row>
    <row r="16752" spans="24:28" x14ac:dyDescent="0.25">
      <c r="X16752" s="37"/>
      <c r="Y16752" s="37"/>
      <c r="Z16752" s="37"/>
      <c r="AA16752" s="37"/>
      <c r="AB16752" s="37"/>
    </row>
    <row r="16753" spans="24:28" x14ac:dyDescent="0.25">
      <c r="X16753" s="37"/>
      <c r="Y16753" s="37"/>
      <c r="Z16753" s="37"/>
      <c r="AA16753" s="37"/>
      <c r="AB16753" s="37"/>
    </row>
    <row r="16754" spans="24:28" x14ac:dyDescent="0.25">
      <c r="X16754" s="37"/>
      <c r="Y16754" s="37"/>
      <c r="Z16754" s="37"/>
      <c r="AA16754" s="37"/>
      <c r="AB16754" s="37"/>
    </row>
    <row r="16755" spans="24:28" x14ac:dyDescent="0.25">
      <c r="X16755" s="37"/>
      <c r="Y16755" s="37"/>
      <c r="Z16755" s="37"/>
      <c r="AA16755" s="37"/>
      <c r="AB16755" s="37"/>
    </row>
    <row r="16756" spans="24:28" x14ac:dyDescent="0.25">
      <c r="X16756" s="37"/>
      <c r="Y16756" s="37"/>
      <c r="Z16756" s="37"/>
      <c r="AA16756" s="37"/>
      <c r="AB16756" s="37"/>
    </row>
    <row r="16757" spans="24:28" x14ac:dyDescent="0.25">
      <c r="X16757" s="37"/>
      <c r="Y16757" s="37"/>
      <c r="Z16757" s="37"/>
      <c r="AA16757" s="37"/>
      <c r="AB16757" s="37"/>
    </row>
    <row r="16758" spans="24:28" x14ac:dyDescent="0.25">
      <c r="X16758" s="37"/>
      <c r="Y16758" s="37"/>
      <c r="Z16758" s="37"/>
      <c r="AA16758" s="37"/>
      <c r="AB16758" s="37"/>
    </row>
    <row r="16759" spans="24:28" x14ac:dyDescent="0.25">
      <c r="X16759" s="37"/>
      <c r="Y16759" s="37"/>
      <c r="Z16759" s="37"/>
      <c r="AA16759" s="37"/>
      <c r="AB16759" s="37"/>
    </row>
    <row r="16760" spans="24:28" x14ac:dyDescent="0.25">
      <c r="X16760" s="37"/>
      <c r="Y16760" s="37"/>
      <c r="Z16760" s="37"/>
      <c r="AA16760" s="37"/>
      <c r="AB16760" s="37"/>
    </row>
    <row r="16761" spans="24:28" x14ac:dyDescent="0.25">
      <c r="X16761" s="37"/>
      <c r="Y16761" s="37"/>
      <c r="Z16761" s="37"/>
      <c r="AA16761" s="37"/>
      <c r="AB16761" s="37"/>
    </row>
    <row r="16762" spans="24:28" x14ac:dyDescent="0.25">
      <c r="X16762" s="37"/>
      <c r="Y16762" s="37"/>
      <c r="Z16762" s="37"/>
      <c r="AA16762" s="37"/>
      <c r="AB16762" s="37"/>
    </row>
    <row r="16763" spans="24:28" x14ac:dyDescent="0.25">
      <c r="X16763" s="37"/>
      <c r="Y16763" s="37"/>
      <c r="Z16763" s="37"/>
      <c r="AA16763" s="37"/>
      <c r="AB16763" s="37"/>
    </row>
    <row r="16764" spans="24:28" x14ac:dyDescent="0.25">
      <c r="X16764" s="37"/>
      <c r="Y16764" s="37"/>
      <c r="Z16764" s="37"/>
      <c r="AA16764" s="37"/>
      <c r="AB16764" s="37"/>
    </row>
    <row r="16765" spans="24:28" x14ac:dyDescent="0.25">
      <c r="X16765" s="37"/>
      <c r="Y16765" s="37"/>
      <c r="Z16765" s="37"/>
      <c r="AA16765" s="37"/>
      <c r="AB16765" s="37"/>
    </row>
    <row r="16766" spans="24:28" x14ac:dyDescent="0.25">
      <c r="X16766" s="37"/>
      <c r="Y16766" s="37"/>
      <c r="Z16766" s="37"/>
      <c r="AA16766" s="37"/>
      <c r="AB16766" s="37"/>
    </row>
    <row r="16767" spans="24:28" x14ac:dyDescent="0.25">
      <c r="X16767" s="37"/>
      <c r="Y16767" s="37"/>
      <c r="Z16767" s="37"/>
      <c r="AA16767" s="37"/>
      <c r="AB16767" s="37"/>
    </row>
    <row r="16768" spans="24:28" x14ac:dyDescent="0.25">
      <c r="X16768" s="37"/>
      <c r="Y16768" s="37"/>
      <c r="Z16768" s="37"/>
      <c r="AA16768" s="37"/>
      <c r="AB16768" s="37"/>
    </row>
    <row r="16769" spans="24:28" x14ac:dyDescent="0.25">
      <c r="X16769" s="37"/>
      <c r="Y16769" s="37"/>
      <c r="Z16769" s="37"/>
      <c r="AA16769" s="37"/>
      <c r="AB16769" s="37"/>
    </row>
    <row r="16770" spans="24:28" x14ac:dyDescent="0.25">
      <c r="X16770" s="37"/>
      <c r="Y16770" s="37"/>
      <c r="Z16770" s="37"/>
      <c r="AA16770" s="37"/>
      <c r="AB16770" s="37"/>
    </row>
    <row r="16771" spans="24:28" x14ac:dyDescent="0.25">
      <c r="X16771" s="37"/>
      <c r="Y16771" s="37"/>
      <c r="Z16771" s="37"/>
      <c r="AA16771" s="37"/>
      <c r="AB16771" s="37"/>
    </row>
    <row r="16772" spans="24:28" x14ac:dyDescent="0.25">
      <c r="X16772" s="37"/>
      <c r="Y16772" s="37"/>
      <c r="Z16772" s="37"/>
      <c r="AA16772" s="37"/>
      <c r="AB16772" s="37"/>
    </row>
    <row r="16773" spans="24:28" x14ac:dyDescent="0.25">
      <c r="X16773" s="37"/>
      <c r="Y16773" s="37"/>
      <c r="Z16773" s="37"/>
      <c r="AA16773" s="37"/>
      <c r="AB16773" s="37"/>
    </row>
    <row r="16774" spans="24:28" x14ac:dyDescent="0.25">
      <c r="X16774" s="37"/>
      <c r="Y16774" s="37"/>
      <c r="Z16774" s="37"/>
      <c r="AA16774" s="37"/>
      <c r="AB16774" s="37"/>
    </row>
    <row r="16775" spans="24:28" x14ac:dyDescent="0.25">
      <c r="X16775" s="37"/>
      <c r="Y16775" s="37"/>
      <c r="Z16775" s="37"/>
      <c r="AA16775" s="37"/>
      <c r="AB16775" s="37"/>
    </row>
    <row r="16776" spans="24:28" x14ac:dyDescent="0.25">
      <c r="X16776" s="37"/>
      <c r="Y16776" s="37"/>
      <c r="Z16776" s="37"/>
      <c r="AA16776" s="37"/>
      <c r="AB16776" s="37"/>
    </row>
    <row r="16777" spans="24:28" x14ac:dyDescent="0.25">
      <c r="X16777" s="37"/>
      <c r="Y16777" s="37"/>
      <c r="Z16777" s="37"/>
      <c r="AA16777" s="37"/>
      <c r="AB16777" s="37"/>
    </row>
    <row r="16778" spans="24:28" x14ac:dyDescent="0.25">
      <c r="X16778" s="37"/>
      <c r="Y16778" s="37"/>
      <c r="Z16778" s="37"/>
      <c r="AA16778" s="37"/>
      <c r="AB16778" s="37"/>
    </row>
    <row r="16779" spans="24:28" x14ac:dyDescent="0.25">
      <c r="X16779" s="37"/>
      <c r="Y16779" s="37"/>
      <c r="Z16779" s="37"/>
      <c r="AA16779" s="37"/>
      <c r="AB16779" s="37"/>
    </row>
    <row r="16780" spans="24:28" x14ac:dyDescent="0.25">
      <c r="X16780" s="37"/>
      <c r="Y16780" s="37"/>
      <c r="Z16780" s="37"/>
      <c r="AA16780" s="37"/>
      <c r="AB16780" s="37"/>
    </row>
    <row r="16781" spans="24:28" x14ac:dyDescent="0.25">
      <c r="X16781" s="37"/>
      <c r="Y16781" s="37"/>
      <c r="Z16781" s="37"/>
      <c r="AA16781" s="37"/>
      <c r="AB16781" s="37"/>
    </row>
    <row r="16782" spans="24:28" x14ac:dyDescent="0.25">
      <c r="X16782" s="37"/>
      <c r="Y16782" s="37"/>
      <c r="Z16782" s="37"/>
      <c r="AA16782" s="37"/>
      <c r="AB16782" s="37"/>
    </row>
    <row r="16783" spans="24:28" x14ac:dyDescent="0.25">
      <c r="X16783" s="37"/>
      <c r="Y16783" s="37"/>
      <c r="Z16783" s="37"/>
      <c r="AA16783" s="37"/>
      <c r="AB16783" s="37"/>
    </row>
    <row r="16784" spans="24:28" x14ac:dyDescent="0.25">
      <c r="X16784" s="37"/>
      <c r="Y16784" s="37"/>
      <c r="Z16784" s="37"/>
      <c r="AA16784" s="37"/>
      <c r="AB16784" s="37"/>
    </row>
    <row r="16785" spans="24:28" x14ac:dyDescent="0.25">
      <c r="X16785" s="37"/>
      <c r="Y16785" s="37"/>
      <c r="Z16785" s="37"/>
      <c r="AA16785" s="37"/>
      <c r="AB16785" s="37"/>
    </row>
    <row r="16786" spans="24:28" x14ac:dyDescent="0.25">
      <c r="X16786" s="37"/>
      <c r="Y16786" s="37"/>
      <c r="Z16786" s="37"/>
      <c r="AA16786" s="37"/>
      <c r="AB16786" s="37"/>
    </row>
    <row r="16787" spans="24:28" x14ac:dyDescent="0.25">
      <c r="X16787" s="37"/>
      <c r="Y16787" s="37"/>
      <c r="Z16787" s="37"/>
      <c r="AA16787" s="37"/>
      <c r="AB16787" s="37"/>
    </row>
    <row r="16788" spans="24:28" x14ac:dyDescent="0.25">
      <c r="X16788" s="37"/>
      <c r="Y16788" s="37"/>
      <c r="Z16788" s="37"/>
      <c r="AA16788" s="37"/>
      <c r="AB16788" s="37"/>
    </row>
    <row r="16789" spans="24:28" x14ac:dyDescent="0.25">
      <c r="X16789" s="37"/>
      <c r="Y16789" s="37"/>
      <c r="Z16789" s="37"/>
      <c r="AA16789" s="37"/>
      <c r="AB16789" s="37"/>
    </row>
    <row r="16790" spans="24:28" x14ac:dyDescent="0.25">
      <c r="X16790" s="37"/>
      <c r="Y16790" s="37"/>
      <c r="Z16790" s="37"/>
      <c r="AA16790" s="37"/>
      <c r="AB16790" s="37"/>
    </row>
    <row r="16791" spans="24:28" x14ac:dyDescent="0.25">
      <c r="X16791" s="37"/>
      <c r="Y16791" s="37"/>
      <c r="Z16791" s="37"/>
      <c r="AA16791" s="37"/>
      <c r="AB16791" s="37"/>
    </row>
    <row r="16792" spans="24:28" x14ac:dyDescent="0.25">
      <c r="X16792" s="37"/>
      <c r="Y16792" s="37"/>
      <c r="Z16792" s="37"/>
      <c r="AA16792" s="37"/>
      <c r="AB16792" s="37"/>
    </row>
    <row r="16793" spans="24:28" x14ac:dyDescent="0.25">
      <c r="X16793" s="37"/>
      <c r="Y16793" s="37"/>
      <c r="Z16793" s="37"/>
      <c r="AA16793" s="37"/>
      <c r="AB16793" s="37"/>
    </row>
    <row r="16794" spans="24:28" x14ac:dyDescent="0.25">
      <c r="X16794" s="37"/>
      <c r="Y16794" s="37"/>
      <c r="Z16794" s="37"/>
      <c r="AA16794" s="37"/>
      <c r="AB16794" s="37"/>
    </row>
    <row r="16795" spans="24:28" x14ac:dyDescent="0.25">
      <c r="X16795" s="37"/>
      <c r="Y16795" s="37"/>
      <c r="Z16795" s="37"/>
      <c r="AA16795" s="37"/>
      <c r="AB16795" s="37"/>
    </row>
    <row r="16796" spans="24:28" x14ac:dyDescent="0.25">
      <c r="X16796" s="37"/>
      <c r="Y16796" s="37"/>
      <c r="Z16796" s="37"/>
      <c r="AA16796" s="37"/>
      <c r="AB16796" s="37"/>
    </row>
    <row r="16797" spans="24:28" x14ac:dyDescent="0.25">
      <c r="X16797" s="37"/>
      <c r="Y16797" s="37"/>
      <c r="Z16797" s="37"/>
      <c r="AA16797" s="37"/>
      <c r="AB16797" s="37"/>
    </row>
    <row r="16798" spans="24:28" x14ac:dyDescent="0.25">
      <c r="X16798" s="37"/>
      <c r="Y16798" s="37"/>
      <c r="Z16798" s="37"/>
      <c r="AA16798" s="37"/>
      <c r="AB16798" s="37"/>
    </row>
    <row r="16799" spans="24:28" x14ac:dyDescent="0.25">
      <c r="X16799" s="37"/>
      <c r="Y16799" s="37"/>
      <c r="Z16799" s="37"/>
      <c r="AA16799" s="37"/>
      <c r="AB16799" s="37"/>
    </row>
    <row r="16800" spans="24:28" x14ac:dyDescent="0.25">
      <c r="X16800" s="37"/>
      <c r="Y16800" s="37"/>
      <c r="Z16800" s="37"/>
      <c r="AA16800" s="37"/>
      <c r="AB16800" s="37"/>
    </row>
    <row r="16801" spans="24:28" x14ac:dyDescent="0.25">
      <c r="X16801" s="37"/>
      <c r="Y16801" s="37"/>
      <c r="Z16801" s="37"/>
      <c r="AA16801" s="37"/>
      <c r="AB16801" s="37"/>
    </row>
    <row r="16802" spans="24:28" x14ac:dyDescent="0.25">
      <c r="X16802" s="37"/>
      <c r="Y16802" s="37"/>
      <c r="Z16802" s="37"/>
      <c r="AA16802" s="37"/>
      <c r="AB16802" s="37"/>
    </row>
    <row r="16803" spans="24:28" x14ac:dyDescent="0.25">
      <c r="X16803" s="37"/>
      <c r="Y16803" s="37"/>
      <c r="Z16803" s="37"/>
      <c r="AA16803" s="37"/>
      <c r="AB16803" s="37"/>
    </row>
    <row r="16804" spans="24:28" x14ac:dyDescent="0.25">
      <c r="X16804" s="37"/>
      <c r="Y16804" s="37"/>
      <c r="Z16804" s="37"/>
      <c r="AA16804" s="37"/>
      <c r="AB16804" s="37"/>
    </row>
    <row r="16805" spans="24:28" x14ac:dyDescent="0.25">
      <c r="X16805" s="37"/>
      <c r="Y16805" s="37"/>
      <c r="Z16805" s="37"/>
      <c r="AA16805" s="37"/>
      <c r="AB16805" s="37"/>
    </row>
    <row r="16806" spans="24:28" x14ac:dyDescent="0.25">
      <c r="X16806" s="37"/>
      <c r="Y16806" s="37"/>
      <c r="Z16806" s="37"/>
      <c r="AA16806" s="37"/>
      <c r="AB16806" s="37"/>
    </row>
    <row r="16807" spans="24:28" x14ac:dyDescent="0.25">
      <c r="X16807" s="37"/>
      <c r="Y16807" s="37"/>
      <c r="Z16807" s="37"/>
      <c r="AA16807" s="37"/>
      <c r="AB16807" s="37"/>
    </row>
    <row r="16808" spans="24:28" x14ac:dyDescent="0.25">
      <c r="X16808" s="37"/>
      <c r="Y16808" s="37"/>
      <c r="Z16808" s="37"/>
      <c r="AA16808" s="37"/>
      <c r="AB16808" s="37"/>
    </row>
    <row r="16809" spans="24:28" x14ac:dyDescent="0.25">
      <c r="X16809" s="37"/>
      <c r="Y16809" s="37"/>
      <c r="Z16809" s="37"/>
      <c r="AA16809" s="37"/>
      <c r="AB16809" s="37"/>
    </row>
    <row r="16810" spans="24:28" x14ac:dyDescent="0.25">
      <c r="X16810" s="37"/>
      <c r="Y16810" s="37"/>
      <c r="Z16810" s="37"/>
      <c r="AA16810" s="37"/>
      <c r="AB16810" s="37"/>
    </row>
    <row r="16811" spans="24:28" x14ac:dyDescent="0.25">
      <c r="X16811" s="37"/>
      <c r="Y16811" s="37"/>
      <c r="Z16811" s="37"/>
      <c r="AA16811" s="37"/>
      <c r="AB16811" s="37"/>
    </row>
    <row r="16812" spans="24:28" x14ac:dyDescent="0.25">
      <c r="X16812" s="37"/>
      <c r="Y16812" s="37"/>
      <c r="Z16812" s="37"/>
      <c r="AA16812" s="37"/>
      <c r="AB16812" s="37"/>
    </row>
    <row r="16813" spans="24:28" x14ac:dyDescent="0.25">
      <c r="X16813" s="37"/>
      <c r="Y16813" s="37"/>
      <c r="Z16813" s="37"/>
      <c r="AA16813" s="37"/>
      <c r="AB16813" s="37"/>
    </row>
    <row r="16814" spans="24:28" x14ac:dyDescent="0.25">
      <c r="X16814" s="37"/>
      <c r="Y16814" s="37"/>
      <c r="Z16814" s="37"/>
      <c r="AA16814" s="37"/>
      <c r="AB16814" s="37"/>
    </row>
    <row r="16815" spans="24:28" x14ac:dyDescent="0.25">
      <c r="X16815" s="37"/>
      <c r="Y16815" s="37"/>
      <c r="Z16815" s="37"/>
      <c r="AA16815" s="37"/>
      <c r="AB16815" s="37"/>
    </row>
    <row r="16816" spans="24:28" x14ac:dyDescent="0.25">
      <c r="X16816" s="37"/>
      <c r="Y16816" s="37"/>
      <c r="Z16816" s="37"/>
      <c r="AA16816" s="37"/>
      <c r="AB16816" s="37"/>
    </row>
    <row r="16817" spans="24:28" x14ac:dyDescent="0.25">
      <c r="X16817" s="37"/>
      <c r="Y16817" s="37"/>
      <c r="Z16817" s="37"/>
      <c r="AA16817" s="37"/>
      <c r="AB16817" s="37"/>
    </row>
    <row r="16818" spans="24:28" x14ac:dyDescent="0.25">
      <c r="X16818" s="37"/>
      <c r="Y16818" s="37"/>
      <c r="Z16818" s="37"/>
      <c r="AA16818" s="37"/>
      <c r="AB16818" s="37"/>
    </row>
    <row r="16819" spans="24:28" x14ac:dyDescent="0.25">
      <c r="X16819" s="37"/>
      <c r="Y16819" s="37"/>
      <c r="Z16819" s="37"/>
      <c r="AA16819" s="37"/>
      <c r="AB16819" s="37"/>
    </row>
    <row r="16820" spans="24:28" x14ac:dyDescent="0.25">
      <c r="X16820" s="37"/>
      <c r="Y16820" s="37"/>
      <c r="Z16820" s="37"/>
      <c r="AA16820" s="37"/>
      <c r="AB16820" s="37"/>
    </row>
    <row r="16821" spans="24:28" x14ac:dyDescent="0.25">
      <c r="X16821" s="37"/>
      <c r="Y16821" s="37"/>
      <c r="Z16821" s="37"/>
      <c r="AA16821" s="37"/>
      <c r="AB16821" s="37"/>
    </row>
    <row r="16822" spans="24:28" x14ac:dyDescent="0.25">
      <c r="X16822" s="37"/>
      <c r="Y16822" s="37"/>
      <c r="Z16822" s="37"/>
      <c r="AA16822" s="37"/>
      <c r="AB16822" s="37"/>
    </row>
    <row r="16823" spans="24:28" x14ac:dyDescent="0.25">
      <c r="X16823" s="37"/>
      <c r="Y16823" s="37"/>
      <c r="Z16823" s="37"/>
      <c r="AA16823" s="37"/>
      <c r="AB16823" s="37"/>
    </row>
    <row r="16824" spans="24:28" x14ac:dyDescent="0.25">
      <c r="X16824" s="37"/>
      <c r="Y16824" s="37"/>
      <c r="Z16824" s="37"/>
      <c r="AA16824" s="37"/>
      <c r="AB16824" s="37"/>
    </row>
    <row r="16825" spans="24:28" x14ac:dyDescent="0.25">
      <c r="X16825" s="37"/>
      <c r="Y16825" s="37"/>
      <c r="Z16825" s="37"/>
      <c r="AA16825" s="37"/>
      <c r="AB16825" s="37"/>
    </row>
    <row r="16826" spans="24:28" x14ac:dyDescent="0.25">
      <c r="X16826" s="37"/>
      <c r="Y16826" s="37"/>
      <c r="Z16826" s="37"/>
      <c r="AA16826" s="37"/>
      <c r="AB16826" s="37"/>
    </row>
    <row r="16827" spans="24:28" x14ac:dyDescent="0.25">
      <c r="X16827" s="37"/>
      <c r="Y16827" s="37"/>
      <c r="Z16827" s="37"/>
      <c r="AA16827" s="37"/>
      <c r="AB16827" s="37"/>
    </row>
    <row r="16828" spans="24:28" x14ac:dyDescent="0.25">
      <c r="X16828" s="37"/>
      <c r="Y16828" s="37"/>
      <c r="Z16828" s="37"/>
      <c r="AA16828" s="37"/>
      <c r="AB16828" s="37"/>
    </row>
    <row r="16829" spans="24:28" x14ac:dyDescent="0.25">
      <c r="X16829" s="37"/>
      <c r="Y16829" s="37"/>
      <c r="Z16829" s="37"/>
      <c r="AA16829" s="37"/>
      <c r="AB16829" s="37"/>
    </row>
    <row r="16830" spans="24:28" x14ac:dyDescent="0.25">
      <c r="X16830" s="37"/>
      <c r="Y16830" s="37"/>
      <c r="Z16830" s="37"/>
      <c r="AA16830" s="37"/>
      <c r="AB16830" s="37"/>
    </row>
    <row r="16831" spans="24:28" x14ac:dyDescent="0.25">
      <c r="X16831" s="37"/>
      <c r="Y16831" s="37"/>
      <c r="Z16831" s="37"/>
      <c r="AA16831" s="37"/>
      <c r="AB16831" s="37"/>
    </row>
    <row r="16832" spans="24:28" x14ac:dyDescent="0.25">
      <c r="X16832" s="37"/>
      <c r="Y16832" s="37"/>
      <c r="Z16832" s="37"/>
      <c r="AA16832" s="37"/>
      <c r="AB16832" s="37"/>
    </row>
    <row r="16833" spans="24:28" x14ac:dyDescent="0.25">
      <c r="X16833" s="37"/>
      <c r="Y16833" s="37"/>
      <c r="Z16833" s="37"/>
      <c r="AA16833" s="37"/>
      <c r="AB16833" s="37"/>
    </row>
    <row r="16834" spans="24:28" x14ac:dyDescent="0.25">
      <c r="X16834" s="37"/>
      <c r="Y16834" s="37"/>
      <c r="Z16834" s="37"/>
      <c r="AA16834" s="37"/>
      <c r="AB16834" s="37"/>
    </row>
    <row r="16835" spans="24:28" x14ac:dyDescent="0.25">
      <c r="X16835" s="37"/>
      <c r="Y16835" s="37"/>
      <c r="Z16835" s="37"/>
      <c r="AA16835" s="37"/>
      <c r="AB16835" s="37"/>
    </row>
    <row r="16836" spans="24:28" x14ac:dyDescent="0.25">
      <c r="X16836" s="37"/>
      <c r="Y16836" s="37"/>
      <c r="Z16836" s="37"/>
      <c r="AA16836" s="37"/>
      <c r="AB16836" s="37"/>
    </row>
    <row r="16837" spans="24:28" x14ac:dyDescent="0.25">
      <c r="X16837" s="37"/>
      <c r="Y16837" s="37"/>
      <c r="Z16837" s="37"/>
      <c r="AA16837" s="37"/>
      <c r="AB16837" s="37"/>
    </row>
    <row r="16838" spans="24:28" x14ac:dyDescent="0.25">
      <c r="X16838" s="37"/>
      <c r="Y16838" s="37"/>
      <c r="Z16838" s="37"/>
      <c r="AA16838" s="37"/>
      <c r="AB16838" s="37"/>
    </row>
    <row r="16839" spans="24:28" x14ac:dyDescent="0.25">
      <c r="X16839" s="37"/>
      <c r="Y16839" s="37"/>
      <c r="Z16839" s="37"/>
      <c r="AA16839" s="37"/>
      <c r="AB16839" s="37"/>
    </row>
    <row r="16840" spans="24:28" x14ac:dyDescent="0.25">
      <c r="X16840" s="37"/>
      <c r="Y16840" s="37"/>
      <c r="Z16840" s="37"/>
      <c r="AA16840" s="37"/>
      <c r="AB16840" s="37"/>
    </row>
    <row r="16841" spans="24:28" x14ac:dyDescent="0.25">
      <c r="X16841" s="37"/>
      <c r="Y16841" s="37"/>
      <c r="Z16841" s="37"/>
      <c r="AA16841" s="37"/>
      <c r="AB16841" s="37"/>
    </row>
    <row r="16842" spans="24:28" x14ac:dyDescent="0.25">
      <c r="X16842" s="37"/>
      <c r="Y16842" s="37"/>
      <c r="Z16842" s="37"/>
      <c r="AA16842" s="37"/>
      <c r="AB16842" s="37"/>
    </row>
    <row r="16843" spans="24:28" x14ac:dyDescent="0.25">
      <c r="X16843" s="37"/>
      <c r="Y16843" s="37"/>
      <c r="Z16843" s="37"/>
      <c r="AA16843" s="37"/>
      <c r="AB16843" s="37"/>
    </row>
    <row r="16844" spans="24:28" x14ac:dyDescent="0.25">
      <c r="X16844" s="37"/>
      <c r="Y16844" s="37"/>
      <c r="Z16844" s="37"/>
      <c r="AA16844" s="37"/>
      <c r="AB16844" s="37"/>
    </row>
    <row r="16845" spans="24:28" x14ac:dyDescent="0.25">
      <c r="X16845" s="37"/>
      <c r="Y16845" s="37"/>
      <c r="Z16845" s="37"/>
      <c r="AA16845" s="37"/>
      <c r="AB16845" s="37"/>
    </row>
    <row r="16846" spans="24:28" x14ac:dyDescent="0.25">
      <c r="X16846" s="37"/>
      <c r="Y16846" s="37"/>
      <c r="Z16846" s="37"/>
      <c r="AA16846" s="37"/>
      <c r="AB16846" s="37"/>
    </row>
    <row r="16847" spans="24:28" x14ac:dyDescent="0.25">
      <c r="X16847" s="37"/>
      <c r="Y16847" s="37"/>
      <c r="Z16847" s="37"/>
      <c r="AA16847" s="37"/>
      <c r="AB16847" s="37"/>
    </row>
    <row r="16848" spans="24:28" x14ac:dyDescent="0.25">
      <c r="X16848" s="37"/>
      <c r="Y16848" s="37"/>
      <c r="Z16848" s="37"/>
      <c r="AA16848" s="37"/>
      <c r="AB16848" s="37"/>
    </row>
    <row r="16849" spans="24:28" x14ac:dyDescent="0.25">
      <c r="X16849" s="37"/>
      <c r="Y16849" s="37"/>
      <c r="Z16849" s="37"/>
      <c r="AA16849" s="37"/>
      <c r="AB16849" s="37"/>
    </row>
    <row r="16850" spans="24:28" x14ac:dyDescent="0.25">
      <c r="X16850" s="37"/>
      <c r="Y16850" s="37"/>
      <c r="Z16850" s="37"/>
      <c r="AA16850" s="37"/>
      <c r="AB16850" s="37"/>
    </row>
    <row r="16851" spans="24:28" x14ac:dyDescent="0.25">
      <c r="X16851" s="37"/>
      <c r="Y16851" s="37"/>
      <c r="Z16851" s="37"/>
      <c r="AA16851" s="37"/>
      <c r="AB16851" s="37"/>
    </row>
    <row r="16852" spans="24:28" x14ac:dyDescent="0.25">
      <c r="X16852" s="37"/>
      <c r="Y16852" s="37"/>
      <c r="Z16852" s="37"/>
      <c r="AA16852" s="37"/>
      <c r="AB16852" s="37"/>
    </row>
    <row r="16853" spans="24:28" x14ac:dyDescent="0.25">
      <c r="X16853" s="37"/>
      <c r="Y16853" s="37"/>
      <c r="Z16853" s="37"/>
      <c r="AA16853" s="37"/>
      <c r="AB16853" s="37"/>
    </row>
    <row r="16854" spans="24:28" x14ac:dyDescent="0.25">
      <c r="X16854" s="37"/>
      <c r="Y16854" s="37"/>
      <c r="Z16854" s="37"/>
      <c r="AA16854" s="37"/>
      <c r="AB16854" s="37"/>
    </row>
    <row r="16855" spans="24:28" x14ac:dyDescent="0.25">
      <c r="X16855" s="37"/>
      <c r="Y16855" s="37"/>
      <c r="Z16855" s="37"/>
      <c r="AA16855" s="37"/>
      <c r="AB16855" s="37"/>
    </row>
    <row r="16856" spans="24:28" x14ac:dyDescent="0.25">
      <c r="X16856" s="37"/>
      <c r="Y16856" s="37"/>
      <c r="Z16856" s="37"/>
      <c r="AA16856" s="37"/>
      <c r="AB16856" s="37"/>
    </row>
    <row r="16857" spans="24:28" x14ac:dyDescent="0.25">
      <c r="X16857" s="37"/>
      <c r="Y16857" s="37"/>
      <c r="Z16857" s="37"/>
      <c r="AA16857" s="37"/>
      <c r="AB16857" s="37"/>
    </row>
    <row r="16858" spans="24:28" x14ac:dyDescent="0.25">
      <c r="X16858" s="37"/>
      <c r="Y16858" s="37"/>
      <c r="Z16858" s="37"/>
      <c r="AA16858" s="37"/>
      <c r="AB16858" s="37"/>
    </row>
    <row r="16859" spans="24:28" x14ac:dyDescent="0.25">
      <c r="X16859" s="37"/>
      <c r="Y16859" s="37"/>
      <c r="Z16859" s="37"/>
      <c r="AA16859" s="37"/>
      <c r="AB16859" s="37"/>
    </row>
    <row r="16860" spans="24:28" x14ac:dyDescent="0.25">
      <c r="X16860" s="37"/>
      <c r="Y16860" s="37"/>
      <c r="Z16860" s="37"/>
      <c r="AA16860" s="37"/>
      <c r="AB16860" s="37"/>
    </row>
    <row r="16861" spans="24:28" x14ac:dyDescent="0.25">
      <c r="X16861" s="37"/>
      <c r="Y16861" s="37"/>
      <c r="Z16861" s="37"/>
      <c r="AA16861" s="37"/>
      <c r="AB16861" s="37"/>
    </row>
    <row r="16862" spans="24:28" x14ac:dyDescent="0.25">
      <c r="X16862" s="37"/>
      <c r="Y16862" s="37"/>
      <c r="Z16862" s="37"/>
      <c r="AA16862" s="37"/>
      <c r="AB16862" s="37"/>
    </row>
    <row r="16863" spans="24:28" x14ac:dyDescent="0.25">
      <c r="X16863" s="37"/>
      <c r="Y16863" s="37"/>
      <c r="Z16863" s="37"/>
      <c r="AA16863" s="37"/>
      <c r="AB16863" s="37"/>
    </row>
    <row r="16864" spans="24:28" x14ac:dyDescent="0.25">
      <c r="X16864" s="37"/>
      <c r="Y16864" s="37"/>
      <c r="Z16864" s="37"/>
      <c r="AA16864" s="37"/>
      <c r="AB16864" s="37"/>
    </row>
    <row r="16865" spans="24:28" x14ac:dyDescent="0.25">
      <c r="X16865" s="37"/>
      <c r="Y16865" s="37"/>
      <c r="Z16865" s="37"/>
      <c r="AA16865" s="37"/>
      <c r="AB16865" s="37"/>
    </row>
    <row r="16866" spans="24:28" x14ac:dyDescent="0.25">
      <c r="X16866" s="37"/>
      <c r="Y16866" s="37"/>
      <c r="Z16866" s="37"/>
      <c r="AA16866" s="37"/>
      <c r="AB16866" s="37"/>
    </row>
    <row r="16867" spans="24:28" x14ac:dyDescent="0.25">
      <c r="X16867" s="37"/>
      <c r="Y16867" s="37"/>
      <c r="Z16867" s="37"/>
      <c r="AA16867" s="37"/>
      <c r="AB16867" s="37"/>
    </row>
    <row r="16868" spans="24:28" x14ac:dyDescent="0.25">
      <c r="X16868" s="37"/>
      <c r="Y16868" s="37"/>
      <c r="Z16868" s="37"/>
      <c r="AA16868" s="37"/>
      <c r="AB16868" s="37"/>
    </row>
    <row r="16869" spans="24:28" x14ac:dyDescent="0.25">
      <c r="X16869" s="37"/>
      <c r="Y16869" s="37"/>
      <c r="Z16869" s="37"/>
      <c r="AA16869" s="37"/>
      <c r="AB16869" s="37"/>
    </row>
    <row r="16870" spans="24:28" x14ac:dyDescent="0.25">
      <c r="X16870" s="37"/>
      <c r="Y16870" s="37"/>
      <c r="Z16870" s="37"/>
      <c r="AA16870" s="37"/>
      <c r="AB16870" s="37"/>
    </row>
    <row r="16871" spans="24:28" x14ac:dyDescent="0.25">
      <c r="X16871" s="37"/>
      <c r="Y16871" s="37"/>
      <c r="Z16871" s="37"/>
      <c r="AA16871" s="37"/>
      <c r="AB16871" s="37"/>
    </row>
    <row r="16872" spans="24:28" x14ac:dyDescent="0.25">
      <c r="X16872" s="37"/>
      <c r="Y16872" s="37"/>
      <c r="Z16872" s="37"/>
      <c r="AA16872" s="37"/>
      <c r="AB16872" s="37"/>
    </row>
    <row r="16873" spans="24:28" x14ac:dyDescent="0.25">
      <c r="X16873" s="37"/>
      <c r="Y16873" s="37"/>
      <c r="Z16873" s="37"/>
      <c r="AA16873" s="37"/>
      <c r="AB16873" s="37"/>
    </row>
    <row r="16874" spans="24:28" x14ac:dyDescent="0.25">
      <c r="X16874" s="37"/>
      <c r="Y16874" s="37"/>
      <c r="Z16874" s="37"/>
      <c r="AA16874" s="37"/>
      <c r="AB16874" s="37"/>
    </row>
    <row r="16875" spans="24:28" x14ac:dyDescent="0.25">
      <c r="X16875" s="37"/>
      <c r="Y16875" s="37"/>
      <c r="Z16875" s="37"/>
      <c r="AA16875" s="37"/>
      <c r="AB16875" s="37"/>
    </row>
    <row r="16876" spans="24:28" x14ac:dyDescent="0.25">
      <c r="X16876" s="37"/>
      <c r="Y16876" s="37"/>
      <c r="Z16876" s="37"/>
      <c r="AA16876" s="37"/>
      <c r="AB16876" s="37"/>
    </row>
    <row r="16877" spans="24:28" x14ac:dyDescent="0.25">
      <c r="X16877" s="37"/>
      <c r="Y16877" s="37"/>
      <c r="Z16877" s="37"/>
      <c r="AA16877" s="37"/>
      <c r="AB16877" s="37"/>
    </row>
    <row r="16878" spans="24:28" x14ac:dyDescent="0.25">
      <c r="X16878" s="37"/>
      <c r="Y16878" s="37"/>
      <c r="Z16878" s="37"/>
      <c r="AA16878" s="37"/>
      <c r="AB16878" s="37"/>
    </row>
    <row r="16879" spans="24:28" x14ac:dyDescent="0.25">
      <c r="X16879" s="37"/>
      <c r="Y16879" s="37"/>
      <c r="Z16879" s="37"/>
      <c r="AA16879" s="37"/>
      <c r="AB16879" s="37"/>
    </row>
    <row r="16880" spans="24:28" x14ac:dyDescent="0.25">
      <c r="X16880" s="37"/>
      <c r="Y16880" s="37"/>
      <c r="Z16880" s="37"/>
      <c r="AA16880" s="37"/>
      <c r="AB16880" s="37"/>
    </row>
    <row r="16881" spans="24:28" x14ac:dyDescent="0.25">
      <c r="X16881" s="37"/>
      <c r="Y16881" s="37"/>
      <c r="Z16881" s="37"/>
      <c r="AA16881" s="37"/>
      <c r="AB16881" s="37"/>
    </row>
    <row r="16882" spans="24:28" x14ac:dyDescent="0.25">
      <c r="X16882" s="37"/>
      <c r="Y16882" s="37"/>
      <c r="Z16882" s="37"/>
      <c r="AA16882" s="37"/>
      <c r="AB16882" s="37"/>
    </row>
    <row r="16883" spans="24:28" x14ac:dyDescent="0.25">
      <c r="X16883" s="37"/>
      <c r="Y16883" s="37"/>
      <c r="Z16883" s="37"/>
      <c r="AA16883" s="37"/>
      <c r="AB16883" s="37"/>
    </row>
    <row r="16884" spans="24:28" x14ac:dyDescent="0.25">
      <c r="X16884" s="37"/>
      <c r="Y16884" s="37"/>
      <c r="Z16884" s="37"/>
      <c r="AA16884" s="37"/>
      <c r="AB16884" s="37"/>
    </row>
    <row r="16885" spans="24:28" x14ac:dyDescent="0.25">
      <c r="X16885" s="37"/>
      <c r="Y16885" s="37"/>
      <c r="Z16885" s="37"/>
      <c r="AA16885" s="37"/>
      <c r="AB16885" s="37"/>
    </row>
    <row r="16886" spans="24:28" x14ac:dyDescent="0.25">
      <c r="X16886" s="37"/>
      <c r="Y16886" s="37"/>
      <c r="Z16886" s="37"/>
      <c r="AA16886" s="37"/>
      <c r="AB16886" s="37"/>
    </row>
    <row r="16887" spans="24:28" x14ac:dyDescent="0.25">
      <c r="X16887" s="37"/>
      <c r="Y16887" s="37"/>
      <c r="Z16887" s="37"/>
      <c r="AA16887" s="37"/>
      <c r="AB16887" s="37"/>
    </row>
    <row r="16888" spans="24:28" x14ac:dyDescent="0.25">
      <c r="X16888" s="37"/>
      <c r="Y16888" s="37"/>
      <c r="Z16888" s="37"/>
      <c r="AA16888" s="37"/>
      <c r="AB16888" s="37"/>
    </row>
    <row r="16889" spans="24:28" x14ac:dyDescent="0.25">
      <c r="X16889" s="37"/>
      <c r="Y16889" s="37"/>
      <c r="Z16889" s="37"/>
      <c r="AA16889" s="37"/>
      <c r="AB16889" s="37"/>
    </row>
    <row r="16890" spans="24:28" x14ac:dyDescent="0.25">
      <c r="X16890" s="37"/>
      <c r="Y16890" s="37"/>
      <c r="Z16890" s="37"/>
      <c r="AA16890" s="37"/>
      <c r="AB16890" s="37"/>
    </row>
    <row r="16891" spans="24:28" x14ac:dyDescent="0.25">
      <c r="X16891" s="37"/>
      <c r="Y16891" s="37"/>
      <c r="Z16891" s="37"/>
      <c r="AA16891" s="37"/>
      <c r="AB16891" s="37"/>
    </row>
    <row r="16892" spans="24:28" x14ac:dyDescent="0.25">
      <c r="X16892" s="37"/>
      <c r="Y16892" s="37"/>
      <c r="Z16892" s="37"/>
      <c r="AA16892" s="37"/>
      <c r="AB16892" s="37"/>
    </row>
    <row r="16893" spans="24:28" x14ac:dyDescent="0.25">
      <c r="X16893" s="37"/>
      <c r="Y16893" s="37"/>
      <c r="Z16893" s="37"/>
      <c r="AA16893" s="37"/>
      <c r="AB16893" s="37"/>
    </row>
    <row r="16894" spans="24:28" x14ac:dyDescent="0.25">
      <c r="X16894" s="37"/>
      <c r="Y16894" s="37"/>
      <c r="Z16894" s="37"/>
      <c r="AA16894" s="37"/>
      <c r="AB16894" s="37"/>
    </row>
    <row r="16895" spans="24:28" x14ac:dyDescent="0.25">
      <c r="X16895" s="37"/>
      <c r="Y16895" s="37"/>
      <c r="Z16895" s="37"/>
      <c r="AA16895" s="37"/>
      <c r="AB16895" s="37"/>
    </row>
    <row r="16896" spans="24:28" x14ac:dyDescent="0.25">
      <c r="X16896" s="37"/>
      <c r="Y16896" s="37"/>
      <c r="Z16896" s="37"/>
      <c r="AA16896" s="37"/>
      <c r="AB16896" s="37"/>
    </row>
    <row r="16897" spans="24:28" x14ac:dyDescent="0.25">
      <c r="X16897" s="37"/>
      <c r="Y16897" s="37"/>
      <c r="Z16897" s="37"/>
      <c r="AA16897" s="37"/>
      <c r="AB16897" s="37"/>
    </row>
    <row r="16898" spans="24:28" x14ac:dyDescent="0.25">
      <c r="X16898" s="37"/>
      <c r="Y16898" s="37"/>
      <c r="Z16898" s="37"/>
      <c r="AA16898" s="37"/>
      <c r="AB16898" s="37"/>
    </row>
    <row r="16899" spans="24:28" x14ac:dyDescent="0.25">
      <c r="X16899" s="37"/>
      <c r="Y16899" s="37"/>
      <c r="Z16899" s="37"/>
      <c r="AA16899" s="37"/>
      <c r="AB16899" s="37"/>
    </row>
    <row r="16900" spans="24:28" x14ac:dyDescent="0.25">
      <c r="X16900" s="37"/>
      <c r="Y16900" s="37"/>
      <c r="Z16900" s="37"/>
      <c r="AA16900" s="37"/>
      <c r="AB16900" s="37"/>
    </row>
    <row r="16901" spans="24:28" x14ac:dyDescent="0.25">
      <c r="X16901" s="37"/>
      <c r="Y16901" s="37"/>
      <c r="Z16901" s="37"/>
      <c r="AA16901" s="37"/>
      <c r="AB16901" s="37"/>
    </row>
    <row r="16902" spans="24:28" x14ac:dyDescent="0.25">
      <c r="X16902" s="37"/>
      <c r="Y16902" s="37"/>
      <c r="Z16902" s="37"/>
      <c r="AA16902" s="37"/>
      <c r="AB16902" s="37"/>
    </row>
    <row r="16903" spans="24:28" x14ac:dyDescent="0.25">
      <c r="X16903" s="37"/>
      <c r="Y16903" s="37"/>
      <c r="Z16903" s="37"/>
      <c r="AA16903" s="37"/>
      <c r="AB16903" s="37"/>
    </row>
    <row r="16904" spans="24:28" x14ac:dyDescent="0.25">
      <c r="X16904" s="37"/>
      <c r="Y16904" s="37"/>
      <c r="Z16904" s="37"/>
      <c r="AA16904" s="37"/>
      <c r="AB16904" s="37"/>
    </row>
    <row r="16905" spans="24:28" x14ac:dyDescent="0.25">
      <c r="X16905" s="37"/>
      <c r="Y16905" s="37"/>
      <c r="Z16905" s="37"/>
      <c r="AA16905" s="37"/>
      <c r="AB16905" s="37"/>
    </row>
    <row r="16906" spans="24:28" x14ac:dyDescent="0.25">
      <c r="X16906" s="37"/>
      <c r="Y16906" s="37"/>
      <c r="Z16906" s="37"/>
      <c r="AA16906" s="37"/>
      <c r="AB16906" s="37"/>
    </row>
    <row r="16907" spans="24:28" x14ac:dyDescent="0.25">
      <c r="X16907" s="37"/>
      <c r="Y16907" s="37"/>
      <c r="Z16907" s="37"/>
      <c r="AA16907" s="37"/>
      <c r="AB16907" s="37"/>
    </row>
    <row r="16908" spans="24:28" x14ac:dyDescent="0.25">
      <c r="X16908" s="37"/>
      <c r="Y16908" s="37"/>
      <c r="Z16908" s="37"/>
      <c r="AA16908" s="37"/>
      <c r="AB16908" s="37"/>
    </row>
    <row r="16909" spans="24:28" x14ac:dyDescent="0.25">
      <c r="X16909" s="37"/>
      <c r="Y16909" s="37"/>
      <c r="Z16909" s="37"/>
      <c r="AA16909" s="37"/>
      <c r="AB16909" s="37"/>
    </row>
    <row r="16910" spans="24:28" x14ac:dyDescent="0.25">
      <c r="X16910" s="37"/>
      <c r="Y16910" s="37"/>
      <c r="Z16910" s="37"/>
      <c r="AA16910" s="37"/>
      <c r="AB16910" s="37"/>
    </row>
    <row r="16911" spans="24:28" x14ac:dyDescent="0.25">
      <c r="X16911" s="37"/>
      <c r="Y16911" s="37"/>
      <c r="Z16911" s="37"/>
      <c r="AA16911" s="37"/>
      <c r="AB16911" s="37"/>
    </row>
    <row r="16912" spans="24:28" x14ac:dyDescent="0.25">
      <c r="X16912" s="37"/>
      <c r="Y16912" s="37"/>
      <c r="Z16912" s="37"/>
      <c r="AA16912" s="37"/>
      <c r="AB16912" s="37"/>
    </row>
    <row r="16913" spans="24:28" x14ac:dyDescent="0.25">
      <c r="X16913" s="37"/>
      <c r="Y16913" s="37"/>
      <c r="Z16913" s="37"/>
      <c r="AA16913" s="37"/>
      <c r="AB16913" s="37"/>
    </row>
    <row r="16914" spans="24:28" x14ac:dyDescent="0.25">
      <c r="X16914" s="37"/>
      <c r="Y16914" s="37"/>
      <c r="Z16914" s="37"/>
      <c r="AA16914" s="37"/>
      <c r="AB16914" s="37"/>
    </row>
    <row r="16915" spans="24:28" x14ac:dyDescent="0.25">
      <c r="X16915" s="37"/>
      <c r="Y16915" s="37"/>
      <c r="Z16915" s="37"/>
      <c r="AA16915" s="37"/>
      <c r="AB16915" s="37"/>
    </row>
    <row r="16916" spans="24:28" x14ac:dyDescent="0.25">
      <c r="X16916" s="37"/>
      <c r="Y16916" s="37"/>
      <c r="Z16916" s="37"/>
      <c r="AA16916" s="37"/>
      <c r="AB16916" s="37"/>
    </row>
    <row r="16917" spans="24:28" x14ac:dyDescent="0.25">
      <c r="X16917" s="37"/>
      <c r="Y16917" s="37"/>
      <c r="Z16917" s="37"/>
      <c r="AA16917" s="37"/>
      <c r="AB16917" s="37"/>
    </row>
    <row r="16918" spans="24:28" x14ac:dyDescent="0.25">
      <c r="X16918" s="37"/>
      <c r="Y16918" s="37"/>
      <c r="Z16918" s="37"/>
      <c r="AA16918" s="37"/>
      <c r="AB16918" s="37"/>
    </row>
    <row r="16919" spans="24:28" x14ac:dyDescent="0.25">
      <c r="X16919" s="37"/>
      <c r="Y16919" s="37"/>
      <c r="Z16919" s="37"/>
      <c r="AA16919" s="37"/>
      <c r="AB16919" s="37"/>
    </row>
    <row r="16920" spans="24:28" x14ac:dyDescent="0.25">
      <c r="X16920" s="37"/>
      <c r="Y16920" s="37"/>
      <c r="Z16920" s="37"/>
      <c r="AA16920" s="37"/>
      <c r="AB16920" s="37"/>
    </row>
    <row r="16921" spans="24:28" x14ac:dyDescent="0.25">
      <c r="X16921" s="37"/>
      <c r="Y16921" s="37"/>
      <c r="Z16921" s="37"/>
      <c r="AA16921" s="37"/>
      <c r="AB16921" s="37"/>
    </row>
    <row r="16922" spans="24:28" x14ac:dyDescent="0.25">
      <c r="X16922" s="37"/>
      <c r="Y16922" s="37"/>
      <c r="Z16922" s="37"/>
      <c r="AA16922" s="37"/>
      <c r="AB16922" s="37"/>
    </row>
    <row r="16923" spans="24:28" x14ac:dyDescent="0.25">
      <c r="X16923" s="37"/>
      <c r="Y16923" s="37"/>
      <c r="Z16923" s="37"/>
      <c r="AA16923" s="37"/>
      <c r="AB16923" s="37"/>
    </row>
    <row r="16924" spans="24:28" x14ac:dyDescent="0.25">
      <c r="X16924" s="37"/>
      <c r="Y16924" s="37"/>
      <c r="Z16924" s="37"/>
      <c r="AA16924" s="37"/>
      <c r="AB16924" s="37"/>
    </row>
    <row r="16925" spans="24:28" x14ac:dyDescent="0.25">
      <c r="X16925" s="37"/>
      <c r="Y16925" s="37"/>
      <c r="Z16925" s="37"/>
      <c r="AA16925" s="37"/>
      <c r="AB16925" s="37"/>
    </row>
    <row r="16926" spans="24:28" x14ac:dyDescent="0.25">
      <c r="X16926" s="37"/>
      <c r="Y16926" s="37"/>
      <c r="Z16926" s="37"/>
      <c r="AA16926" s="37"/>
      <c r="AB16926" s="37"/>
    </row>
    <row r="16927" spans="24:28" x14ac:dyDescent="0.25">
      <c r="X16927" s="37"/>
      <c r="Y16927" s="37"/>
      <c r="Z16927" s="37"/>
      <c r="AA16927" s="37"/>
      <c r="AB16927" s="37"/>
    </row>
    <row r="16928" spans="24:28" x14ac:dyDescent="0.25">
      <c r="X16928" s="37"/>
      <c r="Y16928" s="37"/>
      <c r="Z16928" s="37"/>
      <c r="AA16928" s="37"/>
      <c r="AB16928" s="37"/>
    </row>
    <row r="16929" spans="24:28" x14ac:dyDescent="0.25">
      <c r="X16929" s="37"/>
      <c r="Y16929" s="37"/>
      <c r="Z16929" s="37"/>
      <c r="AA16929" s="37"/>
      <c r="AB16929" s="37"/>
    </row>
    <row r="16930" spans="24:28" x14ac:dyDescent="0.25">
      <c r="X16930" s="37"/>
      <c r="Y16930" s="37"/>
      <c r="Z16930" s="37"/>
      <c r="AA16930" s="37"/>
      <c r="AB16930" s="37"/>
    </row>
    <row r="16931" spans="24:28" x14ac:dyDescent="0.25">
      <c r="X16931" s="37"/>
      <c r="Y16931" s="37"/>
      <c r="Z16931" s="37"/>
      <c r="AA16931" s="37"/>
      <c r="AB16931" s="37"/>
    </row>
    <row r="16932" spans="24:28" x14ac:dyDescent="0.25">
      <c r="X16932" s="37"/>
      <c r="Y16932" s="37"/>
      <c r="Z16932" s="37"/>
      <c r="AA16932" s="37"/>
      <c r="AB16932" s="37"/>
    </row>
    <row r="16933" spans="24:28" x14ac:dyDescent="0.25">
      <c r="X16933" s="37"/>
      <c r="Y16933" s="37"/>
      <c r="Z16933" s="37"/>
      <c r="AA16933" s="37"/>
      <c r="AB16933" s="37"/>
    </row>
    <row r="16934" spans="24:28" x14ac:dyDescent="0.25">
      <c r="X16934" s="37"/>
      <c r="Y16934" s="37"/>
      <c r="Z16934" s="37"/>
      <c r="AA16934" s="37"/>
      <c r="AB16934" s="37"/>
    </row>
    <row r="16935" spans="24:28" x14ac:dyDescent="0.25">
      <c r="X16935" s="37"/>
      <c r="Y16935" s="37"/>
      <c r="Z16935" s="37"/>
      <c r="AA16935" s="37"/>
      <c r="AB16935" s="37"/>
    </row>
    <row r="16936" spans="24:28" x14ac:dyDescent="0.25">
      <c r="X16936" s="37"/>
      <c r="Y16936" s="37"/>
      <c r="Z16936" s="37"/>
      <c r="AA16936" s="37"/>
      <c r="AB16936" s="37"/>
    </row>
    <row r="16937" spans="24:28" x14ac:dyDescent="0.25">
      <c r="X16937" s="37"/>
      <c r="Y16937" s="37"/>
      <c r="Z16937" s="37"/>
      <c r="AA16937" s="37"/>
      <c r="AB16937" s="37"/>
    </row>
    <row r="16938" spans="24:28" x14ac:dyDescent="0.25">
      <c r="X16938" s="37"/>
      <c r="Y16938" s="37"/>
      <c r="Z16938" s="37"/>
      <c r="AA16938" s="37"/>
      <c r="AB16938" s="37"/>
    </row>
    <row r="16939" spans="24:28" x14ac:dyDescent="0.25">
      <c r="X16939" s="37"/>
      <c r="Y16939" s="37"/>
      <c r="Z16939" s="37"/>
      <c r="AA16939" s="37"/>
      <c r="AB16939" s="37"/>
    </row>
    <row r="16940" spans="24:28" x14ac:dyDescent="0.25">
      <c r="X16940" s="37"/>
      <c r="Y16940" s="37"/>
      <c r="Z16940" s="37"/>
      <c r="AA16940" s="37"/>
      <c r="AB16940" s="37"/>
    </row>
    <row r="16941" spans="24:28" x14ac:dyDescent="0.25">
      <c r="X16941" s="37"/>
      <c r="Y16941" s="37"/>
      <c r="Z16941" s="37"/>
      <c r="AA16941" s="37"/>
      <c r="AB16941" s="37"/>
    </row>
    <row r="16942" spans="24:28" x14ac:dyDescent="0.25">
      <c r="X16942" s="37"/>
      <c r="Y16942" s="37"/>
      <c r="Z16942" s="37"/>
      <c r="AA16942" s="37"/>
      <c r="AB16942" s="37"/>
    </row>
    <row r="16943" spans="24:28" x14ac:dyDescent="0.25">
      <c r="X16943" s="37"/>
      <c r="Y16943" s="37"/>
      <c r="Z16943" s="37"/>
      <c r="AA16943" s="37"/>
      <c r="AB16943" s="37"/>
    </row>
    <row r="16944" spans="24:28" x14ac:dyDescent="0.25">
      <c r="X16944" s="37"/>
      <c r="Y16944" s="37"/>
      <c r="Z16944" s="37"/>
      <c r="AA16944" s="37"/>
      <c r="AB16944" s="37"/>
    </row>
    <row r="16945" spans="24:28" x14ac:dyDescent="0.25">
      <c r="X16945" s="37"/>
      <c r="Y16945" s="37"/>
      <c r="Z16945" s="37"/>
      <c r="AA16945" s="37"/>
      <c r="AB16945" s="37"/>
    </row>
    <row r="16946" spans="24:28" x14ac:dyDescent="0.25">
      <c r="X16946" s="37"/>
      <c r="Y16946" s="37"/>
      <c r="Z16946" s="37"/>
      <c r="AA16946" s="37"/>
      <c r="AB16946" s="37"/>
    </row>
    <row r="16947" spans="24:28" x14ac:dyDescent="0.25">
      <c r="X16947" s="37"/>
      <c r="Y16947" s="37"/>
      <c r="Z16947" s="37"/>
      <c r="AA16947" s="37"/>
      <c r="AB16947" s="37"/>
    </row>
    <row r="16948" spans="24:28" x14ac:dyDescent="0.25">
      <c r="X16948" s="37"/>
      <c r="Y16948" s="37"/>
      <c r="Z16948" s="37"/>
      <c r="AA16948" s="37"/>
      <c r="AB16948" s="37"/>
    </row>
    <row r="16949" spans="24:28" x14ac:dyDescent="0.25">
      <c r="X16949" s="37"/>
      <c r="Y16949" s="37"/>
      <c r="Z16949" s="37"/>
      <c r="AA16949" s="37"/>
      <c r="AB16949" s="37"/>
    </row>
    <row r="16950" spans="24:28" x14ac:dyDescent="0.25">
      <c r="X16950" s="37"/>
      <c r="Y16950" s="37"/>
      <c r="Z16950" s="37"/>
      <c r="AA16950" s="37"/>
      <c r="AB16950" s="37"/>
    </row>
    <row r="16951" spans="24:28" x14ac:dyDescent="0.25">
      <c r="X16951" s="37"/>
      <c r="Y16951" s="37"/>
      <c r="Z16951" s="37"/>
      <c r="AA16951" s="37"/>
      <c r="AB16951" s="37"/>
    </row>
    <row r="16952" spans="24:28" x14ac:dyDescent="0.25">
      <c r="X16952" s="37"/>
      <c r="Y16952" s="37"/>
      <c r="Z16952" s="37"/>
      <c r="AA16952" s="37"/>
      <c r="AB16952" s="37"/>
    </row>
    <row r="16953" spans="24:28" x14ac:dyDescent="0.25">
      <c r="X16953" s="37"/>
      <c r="Y16953" s="37"/>
      <c r="Z16953" s="37"/>
      <c r="AA16953" s="37"/>
      <c r="AB16953" s="37"/>
    </row>
    <row r="16954" spans="24:28" x14ac:dyDescent="0.25">
      <c r="X16954" s="37"/>
      <c r="Y16954" s="37"/>
      <c r="Z16954" s="37"/>
      <c r="AA16954" s="37"/>
      <c r="AB16954" s="37"/>
    </row>
    <row r="16955" spans="24:28" x14ac:dyDescent="0.25">
      <c r="X16955" s="37"/>
      <c r="Y16955" s="37"/>
      <c r="Z16955" s="37"/>
      <c r="AA16955" s="37"/>
      <c r="AB16955" s="37"/>
    </row>
    <row r="16956" spans="24:28" x14ac:dyDescent="0.25">
      <c r="X16956" s="37"/>
      <c r="Y16956" s="37"/>
      <c r="Z16956" s="37"/>
      <c r="AA16956" s="37"/>
      <c r="AB16956" s="37"/>
    </row>
    <row r="16957" spans="24:28" x14ac:dyDescent="0.25">
      <c r="X16957" s="37"/>
      <c r="Y16957" s="37"/>
      <c r="Z16957" s="37"/>
      <c r="AA16957" s="37"/>
      <c r="AB16957" s="37"/>
    </row>
    <row r="16958" spans="24:28" x14ac:dyDescent="0.25">
      <c r="X16958" s="37"/>
      <c r="Y16958" s="37"/>
      <c r="Z16958" s="37"/>
      <c r="AA16958" s="37"/>
      <c r="AB16958" s="37"/>
    </row>
    <row r="16959" spans="24:28" x14ac:dyDescent="0.25">
      <c r="X16959" s="37"/>
      <c r="Y16959" s="37"/>
      <c r="Z16959" s="37"/>
      <c r="AA16959" s="37"/>
      <c r="AB16959" s="37"/>
    </row>
    <row r="16960" spans="24:28" x14ac:dyDescent="0.25">
      <c r="X16960" s="37"/>
      <c r="Y16960" s="37"/>
      <c r="Z16960" s="37"/>
      <c r="AA16960" s="37"/>
      <c r="AB16960" s="37"/>
    </row>
    <row r="16961" spans="24:28" x14ac:dyDescent="0.25">
      <c r="X16961" s="37"/>
      <c r="Y16961" s="37"/>
      <c r="Z16961" s="37"/>
      <c r="AA16961" s="37"/>
      <c r="AB16961" s="37"/>
    </row>
    <row r="16962" spans="24:28" x14ac:dyDescent="0.25">
      <c r="X16962" s="37"/>
      <c r="Y16962" s="37"/>
      <c r="Z16962" s="37"/>
      <c r="AA16962" s="37"/>
      <c r="AB16962" s="37"/>
    </row>
    <row r="16963" spans="24:28" x14ac:dyDescent="0.25">
      <c r="X16963" s="37"/>
      <c r="Y16963" s="37"/>
      <c r="Z16963" s="37"/>
      <c r="AA16963" s="37"/>
      <c r="AB16963" s="37"/>
    </row>
    <row r="16964" spans="24:28" x14ac:dyDescent="0.25">
      <c r="X16964" s="37"/>
      <c r="Y16964" s="37"/>
      <c r="Z16964" s="37"/>
      <c r="AA16964" s="37"/>
      <c r="AB16964" s="37"/>
    </row>
    <row r="16965" spans="24:28" x14ac:dyDescent="0.25">
      <c r="X16965" s="37"/>
      <c r="Y16965" s="37"/>
      <c r="Z16965" s="37"/>
      <c r="AA16965" s="37"/>
      <c r="AB16965" s="37"/>
    </row>
    <row r="16966" spans="24:28" x14ac:dyDescent="0.25">
      <c r="X16966" s="37"/>
      <c r="Y16966" s="37"/>
      <c r="Z16966" s="37"/>
      <c r="AA16966" s="37"/>
      <c r="AB16966" s="37"/>
    </row>
    <row r="16967" spans="24:28" x14ac:dyDescent="0.25">
      <c r="X16967" s="37"/>
      <c r="Y16967" s="37"/>
      <c r="Z16967" s="37"/>
      <c r="AA16967" s="37"/>
      <c r="AB16967" s="37"/>
    </row>
    <row r="16968" spans="24:28" x14ac:dyDescent="0.25">
      <c r="X16968" s="37"/>
      <c r="Y16968" s="37"/>
      <c r="Z16968" s="37"/>
      <c r="AA16968" s="37"/>
      <c r="AB16968" s="37"/>
    </row>
    <row r="16969" spans="24:28" x14ac:dyDescent="0.25">
      <c r="X16969" s="37"/>
      <c r="Y16969" s="37"/>
      <c r="Z16969" s="37"/>
      <c r="AA16969" s="37"/>
      <c r="AB16969" s="37"/>
    </row>
    <row r="16970" spans="24:28" x14ac:dyDescent="0.25">
      <c r="X16970" s="37"/>
      <c r="Y16970" s="37"/>
      <c r="Z16970" s="37"/>
      <c r="AA16970" s="37"/>
      <c r="AB16970" s="37"/>
    </row>
    <row r="16971" spans="24:28" x14ac:dyDescent="0.25">
      <c r="X16971" s="37"/>
      <c r="Y16971" s="37"/>
      <c r="Z16971" s="37"/>
      <c r="AA16971" s="37"/>
      <c r="AB16971" s="37"/>
    </row>
    <row r="16972" spans="24:28" x14ac:dyDescent="0.25">
      <c r="X16972" s="37"/>
      <c r="Y16972" s="37"/>
      <c r="Z16972" s="37"/>
      <c r="AA16972" s="37"/>
      <c r="AB16972" s="37"/>
    </row>
    <row r="16973" spans="24:28" x14ac:dyDescent="0.25">
      <c r="X16973" s="37"/>
      <c r="Y16973" s="37"/>
      <c r="Z16973" s="37"/>
      <c r="AA16973" s="37"/>
      <c r="AB16973" s="37"/>
    </row>
    <row r="16974" spans="24:28" x14ac:dyDescent="0.25">
      <c r="X16974" s="37"/>
      <c r="Y16974" s="37"/>
      <c r="Z16974" s="37"/>
      <c r="AA16974" s="37"/>
      <c r="AB16974" s="37"/>
    </row>
    <row r="16975" spans="24:28" x14ac:dyDescent="0.25">
      <c r="X16975" s="37"/>
      <c r="Y16975" s="37"/>
      <c r="Z16975" s="37"/>
      <c r="AA16975" s="37"/>
      <c r="AB16975" s="37"/>
    </row>
    <row r="16976" spans="24:28" x14ac:dyDescent="0.25">
      <c r="X16976" s="37"/>
      <c r="Y16976" s="37"/>
      <c r="Z16976" s="37"/>
      <c r="AA16976" s="37"/>
      <c r="AB16976" s="37"/>
    </row>
    <row r="16977" spans="24:28" x14ac:dyDescent="0.25">
      <c r="X16977" s="37"/>
      <c r="Y16977" s="37"/>
      <c r="Z16977" s="37"/>
      <c r="AA16977" s="37"/>
      <c r="AB16977" s="37"/>
    </row>
    <row r="16978" spans="24:28" x14ac:dyDescent="0.25">
      <c r="X16978" s="37"/>
      <c r="Y16978" s="37"/>
      <c r="Z16978" s="37"/>
      <c r="AA16978" s="37"/>
      <c r="AB16978" s="37"/>
    </row>
    <row r="16979" spans="24:28" x14ac:dyDescent="0.25">
      <c r="X16979" s="37"/>
      <c r="Y16979" s="37"/>
      <c r="Z16979" s="37"/>
      <c r="AA16979" s="37"/>
      <c r="AB16979" s="37"/>
    </row>
    <row r="16980" spans="24:28" x14ac:dyDescent="0.25">
      <c r="X16980" s="37"/>
      <c r="Y16980" s="37"/>
      <c r="Z16980" s="37"/>
      <c r="AA16980" s="37"/>
      <c r="AB16980" s="37"/>
    </row>
    <row r="16981" spans="24:28" x14ac:dyDescent="0.25">
      <c r="X16981" s="37"/>
      <c r="Y16981" s="37"/>
      <c r="Z16981" s="37"/>
      <c r="AA16981" s="37"/>
      <c r="AB16981" s="37"/>
    </row>
    <row r="16982" spans="24:28" x14ac:dyDescent="0.25">
      <c r="X16982" s="37"/>
      <c r="Y16982" s="37"/>
      <c r="Z16982" s="37"/>
      <c r="AA16982" s="37"/>
      <c r="AB16982" s="37"/>
    </row>
    <row r="16983" spans="24:28" x14ac:dyDescent="0.25">
      <c r="X16983" s="37"/>
      <c r="Y16983" s="37"/>
      <c r="Z16983" s="37"/>
      <c r="AA16983" s="37"/>
      <c r="AB16983" s="37"/>
    </row>
    <row r="16984" spans="24:28" x14ac:dyDescent="0.25">
      <c r="X16984" s="37"/>
      <c r="Y16984" s="37"/>
      <c r="Z16984" s="37"/>
      <c r="AA16984" s="37"/>
      <c r="AB16984" s="37"/>
    </row>
    <row r="16985" spans="24:28" x14ac:dyDescent="0.25">
      <c r="X16985" s="37"/>
      <c r="Y16985" s="37"/>
      <c r="Z16985" s="37"/>
      <c r="AA16985" s="37"/>
      <c r="AB16985" s="37"/>
    </row>
    <row r="16986" spans="24:28" x14ac:dyDescent="0.25">
      <c r="X16986" s="37"/>
      <c r="Y16986" s="37"/>
      <c r="Z16986" s="37"/>
      <c r="AA16986" s="37"/>
      <c r="AB16986" s="37"/>
    </row>
    <row r="16987" spans="24:28" x14ac:dyDescent="0.25">
      <c r="X16987" s="37"/>
      <c r="Y16987" s="37"/>
      <c r="Z16987" s="37"/>
      <c r="AA16987" s="37"/>
      <c r="AB16987" s="37"/>
    </row>
    <row r="16988" spans="24:28" x14ac:dyDescent="0.25">
      <c r="X16988" s="37"/>
      <c r="Y16988" s="37"/>
      <c r="Z16988" s="37"/>
      <c r="AA16988" s="37"/>
      <c r="AB16988" s="37"/>
    </row>
    <row r="16989" spans="24:28" x14ac:dyDescent="0.25">
      <c r="X16989" s="37"/>
      <c r="Y16989" s="37"/>
      <c r="Z16989" s="37"/>
      <c r="AA16989" s="37"/>
      <c r="AB16989" s="37"/>
    </row>
    <row r="16990" spans="24:28" x14ac:dyDescent="0.25">
      <c r="X16990" s="37"/>
      <c r="Y16990" s="37"/>
      <c r="Z16990" s="37"/>
      <c r="AA16990" s="37"/>
      <c r="AB16990" s="37"/>
    </row>
    <row r="16991" spans="24:28" x14ac:dyDescent="0.25">
      <c r="X16991" s="37"/>
      <c r="Y16991" s="37"/>
      <c r="Z16991" s="37"/>
      <c r="AA16991" s="37"/>
      <c r="AB16991" s="37"/>
    </row>
    <row r="16992" spans="24:28" x14ac:dyDescent="0.25">
      <c r="X16992" s="37"/>
      <c r="Y16992" s="37"/>
      <c r="Z16992" s="37"/>
      <c r="AA16992" s="37"/>
      <c r="AB16992" s="37"/>
    </row>
    <row r="16993" spans="24:28" x14ac:dyDescent="0.25">
      <c r="X16993" s="37"/>
      <c r="Y16993" s="37"/>
      <c r="Z16993" s="37"/>
      <c r="AA16993" s="37"/>
      <c r="AB16993" s="37"/>
    </row>
    <row r="16994" spans="24:28" x14ac:dyDescent="0.25">
      <c r="X16994" s="37"/>
      <c r="Y16994" s="37"/>
      <c r="Z16994" s="37"/>
      <c r="AA16994" s="37"/>
      <c r="AB16994" s="37"/>
    </row>
    <row r="16995" spans="24:28" x14ac:dyDescent="0.25">
      <c r="X16995" s="37"/>
      <c r="Y16995" s="37"/>
      <c r="Z16995" s="37"/>
      <c r="AA16995" s="37"/>
      <c r="AB16995" s="37"/>
    </row>
    <row r="16996" spans="24:28" x14ac:dyDescent="0.25">
      <c r="X16996" s="37"/>
      <c r="Y16996" s="37"/>
      <c r="Z16996" s="37"/>
      <c r="AA16996" s="37"/>
      <c r="AB16996" s="37"/>
    </row>
    <row r="16997" spans="24:28" x14ac:dyDescent="0.25">
      <c r="X16997" s="37"/>
      <c r="Y16997" s="37"/>
      <c r="Z16997" s="37"/>
      <c r="AA16997" s="37"/>
      <c r="AB16997" s="37"/>
    </row>
    <row r="16998" spans="24:28" x14ac:dyDescent="0.25">
      <c r="X16998" s="37"/>
      <c r="Y16998" s="37"/>
      <c r="Z16998" s="37"/>
      <c r="AA16998" s="37"/>
      <c r="AB16998" s="37"/>
    </row>
    <row r="16999" spans="24:28" x14ac:dyDescent="0.25">
      <c r="X16999" s="37"/>
      <c r="Y16999" s="37"/>
      <c r="Z16999" s="37"/>
      <c r="AA16999" s="37"/>
      <c r="AB16999" s="37"/>
    </row>
    <row r="17000" spans="24:28" x14ac:dyDescent="0.25">
      <c r="X17000" s="37"/>
      <c r="Y17000" s="37"/>
      <c r="Z17000" s="37"/>
      <c r="AA17000" s="37"/>
      <c r="AB17000" s="37"/>
    </row>
    <row r="17001" spans="24:28" x14ac:dyDescent="0.25">
      <c r="X17001" s="37"/>
      <c r="Y17001" s="37"/>
      <c r="Z17001" s="37"/>
      <c r="AA17001" s="37"/>
      <c r="AB17001" s="37"/>
    </row>
    <row r="17002" spans="24:28" x14ac:dyDescent="0.25">
      <c r="X17002" s="37"/>
      <c r="Y17002" s="37"/>
      <c r="Z17002" s="37"/>
      <c r="AA17002" s="37"/>
      <c r="AB17002" s="37"/>
    </row>
    <row r="17003" spans="24:28" x14ac:dyDescent="0.25">
      <c r="X17003" s="37"/>
      <c r="Y17003" s="37"/>
      <c r="Z17003" s="37"/>
      <c r="AA17003" s="37"/>
      <c r="AB17003" s="37"/>
    </row>
    <row r="17004" spans="24:28" x14ac:dyDescent="0.25">
      <c r="X17004" s="37"/>
      <c r="Y17004" s="37"/>
      <c r="Z17004" s="37"/>
      <c r="AA17004" s="37"/>
      <c r="AB17004" s="37"/>
    </row>
    <row r="17005" spans="24:28" x14ac:dyDescent="0.25">
      <c r="X17005" s="37"/>
      <c r="Y17005" s="37"/>
      <c r="Z17005" s="37"/>
      <c r="AA17005" s="37"/>
      <c r="AB17005" s="37"/>
    </row>
    <row r="17006" spans="24:28" x14ac:dyDescent="0.25">
      <c r="X17006" s="37"/>
      <c r="Y17006" s="37"/>
      <c r="Z17006" s="37"/>
      <c r="AA17006" s="37"/>
      <c r="AB17006" s="37"/>
    </row>
    <row r="17007" spans="24:28" x14ac:dyDescent="0.25">
      <c r="X17007" s="37"/>
      <c r="Y17007" s="37"/>
      <c r="Z17007" s="37"/>
      <c r="AA17007" s="37"/>
      <c r="AB17007" s="37"/>
    </row>
    <row r="17008" spans="24:28" x14ac:dyDescent="0.25">
      <c r="X17008" s="37"/>
      <c r="Y17008" s="37"/>
      <c r="Z17008" s="37"/>
      <c r="AA17008" s="37"/>
      <c r="AB17008" s="37"/>
    </row>
    <row r="17009" spans="24:28" x14ac:dyDescent="0.25">
      <c r="X17009" s="37"/>
      <c r="Y17009" s="37"/>
      <c r="Z17009" s="37"/>
      <c r="AA17009" s="37"/>
      <c r="AB17009" s="37"/>
    </row>
    <row r="17010" spans="24:28" x14ac:dyDescent="0.25">
      <c r="X17010" s="37"/>
      <c r="Y17010" s="37"/>
      <c r="Z17010" s="37"/>
      <c r="AA17010" s="37"/>
      <c r="AB17010" s="37"/>
    </row>
    <row r="17011" spans="24:28" x14ac:dyDescent="0.25">
      <c r="X17011" s="37"/>
      <c r="Y17011" s="37"/>
      <c r="Z17011" s="37"/>
      <c r="AA17011" s="37"/>
      <c r="AB17011" s="37"/>
    </row>
    <row r="17012" spans="24:28" x14ac:dyDescent="0.25">
      <c r="X17012" s="37"/>
      <c r="Y17012" s="37"/>
      <c r="Z17012" s="37"/>
      <c r="AA17012" s="37"/>
      <c r="AB17012" s="37"/>
    </row>
    <row r="17013" spans="24:28" x14ac:dyDescent="0.25">
      <c r="X17013" s="37"/>
      <c r="Y17013" s="37"/>
      <c r="Z17013" s="37"/>
      <c r="AA17013" s="37"/>
      <c r="AB17013" s="37"/>
    </row>
    <row r="17014" spans="24:28" x14ac:dyDescent="0.25">
      <c r="X17014" s="37"/>
      <c r="Y17014" s="37"/>
      <c r="Z17014" s="37"/>
      <c r="AA17014" s="37"/>
      <c r="AB17014" s="37"/>
    </row>
    <row r="17015" spans="24:28" x14ac:dyDescent="0.25">
      <c r="X17015" s="37"/>
      <c r="Y17015" s="37"/>
      <c r="Z17015" s="37"/>
      <c r="AA17015" s="37"/>
      <c r="AB17015" s="37"/>
    </row>
    <row r="17016" spans="24:28" x14ac:dyDescent="0.25">
      <c r="X17016" s="37"/>
      <c r="Y17016" s="37"/>
      <c r="Z17016" s="37"/>
      <c r="AA17016" s="37"/>
      <c r="AB17016" s="37"/>
    </row>
    <row r="17017" spans="24:28" x14ac:dyDescent="0.25">
      <c r="X17017" s="37"/>
      <c r="Y17017" s="37"/>
      <c r="Z17017" s="37"/>
      <c r="AA17017" s="37"/>
      <c r="AB17017" s="37"/>
    </row>
    <row r="17018" spans="24:28" x14ac:dyDescent="0.25">
      <c r="X17018" s="37"/>
      <c r="Y17018" s="37"/>
      <c r="Z17018" s="37"/>
      <c r="AA17018" s="37"/>
      <c r="AB17018" s="37"/>
    </row>
    <row r="17019" spans="24:28" x14ac:dyDescent="0.25">
      <c r="X17019" s="37"/>
      <c r="Y17019" s="37"/>
      <c r="Z17019" s="37"/>
      <c r="AA17019" s="37"/>
      <c r="AB17019" s="37"/>
    </row>
    <row r="17020" spans="24:28" x14ac:dyDescent="0.25">
      <c r="X17020" s="37"/>
      <c r="Y17020" s="37"/>
      <c r="Z17020" s="37"/>
      <c r="AA17020" s="37"/>
      <c r="AB17020" s="37"/>
    </row>
    <row r="17021" spans="24:28" x14ac:dyDescent="0.25">
      <c r="X17021" s="37"/>
      <c r="Y17021" s="37"/>
      <c r="Z17021" s="37"/>
      <c r="AA17021" s="37"/>
      <c r="AB17021" s="37"/>
    </row>
    <row r="17022" spans="24:28" x14ac:dyDescent="0.25">
      <c r="X17022" s="37"/>
      <c r="Y17022" s="37"/>
      <c r="Z17022" s="37"/>
      <c r="AA17022" s="37"/>
      <c r="AB17022" s="37"/>
    </row>
    <row r="17023" spans="24:28" x14ac:dyDescent="0.25">
      <c r="X17023" s="37"/>
      <c r="Y17023" s="37"/>
      <c r="Z17023" s="37"/>
      <c r="AA17023" s="37"/>
      <c r="AB17023" s="37"/>
    </row>
    <row r="17024" spans="24:28" x14ac:dyDescent="0.25">
      <c r="X17024" s="37"/>
      <c r="Y17024" s="37"/>
      <c r="Z17024" s="37"/>
      <c r="AA17024" s="37"/>
      <c r="AB17024" s="37"/>
    </row>
    <row r="17025" spans="24:28" x14ac:dyDescent="0.25">
      <c r="X17025" s="37"/>
      <c r="Y17025" s="37"/>
      <c r="Z17025" s="37"/>
      <c r="AA17025" s="37"/>
      <c r="AB17025" s="37"/>
    </row>
    <row r="17026" spans="24:28" x14ac:dyDescent="0.25">
      <c r="X17026" s="37"/>
      <c r="Y17026" s="37"/>
      <c r="Z17026" s="37"/>
      <c r="AA17026" s="37"/>
      <c r="AB17026" s="37"/>
    </row>
    <row r="17027" spans="24:28" x14ac:dyDescent="0.25">
      <c r="X17027" s="37"/>
      <c r="Y17027" s="37"/>
      <c r="Z17027" s="37"/>
      <c r="AA17027" s="37"/>
      <c r="AB17027" s="37"/>
    </row>
    <row r="17028" spans="24:28" x14ac:dyDescent="0.25">
      <c r="X17028" s="37"/>
      <c r="Y17028" s="37"/>
      <c r="Z17028" s="37"/>
      <c r="AA17028" s="37"/>
      <c r="AB17028" s="37"/>
    </row>
    <row r="17029" spans="24:28" x14ac:dyDescent="0.25">
      <c r="X17029" s="37"/>
      <c r="Y17029" s="37"/>
      <c r="Z17029" s="37"/>
      <c r="AA17029" s="37"/>
      <c r="AB17029" s="37"/>
    </row>
    <row r="17030" spans="24:28" x14ac:dyDescent="0.25">
      <c r="X17030" s="37"/>
      <c r="Y17030" s="37"/>
      <c r="Z17030" s="37"/>
      <c r="AA17030" s="37"/>
      <c r="AB17030" s="37"/>
    </row>
    <row r="17031" spans="24:28" x14ac:dyDescent="0.25">
      <c r="X17031" s="37"/>
      <c r="Y17031" s="37"/>
      <c r="Z17031" s="37"/>
      <c r="AA17031" s="37"/>
      <c r="AB17031" s="37"/>
    </row>
    <row r="17032" spans="24:28" x14ac:dyDescent="0.25">
      <c r="X17032" s="37"/>
      <c r="Y17032" s="37"/>
      <c r="Z17032" s="37"/>
      <c r="AA17032" s="37"/>
      <c r="AB17032" s="37"/>
    </row>
    <row r="17033" spans="24:28" x14ac:dyDescent="0.25">
      <c r="X17033" s="37"/>
      <c r="Y17033" s="37"/>
      <c r="Z17033" s="37"/>
      <c r="AA17033" s="37"/>
      <c r="AB17033" s="37"/>
    </row>
    <row r="17034" spans="24:28" x14ac:dyDescent="0.25">
      <c r="X17034" s="37"/>
      <c r="Y17034" s="37"/>
      <c r="Z17034" s="37"/>
      <c r="AA17034" s="37"/>
      <c r="AB17034" s="37"/>
    </row>
    <row r="17035" spans="24:28" x14ac:dyDescent="0.25">
      <c r="X17035" s="37"/>
      <c r="Y17035" s="37"/>
      <c r="Z17035" s="37"/>
      <c r="AA17035" s="37"/>
      <c r="AB17035" s="37"/>
    </row>
    <row r="17036" spans="24:28" x14ac:dyDescent="0.25">
      <c r="X17036" s="37"/>
      <c r="Y17036" s="37"/>
      <c r="Z17036" s="37"/>
      <c r="AA17036" s="37"/>
      <c r="AB17036" s="37"/>
    </row>
    <row r="17037" spans="24:28" x14ac:dyDescent="0.25">
      <c r="X17037" s="37"/>
      <c r="Y17037" s="37"/>
      <c r="Z17037" s="37"/>
      <c r="AA17037" s="37"/>
      <c r="AB17037" s="37"/>
    </row>
    <row r="17038" spans="24:28" x14ac:dyDescent="0.25">
      <c r="X17038" s="37"/>
      <c r="Y17038" s="37"/>
      <c r="Z17038" s="37"/>
      <c r="AA17038" s="37"/>
      <c r="AB17038" s="37"/>
    </row>
    <row r="17039" spans="24:28" x14ac:dyDescent="0.25">
      <c r="X17039" s="37"/>
      <c r="Y17039" s="37"/>
      <c r="Z17039" s="37"/>
      <c r="AA17039" s="37"/>
      <c r="AB17039" s="37"/>
    </row>
    <row r="17040" spans="24:28" x14ac:dyDescent="0.25">
      <c r="X17040" s="37"/>
      <c r="Y17040" s="37"/>
      <c r="Z17040" s="37"/>
      <c r="AA17040" s="37"/>
      <c r="AB17040" s="37"/>
    </row>
    <row r="17041" spans="24:28" x14ac:dyDescent="0.25">
      <c r="X17041" s="37"/>
      <c r="Y17041" s="37"/>
      <c r="Z17041" s="37"/>
      <c r="AA17041" s="37"/>
      <c r="AB17041" s="37"/>
    </row>
    <row r="17042" spans="24:28" x14ac:dyDescent="0.25">
      <c r="X17042" s="37"/>
      <c r="Y17042" s="37"/>
      <c r="Z17042" s="37"/>
      <c r="AA17042" s="37"/>
      <c r="AB17042" s="37"/>
    </row>
    <row r="17043" spans="24:28" x14ac:dyDescent="0.25">
      <c r="X17043" s="37"/>
      <c r="Y17043" s="37"/>
      <c r="Z17043" s="37"/>
      <c r="AA17043" s="37"/>
      <c r="AB17043" s="37"/>
    </row>
    <row r="17044" spans="24:28" x14ac:dyDescent="0.25">
      <c r="X17044" s="37"/>
      <c r="Y17044" s="37"/>
      <c r="Z17044" s="37"/>
      <c r="AA17044" s="37"/>
      <c r="AB17044" s="37"/>
    </row>
    <row r="17045" spans="24:28" x14ac:dyDescent="0.25">
      <c r="X17045" s="37"/>
      <c r="Y17045" s="37"/>
      <c r="Z17045" s="37"/>
      <c r="AA17045" s="37"/>
      <c r="AB17045" s="37"/>
    </row>
    <row r="17046" spans="24:28" x14ac:dyDescent="0.25">
      <c r="X17046" s="37"/>
      <c r="Y17046" s="37"/>
      <c r="Z17046" s="37"/>
      <c r="AA17046" s="37"/>
      <c r="AB17046" s="37"/>
    </row>
    <row r="17047" spans="24:28" x14ac:dyDescent="0.25">
      <c r="X17047" s="37"/>
      <c r="Y17047" s="37"/>
      <c r="Z17047" s="37"/>
      <c r="AA17047" s="37"/>
      <c r="AB17047" s="37"/>
    </row>
    <row r="17048" spans="24:28" x14ac:dyDescent="0.25">
      <c r="X17048" s="37"/>
      <c r="Y17048" s="37"/>
      <c r="Z17048" s="37"/>
      <c r="AA17048" s="37"/>
      <c r="AB17048" s="37"/>
    </row>
    <row r="17049" spans="24:28" x14ac:dyDescent="0.25">
      <c r="X17049" s="37"/>
      <c r="Y17049" s="37"/>
      <c r="Z17049" s="37"/>
      <c r="AA17049" s="37"/>
      <c r="AB17049" s="37"/>
    </row>
    <row r="17050" spans="24:28" x14ac:dyDescent="0.25">
      <c r="X17050" s="37"/>
      <c r="Y17050" s="37"/>
      <c r="Z17050" s="37"/>
      <c r="AA17050" s="37"/>
      <c r="AB17050" s="37"/>
    </row>
    <row r="17051" spans="24:28" x14ac:dyDescent="0.25">
      <c r="X17051" s="37"/>
      <c r="Y17051" s="37"/>
      <c r="Z17051" s="37"/>
      <c r="AA17051" s="37"/>
      <c r="AB17051" s="37"/>
    </row>
    <row r="17052" spans="24:28" x14ac:dyDescent="0.25">
      <c r="X17052" s="37"/>
      <c r="Y17052" s="37"/>
      <c r="Z17052" s="37"/>
      <c r="AA17052" s="37"/>
      <c r="AB17052" s="37"/>
    </row>
    <row r="17053" spans="24:28" x14ac:dyDescent="0.25">
      <c r="X17053" s="37"/>
      <c r="Y17053" s="37"/>
      <c r="Z17053" s="37"/>
      <c r="AA17053" s="37"/>
      <c r="AB17053" s="37"/>
    </row>
    <row r="17054" spans="24:28" x14ac:dyDescent="0.25">
      <c r="X17054" s="37"/>
      <c r="Y17054" s="37"/>
      <c r="Z17054" s="37"/>
      <c r="AA17054" s="37"/>
      <c r="AB17054" s="37"/>
    </row>
    <row r="17055" spans="24:28" x14ac:dyDescent="0.25">
      <c r="X17055" s="37"/>
      <c r="Y17055" s="37"/>
      <c r="Z17055" s="37"/>
      <c r="AA17055" s="37"/>
      <c r="AB17055" s="37"/>
    </row>
    <row r="17056" spans="24:28" x14ac:dyDescent="0.25">
      <c r="X17056" s="37"/>
      <c r="Y17056" s="37"/>
      <c r="Z17056" s="37"/>
      <c r="AA17056" s="37"/>
      <c r="AB17056" s="37"/>
    </row>
    <row r="17057" spans="24:28" x14ac:dyDescent="0.25">
      <c r="X17057" s="37"/>
      <c r="Y17057" s="37"/>
      <c r="Z17057" s="37"/>
      <c r="AA17057" s="37"/>
      <c r="AB17057" s="37"/>
    </row>
    <row r="17058" spans="24:28" x14ac:dyDescent="0.25">
      <c r="X17058" s="37"/>
      <c r="Y17058" s="37"/>
      <c r="Z17058" s="37"/>
      <c r="AA17058" s="37"/>
      <c r="AB17058" s="37"/>
    </row>
    <row r="17059" spans="24:28" x14ac:dyDescent="0.25">
      <c r="X17059" s="37"/>
      <c r="Y17059" s="37"/>
      <c r="Z17059" s="37"/>
      <c r="AA17059" s="37"/>
      <c r="AB17059" s="37"/>
    </row>
    <row r="17060" spans="24:28" x14ac:dyDescent="0.25">
      <c r="X17060" s="37"/>
      <c r="Y17060" s="37"/>
      <c r="Z17060" s="37"/>
      <c r="AA17060" s="37"/>
      <c r="AB17060" s="37"/>
    </row>
    <row r="17061" spans="24:28" x14ac:dyDescent="0.25">
      <c r="X17061" s="37"/>
      <c r="Y17061" s="37"/>
      <c r="Z17061" s="37"/>
      <c r="AA17061" s="37"/>
      <c r="AB17061" s="37"/>
    </row>
    <row r="17062" spans="24:28" x14ac:dyDescent="0.25">
      <c r="X17062" s="37"/>
      <c r="Y17062" s="37"/>
      <c r="Z17062" s="37"/>
      <c r="AA17062" s="37"/>
      <c r="AB17062" s="37"/>
    </row>
    <row r="17063" spans="24:28" x14ac:dyDescent="0.25">
      <c r="X17063" s="37"/>
      <c r="Y17063" s="37"/>
      <c r="Z17063" s="37"/>
      <c r="AA17063" s="37"/>
      <c r="AB17063" s="37"/>
    </row>
    <row r="17064" spans="24:28" x14ac:dyDescent="0.25">
      <c r="X17064" s="37"/>
      <c r="Y17064" s="37"/>
      <c r="Z17064" s="37"/>
      <c r="AA17064" s="37"/>
      <c r="AB17064" s="37"/>
    </row>
    <row r="17065" spans="24:28" x14ac:dyDescent="0.25">
      <c r="X17065" s="37"/>
      <c r="Y17065" s="37"/>
      <c r="Z17065" s="37"/>
      <c r="AA17065" s="37"/>
      <c r="AB17065" s="37"/>
    </row>
    <row r="17066" spans="24:28" x14ac:dyDescent="0.25">
      <c r="X17066" s="37"/>
      <c r="Y17066" s="37"/>
      <c r="Z17066" s="37"/>
      <c r="AA17066" s="37"/>
      <c r="AB17066" s="37"/>
    </row>
    <row r="17067" spans="24:28" x14ac:dyDescent="0.25">
      <c r="X17067" s="37"/>
      <c r="Y17067" s="37"/>
      <c r="Z17067" s="37"/>
      <c r="AA17067" s="37"/>
      <c r="AB17067" s="37"/>
    </row>
    <row r="17068" spans="24:28" x14ac:dyDescent="0.25">
      <c r="X17068" s="37"/>
      <c r="Y17068" s="37"/>
      <c r="Z17068" s="37"/>
      <c r="AA17068" s="37"/>
      <c r="AB17068" s="37"/>
    </row>
    <row r="17069" spans="24:28" x14ac:dyDescent="0.25">
      <c r="X17069" s="37"/>
      <c r="Y17069" s="37"/>
      <c r="Z17069" s="37"/>
      <c r="AA17069" s="37"/>
      <c r="AB17069" s="37"/>
    </row>
    <row r="17070" spans="24:28" x14ac:dyDescent="0.25">
      <c r="X17070" s="37"/>
      <c r="Y17070" s="37"/>
      <c r="Z17070" s="37"/>
      <c r="AA17070" s="37"/>
      <c r="AB17070" s="37"/>
    </row>
    <row r="17071" spans="24:28" x14ac:dyDescent="0.25">
      <c r="X17071" s="37"/>
      <c r="Y17071" s="37"/>
      <c r="Z17071" s="37"/>
      <c r="AA17071" s="37"/>
      <c r="AB17071" s="37"/>
    </row>
    <row r="17072" spans="24:28" x14ac:dyDescent="0.25">
      <c r="X17072" s="37"/>
      <c r="Y17072" s="37"/>
      <c r="Z17072" s="37"/>
      <c r="AA17072" s="37"/>
      <c r="AB17072" s="37"/>
    </row>
    <row r="17073" spans="24:28" x14ac:dyDescent="0.25">
      <c r="X17073" s="37"/>
      <c r="Y17073" s="37"/>
      <c r="Z17073" s="37"/>
      <c r="AA17073" s="37"/>
      <c r="AB17073" s="37"/>
    </row>
    <row r="17074" spans="24:28" x14ac:dyDescent="0.25">
      <c r="X17074" s="37"/>
      <c r="Y17074" s="37"/>
      <c r="Z17074" s="37"/>
      <c r="AA17074" s="37"/>
      <c r="AB17074" s="37"/>
    </row>
    <row r="17075" spans="24:28" x14ac:dyDescent="0.25">
      <c r="X17075" s="37"/>
      <c r="Y17075" s="37"/>
      <c r="Z17075" s="37"/>
      <c r="AA17075" s="37"/>
      <c r="AB17075" s="37"/>
    </row>
    <row r="17076" spans="24:28" x14ac:dyDescent="0.25">
      <c r="X17076" s="37"/>
      <c r="Y17076" s="37"/>
      <c r="Z17076" s="37"/>
      <c r="AA17076" s="37"/>
      <c r="AB17076" s="37"/>
    </row>
    <row r="17077" spans="24:28" x14ac:dyDescent="0.25">
      <c r="X17077" s="37"/>
      <c r="Y17077" s="37"/>
      <c r="Z17077" s="37"/>
      <c r="AA17077" s="37"/>
      <c r="AB17077" s="37"/>
    </row>
    <row r="17078" spans="24:28" x14ac:dyDescent="0.25">
      <c r="X17078" s="37"/>
      <c r="Y17078" s="37"/>
      <c r="Z17078" s="37"/>
      <c r="AA17078" s="37"/>
      <c r="AB17078" s="37"/>
    </row>
    <row r="17079" spans="24:28" x14ac:dyDescent="0.25">
      <c r="X17079" s="37"/>
      <c r="Y17079" s="37"/>
      <c r="Z17079" s="37"/>
      <c r="AA17079" s="37"/>
      <c r="AB17079" s="37"/>
    </row>
    <row r="17080" spans="24:28" x14ac:dyDescent="0.25">
      <c r="X17080" s="37"/>
      <c r="Y17080" s="37"/>
      <c r="Z17080" s="37"/>
      <c r="AA17080" s="37"/>
      <c r="AB17080" s="37"/>
    </row>
    <row r="17081" spans="24:28" x14ac:dyDescent="0.25">
      <c r="X17081" s="37"/>
      <c r="Y17081" s="37"/>
      <c r="Z17081" s="37"/>
      <c r="AA17081" s="37"/>
      <c r="AB17081" s="37"/>
    </row>
    <row r="17082" spans="24:28" x14ac:dyDescent="0.25">
      <c r="X17082" s="37"/>
      <c r="Y17082" s="37"/>
      <c r="Z17082" s="37"/>
      <c r="AA17082" s="37"/>
      <c r="AB17082" s="37"/>
    </row>
    <row r="17083" spans="24:28" x14ac:dyDescent="0.25">
      <c r="X17083" s="37"/>
      <c r="Y17083" s="37"/>
      <c r="Z17083" s="37"/>
      <c r="AA17083" s="37"/>
      <c r="AB17083" s="37"/>
    </row>
    <row r="17084" spans="24:28" x14ac:dyDescent="0.25">
      <c r="X17084" s="37"/>
      <c r="Y17084" s="37"/>
      <c r="Z17084" s="37"/>
      <c r="AA17084" s="37"/>
      <c r="AB17084" s="37"/>
    </row>
    <row r="17085" spans="24:28" x14ac:dyDescent="0.25">
      <c r="X17085" s="37"/>
      <c r="Y17085" s="37"/>
      <c r="Z17085" s="37"/>
      <c r="AA17085" s="37"/>
      <c r="AB17085" s="37"/>
    </row>
    <row r="17086" spans="24:28" x14ac:dyDescent="0.25">
      <c r="X17086" s="37"/>
      <c r="Y17086" s="37"/>
      <c r="Z17086" s="37"/>
      <c r="AA17086" s="37"/>
      <c r="AB17086" s="37"/>
    </row>
    <row r="17087" spans="24:28" x14ac:dyDescent="0.25">
      <c r="X17087" s="37"/>
      <c r="Y17087" s="37"/>
      <c r="Z17087" s="37"/>
      <c r="AA17087" s="37"/>
      <c r="AB17087" s="37"/>
    </row>
    <row r="17088" spans="24:28" x14ac:dyDescent="0.25">
      <c r="X17088" s="37"/>
      <c r="Y17088" s="37"/>
      <c r="Z17088" s="37"/>
      <c r="AA17088" s="37"/>
      <c r="AB17088" s="37"/>
    </row>
    <row r="17089" spans="24:28" x14ac:dyDescent="0.25">
      <c r="X17089" s="37"/>
      <c r="Y17089" s="37"/>
      <c r="Z17089" s="37"/>
      <c r="AA17089" s="37"/>
      <c r="AB17089" s="37"/>
    </row>
    <row r="17090" spans="24:28" x14ac:dyDescent="0.25">
      <c r="X17090" s="37"/>
      <c r="Y17090" s="37"/>
      <c r="Z17090" s="37"/>
      <c r="AA17090" s="37"/>
      <c r="AB17090" s="37"/>
    </row>
    <row r="17091" spans="24:28" x14ac:dyDescent="0.25">
      <c r="X17091" s="37"/>
      <c r="Y17091" s="37"/>
      <c r="Z17091" s="37"/>
      <c r="AA17091" s="37"/>
      <c r="AB17091" s="37"/>
    </row>
    <row r="17092" spans="24:28" x14ac:dyDescent="0.25">
      <c r="X17092" s="37"/>
      <c r="Y17092" s="37"/>
      <c r="Z17092" s="37"/>
      <c r="AA17092" s="37"/>
      <c r="AB17092" s="37"/>
    </row>
    <row r="17093" spans="24:28" x14ac:dyDescent="0.25">
      <c r="X17093" s="37"/>
      <c r="Y17093" s="37"/>
      <c r="Z17093" s="37"/>
      <c r="AA17093" s="37"/>
      <c r="AB17093" s="37"/>
    </row>
    <row r="17094" spans="24:28" x14ac:dyDescent="0.25">
      <c r="X17094" s="37"/>
      <c r="Y17094" s="37"/>
      <c r="Z17094" s="37"/>
      <c r="AA17094" s="37"/>
      <c r="AB17094" s="37"/>
    </row>
    <row r="17095" spans="24:28" x14ac:dyDescent="0.25">
      <c r="X17095" s="37"/>
      <c r="Y17095" s="37"/>
      <c r="Z17095" s="37"/>
      <c r="AA17095" s="37"/>
      <c r="AB17095" s="37"/>
    </row>
    <row r="17096" spans="24:28" x14ac:dyDescent="0.25">
      <c r="X17096" s="37"/>
      <c r="Y17096" s="37"/>
      <c r="Z17096" s="37"/>
      <c r="AA17096" s="37"/>
      <c r="AB17096" s="37"/>
    </row>
    <row r="17097" spans="24:28" x14ac:dyDescent="0.25">
      <c r="X17097" s="37"/>
      <c r="Y17097" s="37"/>
      <c r="Z17097" s="37"/>
      <c r="AA17097" s="37"/>
      <c r="AB17097" s="37"/>
    </row>
    <row r="17098" spans="24:28" x14ac:dyDescent="0.25">
      <c r="X17098" s="37"/>
      <c r="Y17098" s="37"/>
      <c r="Z17098" s="37"/>
      <c r="AA17098" s="37"/>
      <c r="AB17098" s="37"/>
    </row>
    <row r="17099" spans="24:28" x14ac:dyDescent="0.25">
      <c r="X17099" s="37"/>
      <c r="Y17099" s="37"/>
      <c r="Z17099" s="37"/>
      <c r="AA17099" s="37"/>
      <c r="AB17099" s="37"/>
    </row>
    <row r="17100" spans="24:28" x14ac:dyDescent="0.25">
      <c r="X17100" s="37"/>
      <c r="Y17100" s="37"/>
      <c r="Z17100" s="37"/>
      <c r="AA17100" s="37"/>
      <c r="AB17100" s="37"/>
    </row>
    <row r="17101" spans="24:28" x14ac:dyDescent="0.25">
      <c r="X17101" s="37"/>
      <c r="Y17101" s="37"/>
      <c r="Z17101" s="37"/>
      <c r="AA17101" s="37"/>
      <c r="AB17101" s="37"/>
    </row>
    <row r="17102" spans="24:28" x14ac:dyDescent="0.25">
      <c r="X17102" s="37"/>
      <c r="Y17102" s="37"/>
      <c r="Z17102" s="37"/>
      <c r="AA17102" s="37"/>
      <c r="AB17102" s="37"/>
    </row>
    <row r="17103" spans="24:28" x14ac:dyDescent="0.25">
      <c r="X17103" s="37"/>
      <c r="Y17103" s="37"/>
      <c r="Z17103" s="37"/>
      <c r="AA17103" s="37"/>
      <c r="AB17103" s="37"/>
    </row>
    <row r="17104" spans="24:28" x14ac:dyDescent="0.25">
      <c r="X17104" s="37"/>
      <c r="Y17104" s="37"/>
      <c r="Z17104" s="37"/>
      <c r="AA17104" s="37"/>
      <c r="AB17104" s="37"/>
    </row>
    <row r="17105" spans="24:28" x14ac:dyDescent="0.25">
      <c r="X17105" s="37"/>
      <c r="Y17105" s="37"/>
      <c r="Z17105" s="37"/>
      <c r="AA17105" s="37"/>
      <c r="AB17105" s="37"/>
    </row>
    <row r="17106" spans="24:28" x14ac:dyDescent="0.25">
      <c r="X17106" s="37"/>
      <c r="Y17106" s="37"/>
      <c r="Z17106" s="37"/>
      <c r="AA17106" s="37"/>
      <c r="AB17106" s="37"/>
    </row>
    <row r="17107" spans="24:28" x14ac:dyDescent="0.25">
      <c r="X17107" s="37"/>
      <c r="Y17107" s="37"/>
      <c r="Z17107" s="37"/>
      <c r="AA17107" s="37"/>
      <c r="AB17107" s="37"/>
    </row>
    <row r="17108" spans="24:28" x14ac:dyDescent="0.25">
      <c r="X17108" s="37"/>
      <c r="Y17108" s="37"/>
      <c r="Z17108" s="37"/>
      <c r="AA17108" s="37"/>
      <c r="AB17108" s="37"/>
    </row>
    <row r="17109" spans="24:28" x14ac:dyDescent="0.25">
      <c r="X17109" s="37"/>
      <c r="Y17109" s="37"/>
      <c r="Z17109" s="37"/>
      <c r="AA17109" s="37"/>
      <c r="AB17109" s="37"/>
    </row>
    <row r="17110" spans="24:28" x14ac:dyDescent="0.25">
      <c r="X17110" s="37"/>
      <c r="Y17110" s="37"/>
      <c r="Z17110" s="37"/>
      <c r="AA17110" s="37"/>
      <c r="AB17110" s="37"/>
    </row>
    <row r="17111" spans="24:28" x14ac:dyDescent="0.25">
      <c r="X17111" s="37"/>
      <c r="Y17111" s="37"/>
      <c r="Z17111" s="37"/>
      <c r="AA17111" s="37"/>
      <c r="AB17111" s="37"/>
    </row>
    <row r="17112" spans="24:28" x14ac:dyDescent="0.25">
      <c r="X17112" s="37"/>
      <c r="Y17112" s="37"/>
      <c r="Z17112" s="37"/>
      <c r="AA17112" s="37"/>
      <c r="AB17112" s="37"/>
    </row>
    <row r="17113" spans="24:28" x14ac:dyDescent="0.25">
      <c r="X17113" s="37"/>
      <c r="Y17113" s="37"/>
      <c r="Z17113" s="37"/>
      <c r="AA17113" s="37"/>
      <c r="AB17113" s="37"/>
    </row>
    <row r="17114" spans="24:28" x14ac:dyDescent="0.25">
      <c r="X17114" s="37"/>
      <c r="Y17114" s="37"/>
      <c r="Z17114" s="37"/>
      <c r="AA17114" s="37"/>
      <c r="AB17114" s="37"/>
    </row>
    <row r="17115" spans="24:28" x14ac:dyDescent="0.25">
      <c r="X17115" s="37"/>
      <c r="Y17115" s="37"/>
      <c r="Z17115" s="37"/>
      <c r="AA17115" s="37"/>
      <c r="AB17115" s="37"/>
    </row>
    <row r="17116" spans="24:28" x14ac:dyDescent="0.25">
      <c r="X17116" s="37"/>
      <c r="Y17116" s="37"/>
      <c r="Z17116" s="37"/>
      <c r="AA17116" s="37"/>
      <c r="AB17116" s="37"/>
    </row>
    <row r="17117" spans="24:28" x14ac:dyDescent="0.25">
      <c r="X17117" s="37"/>
      <c r="Y17117" s="37"/>
      <c r="Z17117" s="37"/>
      <c r="AA17117" s="37"/>
      <c r="AB17117" s="37"/>
    </row>
    <row r="17118" spans="24:28" x14ac:dyDescent="0.25">
      <c r="X17118" s="37"/>
      <c r="Y17118" s="37"/>
      <c r="Z17118" s="37"/>
      <c r="AA17118" s="37"/>
      <c r="AB17118" s="37"/>
    </row>
    <row r="17119" spans="24:28" x14ac:dyDescent="0.25">
      <c r="X17119" s="37"/>
      <c r="Y17119" s="37"/>
      <c r="Z17119" s="37"/>
      <c r="AA17119" s="37"/>
      <c r="AB17119" s="37"/>
    </row>
    <row r="17120" spans="24:28" x14ac:dyDescent="0.25">
      <c r="X17120" s="37"/>
      <c r="Y17120" s="37"/>
      <c r="Z17120" s="37"/>
      <c r="AA17120" s="37"/>
      <c r="AB17120" s="37"/>
    </row>
    <row r="17121" spans="24:28" x14ac:dyDescent="0.25">
      <c r="X17121" s="37"/>
      <c r="Y17121" s="37"/>
      <c r="Z17121" s="37"/>
      <c r="AA17121" s="37"/>
      <c r="AB17121" s="37"/>
    </row>
    <row r="17122" spans="24:28" x14ac:dyDescent="0.25">
      <c r="X17122" s="37"/>
      <c r="Y17122" s="37"/>
      <c r="Z17122" s="37"/>
      <c r="AA17122" s="37"/>
      <c r="AB17122" s="37"/>
    </row>
    <row r="17123" spans="24:28" x14ac:dyDescent="0.25">
      <c r="X17123" s="37"/>
      <c r="Y17123" s="37"/>
      <c r="Z17123" s="37"/>
      <c r="AA17123" s="37"/>
      <c r="AB17123" s="37"/>
    </row>
    <row r="17124" spans="24:28" x14ac:dyDescent="0.25">
      <c r="X17124" s="37"/>
      <c r="Y17124" s="37"/>
      <c r="Z17124" s="37"/>
      <c r="AA17124" s="37"/>
      <c r="AB17124" s="37"/>
    </row>
    <row r="17125" spans="24:28" x14ac:dyDescent="0.25">
      <c r="X17125" s="37"/>
      <c r="Y17125" s="37"/>
      <c r="Z17125" s="37"/>
      <c r="AA17125" s="37"/>
      <c r="AB17125" s="37"/>
    </row>
    <row r="17126" spans="24:28" x14ac:dyDescent="0.25">
      <c r="X17126" s="37"/>
      <c r="Y17126" s="37"/>
      <c r="Z17126" s="37"/>
      <c r="AA17126" s="37"/>
      <c r="AB17126" s="37"/>
    </row>
    <row r="17127" spans="24:28" x14ac:dyDescent="0.25">
      <c r="X17127" s="37"/>
      <c r="Y17127" s="37"/>
      <c r="Z17127" s="37"/>
      <c r="AA17127" s="37"/>
      <c r="AB17127" s="37"/>
    </row>
    <row r="17128" spans="24:28" x14ac:dyDescent="0.25">
      <c r="X17128" s="37"/>
      <c r="Y17128" s="37"/>
      <c r="Z17128" s="37"/>
      <c r="AA17128" s="37"/>
      <c r="AB17128" s="37"/>
    </row>
    <row r="17129" spans="24:28" x14ac:dyDescent="0.25">
      <c r="X17129" s="37"/>
      <c r="Y17129" s="37"/>
      <c r="Z17129" s="37"/>
      <c r="AA17129" s="37"/>
      <c r="AB17129" s="37"/>
    </row>
    <row r="17130" spans="24:28" x14ac:dyDescent="0.25">
      <c r="X17130" s="37"/>
      <c r="Y17130" s="37"/>
      <c r="Z17130" s="37"/>
      <c r="AA17130" s="37"/>
      <c r="AB17130" s="37"/>
    </row>
    <row r="17131" spans="24:28" x14ac:dyDescent="0.25">
      <c r="X17131" s="37"/>
      <c r="Y17131" s="37"/>
      <c r="Z17131" s="37"/>
      <c r="AA17131" s="37"/>
      <c r="AB17131" s="37"/>
    </row>
    <row r="17132" spans="24:28" x14ac:dyDescent="0.25">
      <c r="X17132" s="37"/>
      <c r="Y17132" s="37"/>
      <c r="Z17132" s="37"/>
      <c r="AA17132" s="37"/>
      <c r="AB17132" s="37"/>
    </row>
    <row r="17133" spans="24:28" x14ac:dyDescent="0.25">
      <c r="X17133" s="37"/>
      <c r="Y17133" s="37"/>
      <c r="Z17133" s="37"/>
      <c r="AA17133" s="37"/>
      <c r="AB17133" s="37"/>
    </row>
    <row r="17134" spans="24:28" x14ac:dyDescent="0.25">
      <c r="X17134" s="37"/>
      <c r="Y17134" s="37"/>
      <c r="Z17134" s="37"/>
      <c r="AA17134" s="37"/>
      <c r="AB17134" s="37"/>
    </row>
    <row r="17135" spans="24:28" x14ac:dyDescent="0.25">
      <c r="X17135" s="37"/>
      <c r="Y17135" s="37"/>
      <c r="Z17135" s="37"/>
      <c r="AA17135" s="37"/>
      <c r="AB17135" s="37"/>
    </row>
    <row r="17136" spans="24:28" x14ac:dyDescent="0.25">
      <c r="X17136" s="37"/>
      <c r="Y17136" s="37"/>
      <c r="Z17136" s="37"/>
      <c r="AA17136" s="37"/>
      <c r="AB17136" s="37"/>
    </row>
    <row r="17137" spans="24:28" x14ac:dyDescent="0.25">
      <c r="X17137" s="37"/>
      <c r="Y17137" s="37"/>
      <c r="Z17137" s="37"/>
      <c r="AA17137" s="37"/>
      <c r="AB17137" s="37"/>
    </row>
    <row r="17138" spans="24:28" x14ac:dyDescent="0.25">
      <c r="X17138" s="37"/>
      <c r="Y17138" s="37"/>
      <c r="Z17138" s="37"/>
      <c r="AA17138" s="37"/>
      <c r="AB17138" s="37"/>
    </row>
    <row r="17139" spans="24:28" x14ac:dyDescent="0.25">
      <c r="X17139" s="37"/>
      <c r="Y17139" s="37"/>
      <c r="Z17139" s="37"/>
      <c r="AA17139" s="37"/>
      <c r="AB17139" s="37"/>
    </row>
    <row r="17140" spans="24:28" x14ac:dyDescent="0.25">
      <c r="X17140" s="37"/>
      <c r="Y17140" s="37"/>
      <c r="Z17140" s="37"/>
      <c r="AA17140" s="37"/>
      <c r="AB17140" s="37"/>
    </row>
    <row r="17141" spans="24:28" x14ac:dyDescent="0.25">
      <c r="X17141" s="37"/>
      <c r="Y17141" s="37"/>
      <c r="Z17141" s="37"/>
      <c r="AA17141" s="37"/>
      <c r="AB17141" s="37"/>
    </row>
    <row r="17142" spans="24:28" x14ac:dyDescent="0.25">
      <c r="X17142" s="37"/>
      <c r="Y17142" s="37"/>
      <c r="Z17142" s="37"/>
      <c r="AA17142" s="37"/>
      <c r="AB17142" s="37"/>
    </row>
    <row r="17143" spans="24:28" x14ac:dyDescent="0.25">
      <c r="X17143" s="37"/>
      <c r="Y17143" s="37"/>
      <c r="Z17143" s="37"/>
      <c r="AA17143" s="37"/>
      <c r="AB17143" s="37"/>
    </row>
    <row r="17144" spans="24:28" x14ac:dyDescent="0.25">
      <c r="X17144" s="37"/>
      <c r="Y17144" s="37"/>
      <c r="Z17144" s="37"/>
      <c r="AA17144" s="37"/>
      <c r="AB17144" s="37"/>
    </row>
    <row r="17145" spans="24:28" x14ac:dyDescent="0.25">
      <c r="X17145" s="37"/>
      <c r="Y17145" s="37"/>
      <c r="Z17145" s="37"/>
      <c r="AA17145" s="37"/>
      <c r="AB17145" s="37"/>
    </row>
    <row r="17146" spans="24:28" x14ac:dyDescent="0.25">
      <c r="X17146" s="37"/>
      <c r="Y17146" s="37"/>
      <c r="Z17146" s="37"/>
      <c r="AA17146" s="37"/>
      <c r="AB17146" s="37"/>
    </row>
    <row r="17147" spans="24:28" x14ac:dyDescent="0.25">
      <c r="X17147" s="37"/>
      <c r="Y17147" s="37"/>
      <c r="Z17147" s="37"/>
      <c r="AA17147" s="37"/>
      <c r="AB17147" s="37"/>
    </row>
    <row r="17148" spans="24:28" x14ac:dyDescent="0.25">
      <c r="X17148" s="37"/>
      <c r="Y17148" s="37"/>
      <c r="Z17148" s="37"/>
      <c r="AA17148" s="37"/>
      <c r="AB17148" s="37"/>
    </row>
    <row r="17149" spans="24:28" x14ac:dyDescent="0.25">
      <c r="X17149" s="37"/>
      <c r="Y17149" s="37"/>
      <c r="Z17149" s="37"/>
      <c r="AA17149" s="37"/>
      <c r="AB17149" s="37"/>
    </row>
    <row r="17150" spans="24:28" x14ac:dyDescent="0.25">
      <c r="X17150" s="37"/>
      <c r="Y17150" s="37"/>
      <c r="Z17150" s="37"/>
      <c r="AA17150" s="37"/>
      <c r="AB17150" s="37"/>
    </row>
    <row r="17151" spans="24:28" x14ac:dyDescent="0.25">
      <c r="X17151" s="37"/>
      <c r="Y17151" s="37"/>
      <c r="Z17151" s="37"/>
      <c r="AA17151" s="37"/>
      <c r="AB17151" s="37"/>
    </row>
    <row r="17152" spans="24:28" x14ac:dyDescent="0.25">
      <c r="X17152" s="37"/>
      <c r="Y17152" s="37"/>
      <c r="Z17152" s="37"/>
      <c r="AA17152" s="37"/>
      <c r="AB17152" s="37"/>
    </row>
    <row r="17153" spans="24:28" x14ac:dyDescent="0.25">
      <c r="X17153" s="37"/>
      <c r="Y17153" s="37"/>
      <c r="Z17153" s="37"/>
      <c r="AA17153" s="37"/>
      <c r="AB17153" s="37"/>
    </row>
    <row r="17154" spans="24:28" x14ac:dyDescent="0.25">
      <c r="X17154" s="37"/>
      <c r="Y17154" s="37"/>
      <c r="Z17154" s="37"/>
      <c r="AA17154" s="37"/>
      <c r="AB17154" s="37"/>
    </row>
    <row r="17155" spans="24:28" x14ac:dyDescent="0.25">
      <c r="X17155" s="37"/>
      <c r="Y17155" s="37"/>
      <c r="Z17155" s="37"/>
      <c r="AA17155" s="37"/>
      <c r="AB17155" s="37"/>
    </row>
    <row r="17156" spans="24:28" x14ac:dyDescent="0.25">
      <c r="X17156" s="37"/>
      <c r="Y17156" s="37"/>
      <c r="Z17156" s="37"/>
      <c r="AA17156" s="37"/>
      <c r="AB17156" s="37"/>
    </row>
    <row r="17157" spans="24:28" x14ac:dyDescent="0.25">
      <c r="X17157" s="37"/>
      <c r="Y17157" s="37"/>
      <c r="Z17157" s="37"/>
      <c r="AA17157" s="37"/>
      <c r="AB17157" s="37"/>
    </row>
    <row r="17158" spans="24:28" x14ac:dyDescent="0.25">
      <c r="X17158" s="37"/>
      <c r="Y17158" s="37"/>
      <c r="Z17158" s="37"/>
      <c r="AA17158" s="37"/>
      <c r="AB17158" s="37"/>
    </row>
    <row r="17159" spans="24:28" x14ac:dyDescent="0.25">
      <c r="X17159" s="37"/>
      <c r="Y17159" s="37"/>
      <c r="Z17159" s="37"/>
      <c r="AA17159" s="37"/>
      <c r="AB17159" s="37"/>
    </row>
    <row r="17160" spans="24:28" x14ac:dyDescent="0.25">
      <c r="X17160" s="37"/>
      <c r="Y17160" s="37"/>
      <c r="Z17160" s="37"/>
      <c r="AA17160" s="37"/>
      <c r="AB17160" s="37"/>
    </row>
    <row r="17161" spans="24:28" x14ac:dyDescent="0.25">
      <c r="X17161" s="37"/>
      <c r="Y17161" s="37"/>
      <c r="Z17161" s="37"/>
      <c r="AA17161" s="37"/>
      <c r="AB17161" s="37"/>
    </row>
    <row r="17162" spans="24:28" x14ac:dyDescent="0.25">
      <c r="X17162" s="37"/>
      <c r="Y17162" s="37"/>
      <c r="Z17162" s="37"/>
      <c r="AA17162" s="37"/>
      <c r="AB17162" s="37"/>
    </row>
    <row r="17163" spans="24:28" x14ac:dyDescent="0.25">
      <c r="X17163" s="37"/>
      <c r="Y17163" s="37"/>
      <c r="Z17163" s="37"/>
      <c r="AA17163" s="37"/>
      <c r="AB17163" s="37"/>
    </row>
    <row r="17164" spans="24:28" x14ac:dyDescent="0.25">
      <c r="X17164" s="37"/>
      <c r="Y17164" s="37"/>
      <c r="Z17164" s="37"/>
      <c r="AA17164" s="37"/>
      <c r="AB17164" s="37"/>
    </row>
    <row r="17165" spans="24:28" x14ac:dyDescent="0.25">
      <c r="X17165" s="37"/>
      <c r="Y17165" s="37"/>
      <c r="Z17165" s="37"/>
      <c r="AA17165" s="37"/>
      <c r="AB17165" s="37"/>
    </row>
    <row r="17166" spans="24:28" x14ac:dyDescent="0.25">
      <c r="X17166" s="37"/>
      <c r="Y17166" s="37"/>
      <c r="Z17166" s="37"/>
      <c r="AA17166" s="37"/>
      <c r="AB17166" s="37"/>
    </row>
    <row r="17167" spans="24:28" x14ac:dyDescent="0.25">
      <c r="X17167" s="37"/>
      <c r="Y17167" s="37"/>
      <c r="Z17167" s="37"/>
      <c r="AA17167" s="37"/>
      <c r="AB17167" s="37"/>
    </row>
    <row r="17168" spans="24:28" x14ac:dyDescent="0.25">
      <c r="X17168" s="37"/>
      <c r="Y17168" s="37"/>
      <c r="Z17168" s="37"/>
      <c r="AA17168" s="37"/>
      <c r="AB17168" s="37"/>
    </row>
    <row r="17169" spans="24:28" x14ac:dyDescent="0.25">
      <c r="X17169" s="37"/>
      <c r="Y17169" s="37"/>
      <c r="Z17169" s="37"/>
      <c r="AA17169" s="37"/>
      <c r="AB17169" s="37"/>
    </row>
    <row r="17170" spans="24:28" x14ac:dyDescent="0.25">
      <c r="X17170" s="37"/>
      <c r="Y17170" s="37"/>
      <c r="Z17170" s="37"/>
      <c r="AA17170" s="37"/>
      <c r="AB17170" s="37"/>
    </row>
    <row r="17171" spans="24:28" x14ac:dyDescent="0.25">
      <c r="X17171" s="37"/>
      <c r="Y17171" s="37"/>
      <c r="Z17171" s="37"/>
      <c r="AA17171" s="37"/>
      <c r="AB17171" s="37"/>
    </row>
    <row r="17172" spans="24:28" x14ac:dyDescent="0.25">
      <c r="X17172" s="37"/>
      <c r="Y17172" s="37"/>
      <c r="Z17172" s="37"/>
      <c r="AA17172" s="37"/>
      <c r="AB17172" s="37"/>
    </row>
    <row r="17173" spans="24:28" x14ac:dyDescent="0.25">
      <c r="X17173" s="37"/>
      <c r="Y17173" s="37"/>
      <c r="Z17173" s="37"/>
      <c r="AA17173" s="37"/>
      <c r="AB17173" s="37"/>
    </row>
    <row r="17174" spans="24:28" x14ac:dyDescent="0.25">
      <c r="X17174" s="37"/>
      <c r="Y17174" s="37"/>
      <c r="Z17174" s="37"/>
      <c r="AA17174" s="37"/>
      <c r="AB17174" s="37"/>
    </row>
    <row r="17175" spans="24:28" x14ac:dyDescent="0.25">
      <c r="X17175" s="37"/>
      <c r="Y17175" s="37"/>
      <c r="Z17175" s="37"/>
      <c r="AA17175" s="37"/>
      <c r="AB17175" s="37"/>
    </row>
    <row r="17176" spans="24:28" x14ac:dyDescent="0.25">
      <c r="X17176" s="37"/>
      <c r="Y17176" s="37"/>
      <c r="Z17176" s="37"/>
      <c r="AA17176" s="37"/>
      <c r="AB17176" s="37"/>
    </row>
    <row r="17177" spans="24:28" x14ac:dyDescent="0.25">
      <c r="X17177" s="37"/>
      <c r="Y17177" s="37"/>
      <c r="Z17177" s="37"/>
      <c r="AA17177" s="37"/>
      <c r="AB17177" s="37"/>
    </row>
    <row r="17178" spans="24:28" x14ac:dyDescent="0.25">
      <c r="X17178" s="37"/>
      <c r="Y17178" s="37"/>
      <c r="Z17178" s="37"/>
      <c r="AA17178" s="37"/>
      <c r="AB17178" s="37"/>
    </row>
    <row r="17179" spans="24:28" x14ac:dyDescent="0.25">
      <c r="X17179" s="37"/>
      <c r="Y17179" s="37"/>
      <c r="Z17179" s="37"/>
      <c r="AA17179" s="37"/>
      <c r="AB17179" s="37"/>
    </row>
    <row r="17180" spans="24:28" x14ac:dyDescent="0.25">
      <c r="X17180" s="37"/>
      <c r="Y17180" s="37"/>
      <c r="Z17180" s="37"/>
      <c r="AA17180" s="37"/>
      <c r="AB17180" s="37"/>
    </row>
    <row r="17181" spans="24:28" x14ac:dyDescent="0.25">
      <c r="X17181" s="37"/>
      <c r="Y17181" s="37"/>
      <c r="Z17181" s="37"/>
      <c r="AA17181" s="37"/>
      <c r="AB17181" s="37"/>
    </row>
    <row r="17182" spans="24:28" x14ac:dyDescent="0.25">
      <c r="X17182" s="37"/>
      <c r="Y17182" s="37"/>
      <c r="Z17182" s="37"/>
      <c r="AA17182" s="37"/>
      <c r="AB17182" s="37"/>
    </row>
    <row r="17183" spans="24:28" x14ac:dyDescent="0.25">
      <c r="X17183" s="37"/>
      <c r="Y17183" s="37"/>
      <c r="Z17183" s="37"/>
      <c r="AA17183" s="37"/>
      <c r="AB17183" s="37"/>
    </row>
    <row r="17184" spans="24:28" x14ac:dyDescent="0.25">
      <c r="X17184" s="37"/>
      <c r="Y17184" s="37"/>
      <c r="Z17184" s="37"/>
      <c r="AA17184" s="37"/>
      <c r="AB17184" s="37"/>
    </row>
    <row r="17185" spans="24:28" x14ac:dyDescent="0.25">
      <c r="X17185" s="37"/>
      <c r="Y17185" s="37"/>
      <c r="Z17185" s="37"/>
      <c r="AA17185" s="37"/>
      <c r="AB17185" s="37"/>
    </row>
    <row r="17186" spans="24:28" x14ac:dyDescent="0.25">
      <c r="X17186" s="37"/>
      <c r="Y17186" s="37"/>
      <c r="Z17186" s="37"/>
      <c r="AA17186" s="37"/>
      <c r="AB17186" s="37"/>
    </row>
    <row r="17187" spans="24:28" x14ac:dyDescent="0.25">
      <c r="X17187" s="37"/>
      <c r="Y17187" s="37"/>
      <c r="Z17187" s="37"/>
      <c r="AA17187" s="37"/>
      <c r="AB17187" s="37"/>
    </row>
    <row r="17188" spans="24:28" x14ac:dyDescent="0.25">
      <c r="X17188" s="37"/>
      <c r="Y17188" s="37"/>
      <c r="Z17188" s="37"/>
      <c r="AA17188" s="37"/>
      <c r="AB17188" s="37"/>
    </row>
    <row r="17189" spans="24:28" x14ac:dyDescent="0.25">
      <c r="X17189" s="37"/>
      <c r="Y17189" s="37"/>
      <c r="Z17189" s="37"/>
      <c r="AA17189" s="37"/>
      <c r="AB17189" s="37"/>
    </row>
    <row r="17190" spans="24:28" x14ac:dyDescent="0.25">
      <c r="X17190" s="37"/>
      <c r="Y17190" s="37"/>
      <c r="Z17190" s="37"/>
      <c r="AA17190" s="37"/>
      <c r="AB17190" s="37"/>
    </row>
    <row r="17191" spans="24:28" x14ac:dyDescent="0.25">
      <c r="X17191" s="37"/>
      <c r="Y17191" s="37"/>
      <c r="Z17191" s="37"/>
      <c r="AA17191" s="37"/>
      <c r="AB17191" s="37"/>
    </row>
    <row r="17192" spans="24:28" x14ac:dyDescent="0.25">
      <c r="X17192" s="37"/>
      <c r="Y17192" s="37"/>
      <c r="Z17192" s="37"/>
      <c r="AA17192" s="37"/>
      <c r="AB17192" s="37"/>
    </row>
    <row r="17193" spans="24:28" x14ac:dyDescent="0.25">
      <c r="X17193" s="37"/>
      <c r="Y17193" s="37"/>
      <c r="Z17193" s="37"/>
      <c r="AA17193" s="37"/>
      <c r="AB17193" s="37"/>
    </row>
    <row r="17194" spans="24:28" x14ac:dyDescent="0.25">
      <c r="X17194" s="37"/>
      <c r="Y17194" s="37"/>
      <c r="Z17194" s="37"/>
      <c r="AA17194" s="37"/>
      <c r="AB17194" s="37"/>
    </row>
    <row r="17195" spans="24:28" x14ac:dyDescent="0.25">
      <c r="X17195" s="37"/>
      <c r="Y17195" s="37"/>
      <c r="Z17195" s="37"/>
      <c r="AA17195" s="37"/>
      <c r="AB17195" s="37"/>
    </row>
    <row r="17196" spans="24:28" x14ac:dyDescent="0.25">
      <c r="X17196" s="37"/>
      <c r="Y17196" s="37"/>
      <c r="Z17196" s="37"/>
      <c r="AA17196" s="37"/>
      <c r="AB17196" s="37"/>
    </row>
    <row r="17197" spans="24:28" x14ac:dyDescent="0.25">
      <c r="X17197" s="37"/>
      <c r="Y17197" s="37"/>
      <c r="Z17197" s="37"/>
      <c r="AA17197" s="37"/>
      <c r="AB17197" s="37"/>
    </row>
    <row r="17198" spans="24:28" x14ac:dyDescent="0.25">
      <c r="X17198" s="37"/>
      <c r="Y17198" s="37"/>
      <c r="Z17198" s="37"/>
      <c r="AA17198" s="37"/>
      <c r="AB17198" s="37"/>
    </row>
    <row r="17199" spans="24:28" x14ac:dyDescent="0.25">
      <c r="X17199" s="37"/>
      <c r="Y17199" s="37"/>
      <c r="Z17199" s="37"/>
      <c r="AA17199" s="37"/>
      <c r="AB17199" s="37"/>
    </row>
    <row r="17200" spans="24:28" x14ac:dyDescent="0.25">
      <c r="X17200" s="37"/>
      <c r="Y17200" s="37"/>
      <c r="Z17200" s="37"/>
      <c r="AA17200" s="37"/>
      <c r="AB17200" s="37"/>
    </row>
    <row r="17201" spans="24:28" x14ac:dyDescent="0.25">
      <c r="X17201" s="37"/>
      <c r="Y17201" s="37"/>
      <c r="Z17201" s="37"/>
      <c r="AA17201" s="37"/>
      <c r="AB17201" s="37"/>
    </row>
    <row r="17202" spans="24:28" x14ac:dyDescent="0.25">
      <c r="X17202" s="37"/>
      <c r="Y17202" s="37"/>
      <c r="Z17202" s="37"/>
      <c r="AA17202" s="37"/>
      <c r="AB17202" s="37"/>
    </row>
    <row r="17203" spans="24:28" x14ac:dyDescent="0.25">
      <c r="X17203" s="37"/>
      <c r="Y17203" s="37"/>
      <c r="Z17203" s="37"/>
      <c r="AA17203" s="37"/>
      <c r="AB17203" s="37"/>
    </row>
    <row r="17204" spans="24:28" x14ac:dyDescent="0.25">
      <c r="X17204" s="37"/>
      <c r="Y17204" s="37"/>
      <c r="Z17204" s="37"/>
      <c r="AA17204" s="37"/>
      <c r="AB17204" s="37"/>
    </row>
    <row r="17205" spans="24:28" x14ac:dyDescent="0.25">
      <c r="X17205" s="37"/>
      <c r="Y17205" s="37"/>
      <c r="Z17205" s="37"/>
      <c r="AA17205" s="37"/>
      <c r="AB17205" s="37"/>
    </row>
    <row r="17206" spans="24:28" x14ac:dyDescent="0.25">
      <c r="X17206" s="37"/>
      <c r="Y17206" s="37"/>
      <c r="Z17206" s="37"/>
      <c r="AA17206" s="37"/>
      <c r="AB17206" s="37"/>
    </row>
    <row r="17207" spans="24:28" x14ac:dyDescent="0.25">
      <c r="X17207" s="37"/>
      <c r="Y17207" s="37"/>
      <c r="Z17207" s="37"/>
      <c r="AA17207" s="37"/>
      <c r="AB17207" s="37"/>
    </row>
    <row r="17208" spans="24:28" x14ac:dyDescent="0.25">
      <c r="X17208" s="37"/>
      <c r="Y17208" s="37"/>
      <c r="Z17208" s="37"/>
      <c r="AA17208" s="37"/>
      <c r="AB17208" s="37"/>
    </row>
    <row r="17209" spans="24:28" x14ac:dyDescent="0.25">
      <c r="X17209" s="37"/>
      <c r="Y17209" s="37"/>
      <c r="Z17209" s="37"/>
      <c r="AA17209" s="37"/>
      <c r="AB17209" s="37"/>
    </row>
    <row r="17210" spans="24:28" x14ac:dyDescent="0.25">
      <c r="X17210" s="37"/>
      <c r="Y17210" s="37"/>
      <c r="Z17210" s="37"/>
      <c r="AA17210" s="37"/>
      <c r="AB17210" s="37"/>
    </row>
    <row r="17211" spans="24:28" x14ac:dyDescent="0.25">
      <c r="X17211" s="37"/>
      <c r="Y17211" s="37"/>
      <c r="Z17211" s="37"/>
      <c r="AA17211" s="37"/>
      <c r="AB17211" s="37"/>
    </row>
    <row r="17212" spans="24:28" x14ac:dyDescent="0.25">
      <c r="X17212" s="37"/>
      <c r="Y17212" s="37"/>
      <c r="Z17212" s="37"/>
      <c r="AA17212" s="37"/>
      <c r="AB17212" s="37"/>
    </row>
    <row r="17213" spans="24:28" x14ac:dyDescent="0.25">
      <c r="X17213" s="37"/>
      <c r="Y17213" s="37"/>
      <c r="Z17213" s="37"/>
      <c r="AA17213" s="37"/>
      <c r="AB17213" s="37"/>
    </row>
    <row r="17214" spans="24:28" x14ac:dyDescent="0.25">
      <c r="X17214" s="37"/>
      <c r="Y17214" s="37"/>
      <c r="Z17214" s="37"/>
      <c r="AA17214" s="37"/>
      <c r="AB17214" s="37"/>
    </row>
    <row r="17215" spans="24:28" x14ac:dyDescent="0.25">
      <c r="X17215" s="37"/>
      <c r="Y17215" s="37"/>
      <c r="Z17215" s="37"/>
      <c r="AA17215" s="37"/>
      <c r="AB17215" s="37"/>
    </row>
    <row r="17216" spans="24:28" x14ac:dyDescent="0.25">
      <c r="X17216" s="37"/>
      <c r="Y17216" s="37"/>
      <c r="Z17216" s="37"/>
      <c r="AA17216" s="37"/>
      <c r="AB17216" s="37"/>
    </row>
    <row r="17217" spans="24:28" x14ac:dyDescent="0.25">
      <c r="X17217" s="37"/>
      <c r="Y17217" s="37"/>
      <c r="Z17217" s="37"/>
      <c r="AA17217" s="37"/>
      <c r="AB17217" s="37"/>
    </row>
    <row r="17218" spans="24:28" x14ac:dyDescent="0.25">
      <c r="X17218" s="37"/>
      <c r="Y17218" s="37"/>
      <c r="Z17218" s="37"/>
      <c r="AA17218" s="37"/>
      <c r="AB17218" s="37"/>
    </row>
    <row r="17219" spans="24:28" x14ac:dyDescent="0.25">
      <c r="X17219" s="37"/>
      <c r="Y17219" s="37"/>
      <c r="Z17219" s="37"/>
      <c r="AA17219" s="37"/>
      <c r="AB17219" s="37"/>
    </row>
    <row r="17220" spans="24:28" x14ac:dyDescent="0.25">
      <c r="X17220" s="37"/>
      <c r="Y17220" s="37"/>
      <c r="Z17220" s="37"/>
      <c r="AA17220" s="37"/>
      <c r="AB17220" s="37"/>
    </row>
    <row r="17221" spans="24:28" x14ac:dyDescent="0.25">
      <c r="X17221" s="37"/>
      <c r="Y17221" s="37"/>
      <c r="Z17221" s="37"/>
      <c r="AA17221" s="37"/>
      <c r="AB17221" s="37"/>
    </row>
    <row r="17222" spans="24:28" x14ac:dyDescent="0.25">
      <c r="X17222" s="37"/>
      <c r="Y17222" s="37"/>
      <c r="Z17222" s="37"/>
      <c r="AA17222" s="37"/>
      <c r="AB17222" s="37"/>
    </row>
    <row r="17223" spans="24:28" x14ac:dyDescent="0.25">
      <c r="X17223" s="37"/>
      <c r="Y17223" s="37"/>
      <c r="Z17223" s="37"/>
      <c r="AA17223" s="37"/>
      <c r="AB17223" s="37"/>
    </row>
    <row r="17224" spans="24:28" x14ac:dyDescent="0.25">
      <c r="X17224" s="37"/>
      <c r="Y17224" s="37"/>
      <c r="Z17224" s="37"/>
      <c r="AA17224" s="37"/>
      <c r="AB17224" s="37"/>
    </row>
    <row r="17225" spans="24:28" x14ac:dyDescent="0.25">
      <c r="X17225" s="37"/>
      <c r="Y17225" s="37"/>
      <c r="Z17225" s="37"/>
      <c r="AA17225" s="37"/>
      <c r="AB17225" s="37"/>
    </row>
    <row r="17226" spans="24:28" x14ac:dyDescent="0.25">
      <c r="X17226" s="37"/>
      <c r="Y17226" s="37"/>
      <c r="Z17226" s="37"/>
      <c r="AA17226" s="37"/>
      <c r="AB17226" s="37"/>
    </row>
    <row r="17227" spans="24:28" x14ac:dyDescent="0.25">
      <c r="X17227" s="37"/>
      <c r="Y17227" s="37"/>
      <c r="Z17227" s="37"/>
      <c r="AA17227" s="37"/>
      <c r="AB17227" s="37"/>
    </row>
    <row r="17228" spans="24:28" x14ac:dyDescent="0.25">
      <c r="X17228" s="37"/>
      <c r="Y17228" s="37"/>
      <c r="Z17228" s="37"/>
      <c r="AA17228" s="37"/>
      <c r="AB17228" s="37"/>
    </row>
    <row r="17229" spans="24:28" x14ac:dyDescent="0.25">
      <c r="X17229" s="37"/>
      <c r="Y17229" s="37"/>
      <c r="Z17229" s="37"/>
      <c r="AA17229" s="37"/>
      <c r="AB17229" s="37"/>
    </row>
    <row r="17230" spans="24:28" x14ac:dyDescent="0.25">
      <c r="X17230" s="37"/>
      <c r="Y17230" s="37"/>
      <c r="Z17230" s="37"/>
      <c r="AA17230" s="37"/>
      <c r="AB17230" s="37"/>
    </row>
    <row r="17231" spans="24:28" x14ac:dyDescent="0.25">
      <c r="X17231" s="37"/>
      <c r="Y17231" s="37"/>
      <c r="Z17231" s="37"/>
      <c r="AA17231" s="37"/>
      <c r="AB17231" s="37"/>
    </row>
    <row r="17232" spans="24:28" x14ac:dyDescent="0.25">
      <c r="X17232" s="37"/>
      <c r="Y17232" s="37"/>
      <c r="Z17232" s="37"/>
      <c r="AA17232" s="37"/>
      <c r="AB17232" s="37"/>
    </row>
    <row r="17233" spans="24:28" x14ac:dyDescent="0.25">
      <c r="X17233" s="37"/>
      <c r="Y17233" s="37"/>
      <c r="Z17233" s="37"/>
      <c r="AA17233" s="37"/>
      <c r="AB17233" s="37"/>
    </row>
    <row r="17234" spans="24:28" x14ac:dyDescent="0.25">
      <c r="X17234" s="37"/>
      <c r="Y17234" s="37"/>
      <c r="Z17234" s="37"/>
      <c r="AA17234" s="37"/>
      <c r="AB17234" s="37"/>
    </row>
    <row r="17235" spans="24:28" x14ac:dyDescent="0.25">
      <c r="X17235" s="37"/>
      <c r="Y17235" s="37"/>
      <c r="Z17235" s="37"/>
      <c r="AA17235" s="37"/>
      <c r="AB17235" s="37"/>
    </row>
    <row r="17236" spans="24:28" x14ac:dyDescent="0.25">
      <c r="X17236" s="37"/>
      <c r="Y17236" s="37"/>
      <c r="Z17236" s="37"/>
      <c r="AA17236" s="37"/>
      <c r="AB17236" s="37"/>
    </row>
    <row r="17237" spans="24:28" x14ac:dyDescent="0.25">
      <c r="X17237" s="37"/>
      <c r="Y17237" s="37"/>
      <c r="Z17237" s="37"/>
      <c r="AA17237" s="37"/>
      <c r="AB17237" s="37"/>
    </row>
    <row r="17238" spans="24:28" x14ac:dyDescent="0.25">
      <c r="X17238" s="37"/>
      <c r="Y17238" s="37"/>
      <c r="Z17238" s="37"/>
      <c r="AA17238" s="37"/>
      <c r="AB17238" s="37"/>
    </row>
    <row r="17239" spans="24:28" x14ac:dyDescent="0.25">
      <c r="X17239" s="37"/>
      <c r="Y17239" s="37"/>
      <c r="Z17239" s="37"/>
      <c r="AA17239" s="37"/>
      <c r="AB17239" s="37"/>
    </row>
    <row r="17240" spans="24:28" x14ac:dyDescent="0.25">
      <c r="X17240" s="37"/>
      <c r="Y17240" s="37"/>
      <c r="Z17240" s="37"/>
      <c r="AA17240" s="37"/>
      <c r="AB17240" s="37"/>
    </row>
    <row r="17241" spans="24:28" x14ac:dyDescent="0.25">
      <c r="X17241" s="37"/>
      <c r="Y17241" s="37"/>
      <c r="Z17241" s="37"/>
      <c r="AA17241" s="37"/>
      <c r="AB17241" s="37"/>
    </row>
    <row r="17242" spans="24:28" x14ac:dyDescent="0.25">
      <c r="X17242" s="37"/>
      <c r="Y17242" s="37"/>
      <c r="Z17242" s="37"/>
      <c r="AA17242" s="37"/>
      <c r="AB17242" s="37"/>
    </row>
    <row r="17243" spans="24:28" x14ac:dyDescent="0.25">
      <c r="X17243" s="37"/>
      <c r="Y17243" s="37"/>
      <c r="Z17243" s="37"/>
      <c r="AA17243" s="37"/>
      <c r="AB17243" s="37"/>
    </row>
    <row r="17244" spans="24:28" x14ac:dyDescent="0.25">
      <c r="X17244" s="37"/>
      <c r="Y17244" s="37"/>
      <c r="Z17244" s="37"/>
      <c r="AA17244" s="37"/>
      <c r="AB17244" s="37"/>
    </row>
    <row r="17245" spans="24:28" x14ac:dyDescent="0.25">
      <c r="X17245" s="37"/>
      <c r="Y17245" s="37"/>
      <c r="Z17245" s="37"/>
      <c r="AA17245" s="37"/>
      <c r="AB17245" s="37"/>
    </row>
    <row r="17246" spans="24:28" x14ac:dyDescent="0.25">
      <c r="X17246" s="37"/>
      <c r="Y17246" s="37"/>
      <c r="Z17246" s="37"/>
      <c r="AA17246" s="37"/>
      <c r="AB17246" s="37"/>
    </row>
    <row r="17247" spans="24:28" x14ac:dyDescent="0.25">
      <c r="X17247" s="37"/>
      <c r="Y17247" s="37"/>
      <c r="Z17247" s="37"/>
      <c r="AA17247" s="37"/>
      <c r="AB17247" s="37"/>
    </row>
    <row r="17248" spans="24:28" x14ac:dyDescent="0.25">
      <c r="X17248" s="37"/>
      <c r="Y17248" s="37"/>
      <c r="Z17248" s="37"/>
      <c r="AA17248" s="37"/>
      <c r="AB17248" s="37"/>
    </row>
    <row r="17249" spans="24:28" x14ac:dyDescent="0.25">
      <c r="X17249" s="37"/>
      <c r="Y17249" s="37"/>
      <c r="Z17249" s="37"/>
      <c r="AA17249" s="37"/>
      <c r="AB17249" s="37"/>
    </row>
    <row r="17250" spans="24:28" x14ac:dyDescent="0.25">
      <c r="X17250" s="37"/>
      <c r="Y17250" s="37"/>
      <c r="Z17250" s="37"/>
      <c r="AA17250" s="37"/>
      <c r="AB17250" s="37"/>
    </row>
    <row r="17251" spans="24:28" x14ac:dyDescent="0.25">
      <c r="X17251" s="37"/>
      <c r="Y17251" s="37"/>
      <c r="Z17251" s="37"/>
      <c r="AA17251" s="37"/>
      <c r="AB17251" s="37"/>
    </row>
    <row r="17252" spans="24:28" x14ac:dyDescent="0.25">
      <c r="X17252" s="37"/>
      <c r="Y17252" s="37"/>
      <c r="Z17252" s="37"/>
      <c r="AA17252" s="37"/>
      <c r="AB17252" s="37"/>
    </row>
    <row r="17253" spans="24:28" x14ac:dyDescent="0.25">
      <c r="X17253" s="37"/>
      <c r="Y17253" s="37"/>
      <c r="Z17253" s="37"/>
      <c r="AA17253" s="37"/>
      <c r="AB17253" s="37"/>
    </row>
    <row r="17254" spans="24:28" x14ac:dyDescent="0.25">
      <c r="X17254" s="37"/>
      <c r="Y17254" s="37"/>
      <c r="Z17254" s="37"/>
      <c r="AA17254" s="37"/>
      <c r="AB17254" s="37"/>
    </row>
    <row r="17255" spans="24:28" x14ac:dyDescent="0.25">
      <c r="X17255" s="37"/>
      <c r="Y17255" s="37"/>
      <c r="Z17255" s="37"/>
      <c r="AA17255" s="37"/>
      <c r="AB17255" s="37"/>
    </row>
    <row r="17256" spans="24:28" x14ac:dyDescent="0.25">
      <c r="X17256" s="37"/>
      <c r="Y17256" s="37"/>
      <c r="Z17256" s="37"/>
      <c r="AA17256" s="37"/>
      <c r="AB17256" s="37"/>
    </row>
    <row r="17257" spans="24:28" x14ac:dyDescent="0.25">
      <c r="X17257" s="37"/>
      <c r="Y17257" s="37"/>
      <c r="Z17257" s="37"/>
      <c r="AA17257" s="37"/>
      <c r="AB17257" s="37"/>
    </row>
    <row r="17258" spans="24:28" x14ac:dyDescent="0.25">
      <c r="X17258" s="37"/>
      <c r="Y17258" s="37"/>
      <c r="Z17258" s="37"/>
      <c r="AA17258" s="37"/>
      <c r="AB17258" s="37"/>
    </row>
    <row r="17259" spans="24:28" x14ac:dyDescent="0.25">
      <c r="X17259" s="37"/>
      <c r="Y17259" s="37"/>
      <c r="Z17259" s="37"/>
      <c r="AA17259" s="37"/>
      <c r="AB17259" s="37"/>
    </row>
    <row r="17260" spans="24:28" x14ac:dyDescent="0.25">
      <c r="X17260" s="37"/>
      <c r="Y17260" s="37"/>
      <c r="Z17260" s="37"/>
      <c r="AA17260" s="37"/>
      <c r="AB17260" s="37"/>
    </row>
    <row r="17261" spans="24:28" x14ac:dyDescent="0.25">
      <c r="X17261" s="37"/>
      <c r="Y17261" s="37"/>
      <c r="Z17261" s="37"/>
      <c r="AA17261" s="37"/>
      <c r="AB17261" s="37"/>
    </row>
    <row r="17262" spans="24:28" x14ac:dyDescent="0.25">
      <c r="X17262" s="37"/>
      <c r="Y17262" s="37"/>
      <c r="Z17262" s="37"/>
      <c r="AA17262" s="37"/>
      <c r="AB17262" s="37"/>
    </row>
    <row r="17263" spans="24:28" x14ac:dyDescent="0.25">
      <c r="X17263" s="37"/>
      <c r="Y17263" s="37"/>
      <c r="Z17263" s="37"/>
      <c r="AA17263" s="37"/>
      <c r="AB17263" s="37"/>
    </row>
    <row r="17264" spans="24:28" x14ac:dyDescent="0.25">
      <c r="X17264" s="37"/>
      <c r="Y17264" s="37"/>
      <c r="Z17264" s="37"/>
      <c r="AA17264" s="37"/>
      <c r="AB17264" s="37"/>
    </row>
    <row r="17265" spans="24:28" x14ac:dyDescent="0.25">
      <c r="X17265" s="37"/>
      <c r="Y17265" s="37"/>
      <c r="Z17265" s="37"/>
      <c r="AA17265" s="37"/>
      <c r="AB17265" s="37"/>
    </row>
    <row r="17266" spans="24:28" x14ac:dyDescent="0.25">
      <c r="X17266" s="37"/>
      <c r="Y17266" s="37"/>
      <c r="Z17266" s="37"/>
      <c r="AA17266" s="37"/>
      <c r="AB17266" s="37"/>
    </row>
    <row r="17267" spans="24:28" x14ac:dyDescent="0.25">
      <c r="X17267" s="37"/>
      <c r="Y17267" s="37"/>
      <c r="Z17267" s="37"/>
      <c r="AA17267" s="37"/>
      <c r="AB17267" s="37"/>
    </row>
    <row r="17268" spans="24:28" x14ac:dyDescent="0.25">
      <c r="X17268" s="37"/>
      <c r="Y17268" s="37"/>
      <c r="Z17268" s="37"/>
      <c r="AA17268" s="37"/>
      <c r="AB17268" s="37"/>
    </row>
    <row r="17269" spans="24:28" x14ac:dyDescent="0.25">
      <c r="X17269" s="37"/>
      <c r="Y17269" s="37"/>
      <c r="Z17269" s="37"/>
      <c r="AA17269" s="37"/>
      <c r="AB17269" s="37"/>
    </row>
    <row r="17270" spans="24:28" x14ac:dyDescent="0.25">
      <c r="X17270" s="37"/>
      <c r="Y17270" s="37"/>
      <c r="Z17270" s="37"/>
      <c r="AA17270" s="37"/>
      <c r="AB17270" s="37"/>
    </row>
    <row r="17271" spans="24:28" x14ac:dyDescent="0.25">
      <c r="X17271" s="37"/>
      <c r="Y17271" s="37"/>
      <c r="Z17271" s="37"/>
      <c r="AA17271" s="37"/>
      <c r="AB17271" s="37"/>
    </row>
    <row r="17272" spans="24:28" x14ac:dyDescent="0.25">
      <c r="X17272" s="37"/>
      <c r="Y17272" s="37"/>
      <c r="Z17272" s="37"/>
      <c r="AA17272" s="37"/>
      <c r="AB17272" s="37"/>
    </row>
    <row r="17273" spans="24:28" x14ac:dyDescent="0.25">
      <c r="X17273" s="37"/>
      <c r="Y17273" s="37"/>
      <c r="Z17273" s="37"/>
      <c r="AA17273" s="37"/>
      <c r="AB17273" s="37"/>
    </row>
    <row r="17274" spans="24:28" x14ac:dyDescent="0.25">
      <c r="X17274" s="37"/>
      <c r="Y17274" s="37"/>
      <c r="Z17274" s="37"/>
      <c r="AA17274" s="37"/>
      <c r="AB17274" s="37"/>
    </row>
    <row r="17275" spans="24:28" x14ac:dyDescent="0.25">
      <c r="X17275" s="37"/>
      <c r="Y17275" s="37"/>
      <c r="Z17275" s="37"/>
      <c r="AA17275" s="37"/>
      <c r="AB17275" s="37"/>
    </row>
    <row r="17276" spans="24:28" x14ac:dyDescent="0.25">
      <c r="X17276" s="37"/>
      <c r="Y17276" s="37"/>
      <c r="Z17276" s="37"/>
      <c r="AA17276" s="37"/>
      <c r="AB17276" s="37"/>
    </row>
    <row r="17277" spans="24:28" x14ac:dyDescent="0.25">
      <c r="X17277" s="37"/>
      <c r="Y17277" s="37"/>
      <c r="Z17277" s="37"/>
      <c r="AA17277" s="37"/>
      <c r="AB17277" s="37"/>
    </row>
    <row r="17278" spans="24:28" x14ac:dyDescent="0.25">
      <c r="X17278" s="37"/>
      <c r="Y17278" s="37"/>
      <c r="Z17278" s="37"/>
      <c r="AA17278" s="37"/>
      <c r="AB17278" s="37"/>
    </row>
    <row r="17279" spans="24:28" x14ac:dyDescent="0.25">
      <c r="X17279" s="37"/>
      <c r="Y17279" s="37"/>
      <c r="Z17279" s="37"/>
      <c r="AA17279" s="37"/>
      <c r="AB17279" s="37"/>
    </row>
    <row r="17280" spans="24:28" x14ac:dyDescent="0.25">
      <c r="X17280" s="37"/>
      <c r="Y17280" s="37"/>
      <c r="Z17280" s="37"/>
      <c r="AA17280" s="37"/>
      <c r="AB17280" s="37"/>
    </row>
    <row r="17281" spans="24:28" x14ac:dyDescent="0.25">
      <c r="X17281" s="37"/>
      <c r="Y17281" s="37"/>
      <c r="Z17281" s="37"/>
      <c r="AA17281" s="37"/>
      <c r="AB17281" s="37"/>
    </row>
    <row r="17282" spans="24:28" x14ac:dyDescent="0.25">
      <c r="X17282" s="37"/>
      <c r="Y17282" s="37"/>
      <c r="Z17282" s="37"/>
      <c r="AA17282" s="37"/>
      <c r="AB17282" s="37"/>
    </row>
    <row r="17283" spans="24:28" x14ac:dyDescent="0.25">
      <c r="X17283" s="37"/>
      <c r="Y17283" s="37"/>
      <c r="Z17283" s="37"/>
      <c r="AA17283" s="37"/>
      <c r="AB17283" s="37"/>
    </row>
    <row r="17284" spans="24:28" x14ac:dyDescent="0.25">
      <c r="X17284" s="37"/>
      <c r="Y17284" s="37"/>
      <c r="Z17284" s="37"/>
      <c r="AA17284" s="37"/>
      <c r="AB17284" s="37"/>
    </row>
    <row r="17285" spans="24:28" x14ac:dyDescent="0.25">
      <c r="X17285" s="37"/>
      <c r="Y17285" s="37"/>
      <c r="Z17285" s="37"/>
      <c r="AA17285" s="37"/>
      <c r="AB17285" s="37"/>
    </row>
    <row r="17286" spans="24:28" x14ac:dyDescent="0.25">
      <c r="X17286" s="37"/>
      <c r="Y17286" s="37"/>
      <c r="Z17286" s="37"/>
      <c r="AA17286" s="37"/>
      <c r="AB17286" s="37"/>
    </row>
    <row r="17287" spans="24:28" x14ac:dyDescent="0.25">
      <c r="X17287" s="37"/>
      <c r="Y17287" s="37"/>
      <c r="Z17287" s="37"/>
      <c r="AA17287" s="37"/>
      <c r="AB17287" s="37"/>
    </row>
    <row r="17288" spans="24:28" x14ac:dyDescent="0.25">
      <c r="X17288" s="37"/>
      <c r="Y17288" s="37"/>
      <c r="Z17288" s="37"/>
      <c r="AA17288" s="37"/>
      <c r="AB17288" s="37"/>
    </row>
    <row r="17289" spans="24:28" x14ac:dyDescent="0.25">
      <c r="X17289" s="37"/>
      <c r="Y17289" s="37"/>
      <c r="Z17289" s="37"/>
      <c r="AA17289" s="37"/>
      <c r="AB17289" s="37"/>
    </row>
    <row r="17290" spans="24:28" x14ac:dyDescent="0.25">
      <c r="X17290" s="37"/>
      <c r="Y17290" s="37"/>
      <c r="Z17290" s="37"/>
      <c r="AA17290" s="37"/>
      <c r="AB17290" s="37"/>
    </row>
    <row r="17291" spans="24:28" x14ac:dyDescent="0.25">
      <c r="X17291" s="37"/>
      <c r="Y17291" s="37"/>
      <c r="Z17291" s="37"/>
      <c r="AA17291" s="37"/>
      <c r="AB17291" s="37"/>
    </row>
    <row r="17292" spans="24:28" x14ac:dyDescent="0.25">
      <c r="X17292" s="37"/>
      <c r="Y17292" s="37"/>
      <c r="Z17292" s="37"/>
      <c r="AA17292" s="37"/>
      <c r="AB17292" s="37"/>
    </row>
    <row r="17293" spans="24:28" x14ac:dyDescent="0.25">
      <c r="X17293" s="37"/>
      <c r="Y17293" s="37"/>
      <c r="Z17293" s="37"/>
      <c r="AA17293" s="37"/>
      <c r="AB17293" s="37"/>
    </row>
    <row r="17294" spans="24:28" x14ac:dyDescent="0.25">
      <c r="X17294" s="37"/>
      <c r="Y17294" s="37"/>
      <c r="Z17294" s="37"/>
      <c r="AA17294" s="37"/>
      <c r="AB17294" s="37"/>
    </row>
    <row r="17295" spans="24:28" x14ac:dyDescent="0.25">
      <c r="X17295" s="37"/>
      <c r="Y17295" s="37"/>
      <c r="Z17295" s="37"/>
      <c r="AA17295" s="37"/>
      <c r="AB17295" s="37"/>
    </row>
    <row r="17296" spans="24:28" x14ac:dyDescent="0.25">
      <c r="X17296" s="37"/>
      <c r="Y17296" s="37"/>
      <c r="Z17296" s="37"/>
      <c r="AA17296" s="37"/>
      <c r="AB17296" s="37"/>
    </row>
    <row r="17297" spans="24:28" x14ac:dyDescent="0.25">
      <c r="X17297" s="37"/>
      <c r="Y17297" s="37"/>
      <c r="Z17297" s="37"/>
      <c r="AA17297" s="37"/>
      <c r="AB17297" s="37"/>
    </row>
    <row r="17298" spans="24:28" x14ac:dyDescent="0.25">
      <c r="X17298" s="37"/>
      <c r="Y17298" s="37"/>
      <c r="Z17298" s="37"/>
      <c r="AA17298" s="37"/>
      <c r="AB17298" s="37"/>
    </row>
    <row r="17299" spans="24:28" x14ac:dyDescent="0.25">
      <c r="X17299" s="37"/>
      <c r="Y17299" s="37"/>
      <c r="Z17299" s="37"/>
      <c r="AA17299" s="37"/>
      <c r="AB17299" s="37"/>
    </row>
    <row r="17300" spans="24:28" x14ac:dyDescent="0.25">
      <c r="X17300" s="37"/>
      <c r="Y17300" s="37"/>
      <c r="Z17300" s="37"/>
      <c r="AA17300" s="37"/>
      <c r="AB17300" s="37"/>
    </row>
    <row r="17301" spans="24:28" x14ac:dyDescent="0.25">
      <c r="X17301" s="37"/>
      <c r="Y17301" s="37"/>
      <c r="Z17301" s="37"/>
      <c r="AA17301" s="37"/>
      <c r="AB17301" s="37"/>
    </row>
    <row r="17302" spans="24:28" x14ac:dyDescent="0.25">
      <c r="X17302" s="37"/>
      <c r="Y17302" s="37"/>
      <c r="Z17302" s="37"/>
      <c r="AA17302" s="37"/>
      <c r="AB17302" s="37"/>
    </row>
    <row r="17303" spans="24:28" x14ac:dyDescent="0.25">
      <c r="X17303" s="37"/>
      <c r="Y17303" s="37"/>
      <c r="Z17303" s="37"/>
      <c r="AA17303" s="37"/>
      <c r="AB17303" s="37"/>
    </row>
    <row r="17304" spans="24:28" x14ac:dyDescent="0.25">
      <c r="X17304" s="37"/>
      <c r="Y17304" s="37"/>
      <c r="Z17304" s="37"/>
      <c r="AA17304" s="37"/>
      <c r="AB17304" s="37"/>
    </row>
    <row r="17305" spans="24:28" x14ac:dyDescent="0.25">
      <c r="X17305" s="37"/>
      <c r="Y17305" s="37"/>
      <c r="Z17305" s="37"/>
      <c r="AA17305" s="37"/>
      <c r="AB17305" s="37"/>
    </row>
    <row r="17306" spans="24:28" x14ac:dyDescent="0.25">
      <c r="X17306" s="37"/>
      <c r="Y17306" s="37"/>
      <c r="Z17306" s="37"/>
      <c r="AA17306" s="37"/>
      <c r="AB17306" s="37"/>
    </row>
    <row r="17307" spans="24:28" x14ac:dyDescent="0.25">
      <c r="X17307" s="37"/>
      <c r="Y17307" s="37"/>
      <c r="Z17307" s="37"/>
      <c r="AA17307" s="37"/>
      <c r="AB17307" s="37"/>
    </row>
    <row r="17308" spans="24:28" x14ac:dyDescent="0.25">
      <c r="X17308" s="37"/>
      <c r="Y17308" s="37"/>
      <c r="Z17308" s="37"/>
      <c r="AA17308" s="37"/>
      <c r="AB17308" s="37"/>
    </row>
    <row r="17309" spans="24:28" x14ac:dyDescent="0.25">
      <c r="X17309" s="37"/>
      <c r="Y17309" s="37"/>
      <c r="Z17309" s="37"/>
      <c r="AA17309" s="37"/>
      <c r="AB17309" s="37"/>
    </row>
    <row r="17310" spans="24:28" x14ac:dyDescent="0.25">
      <c r="X17310" s="37"/>
      <c r="Y17310" s="37"/>
      <c r="Z17310" s="37"/>
      <c r="AA17310" s="37"/>
      <c r="AB17310" s="37"/>
    </row>
    <row r="17311" spans="24:28" x14ac:dyDescent="0.25">
      <c r="X17311" s="37"/>
      <c r="Y17311" s="37"/>
      <c r="Z17311" s="37"/>
      <c r="AA17311" s="37"/>
      <c r="AB17311" s="37"/>
    </row>
    <row r="17312" spans="24:28" x14ac:dyDescent="0.25">
      <c r="X17312" s="37"/>
      <c r="Y17312" s="37"/>
      <c r="Z17312" s="37"/>
      <c r="AA17312" s="37"/>
      <c r="AB17312" s="37"/>
    </row>
    <row r="17313" spans="24:28" x14ac:dyDescent="0.25">
      <c r="X17313" s="37"/>
      <c r="Y17313" s="37"/>
      <c r="Z17313" s="37"/>
      <c r="AA17313" s="37"/>
      <c r="AB17313" s="37"/>
    </row>
    <row r="17314" spans="24:28" x14ac:dyDescent="0.25">
      <c r="X17314" s="37"/>
      <c r="Y17314" s="37"/>
      <c r="Z17314" s="37"/>
      <c r="AA17314" s="37"/>
      <c r="AB17314" s="37"/>
    </row>
    <row r="17315" spans="24:28" x14ac:dyDescent="0.25">
      <c r="X17315" s="37"/>
      <c r="Y17315" s="37"/>
      <c r="Z17315" s="37"/>
      <c r="AA17315" s="37"/>
      <c r="AB17315" s="37"/>
    </row>
    <row r="17316" spans="24:28" x14ac:dyDescent="0.25">
      <c r="X17316" s="37"/>
      <c r="Y17316" s="37"/>
      <c r="Z17316" s="37"/>
      <c r="AA17316" s="37"/>
      <c r="AB17316" s="37"/>
    </row>
    <row r="17317" spans="24:28" x14ac:dyDescent="0.25">
      <c r="X17317" s="37"/>
      <c r="Y17317" s="37"/>
      <c r="Z17317" s="37"/>
      <c r="AA17317" s="37"/>
      <c r="AB17317" s="37"/>
    </row>
    <row r="17318" spans="24:28" x14ac:dyDescent="0.25">
      <c r="X17318" s="37"/>
      <c r="Y17318" s="37"/>
      <c r="Z17318" s="37"/>
      <c r="AA17318" s="37"/>
      <c r="AB17318" s="37"/>
    </row>
    <row r="17319" spans="24:28" x14ac:dyDescent="0.25">
      <c r="X17319" s="37"/>
      <c r="Y17319" s="37"/>
      <c r="Z17319" s="37"/>
      <c r="AA17319" s="37"/>
      <c r="AB17319" s="37"/>
    </row>
    <row r="17320" spans="24:28" x14ac:dyDescent="0.25">
      <c r="X17320" s="37"/>
      <c r="Y17320" s="37"/>
      <c r="Z17320" s="37"/>
      <c r="AA17320" s="37"/>
      <c r="AB17320" s="37"/>
    </row>
    <row r="17321" spans="24:28" x14ac:dyDescent="0.25">
      <c r="X17321" s="37"/>
      <c r="Y17321" s="37"/>
      <c r="Z17321" s="37"/>
      <c r="AA17321" s="37"/>
      <c r="AB17321" s="37"/>
    </row>
    <row r="17322" spans="24:28" x14ac:dyDescent="0.25">
      <c r="X17322" s="37"/>
      <c r="Y17322" s="37"/>
      <c r="Z17322" s="37"/>
      <c r="AA17322" s="37"/>
      <c r="AB17322" s="37"/>
    </row>
    <row r="17323" spans="24:28" x14ac:dyDescent="0.25">
      <c r="X17323" s="37"/>
      <c r="Y17323" s="37"/>
      <c r="Z17323" s="37"/>
      <c r="AA17323" s="37"/>
      <c r="AB17323" s="37"/>
    </row>
    <row r="17324" spans="24:28" x14ac:dyDescent="0.25">
      <c r="X17324" s="37"/>
      <c r="Y17324" s="37"/>
      <c r="Z17324" s="37"/>
      <c r="AA17324" s="37"/>
      <c r="AB17324" s="37"/>
    </row>
    <row r="17325" spans="24:28" x14ac:dyDescent="0.25">
      <c r="X17325" s="37"/>
      <c r="Y17325" s="37"/>
      <c r="Z17325" s="37"/>
      <c r="AA17325" s="37"/>
      <c r="AB17325" s="37"/>
    </row>
    <row r="17326" spans="24:28" x14ac:dyDescent="0.25">
      <c r="X17326" s="37"/>
      <c r="Y17326" s="37"/>
      <c r="Z17326" s="37"/>
      <c r="AA17326" s="37"/>
      <c r="AB17326" s="37"/>
    </row>
    <row r="17327" spans="24:28" x14ac:dyDescent="0.25">
      <c r="X17327" s="37"/>
      <c r="Y17327" s="37"/>
      <c r="Z17327" s="37"/>
      <c r="AA17327" s="37"/>
      <c r="AB17327" s="37"/>
    </row>
    <row r="17328" spans="24:28" x14ac:dyDescent="0.25">
      <c r="X17328" s="37"/>
      <c r="Y17328" s="37"/>
      <c r="Z17328" s="37"/>
      <c r="AA17328" s="37"/>
      <c r="AB17328" s="37"/>
    </row>
    <row r="17329" spans="24:28" x14ac:dyDescent="0.25">
      <c r="X17329" s="37"/>
      <c r="Y17329" s="37"/>
      <c r="Z17329" s="37"/>
      <c r="AA17329" s="37"/>
      <c r="AB17329" s="37"/>
    </row>
    <row r="17330" spans="24:28" x14ac:dyDescent="0.25">
      <c r="X17330" s="37"/>
      <c r="Y17330" s="37"/>
      <c r="Z17330" s="37"/>
      <c r="AA17330" s="37"/>
      <c r="AB17330" s="37"/>
    </row>
    <row r="17331" spans="24:28" x14ac:dyDescent="0.25">
      <c r="X17331" s="37"/>
      <c r="Y17331" s="37"/>
      <c r="Z17331" s="37"/>
      <c r="AA17331" s="37"/>
      <c r="AB17331" s="37"/>
    </row>
    <row r="17332" spans="24:28" x14ac:dyDescent="0.25">
      <c r="X17332" s="37"/>
      <c r="Y17332" s="37"/>
      <c r="Z17332" s="37"/>
      <c r="AA17332" s="37"/>
      <c r="AB17332" s="37"/>
    </row>
    <row r="17333" spans="24:28" x14ac:dyDescent="0.25">
      <c r="X17333" s="37"/>
      <c r="Y17333" s="37"/>
      <c r="Z17333" s="37"/>
      <c r="AA17333" s="37"/>
      <c r="AB17333" s="37"/>
    </row>
    <row r="17334" spans="24:28" x14ac:dyDescent="0.25">
      <c r="X17334" s="37"/>
      <c r="Y17334" s="37"/>
      <c r="Z17334" s="37"/>
      <c r="AA17334" s="37"/>
      <c r="AB17334" s="37"/>
    </row>
    <row r="17335" spans="24:28" x14ac:dyDescent="0.25">
      <c r="X17335" s="37"/>
      <c r="Y17335" s="37"/>
      <c r="Z17335" s="37"/>
      <c r="AA17335" s="37"/>
      <c r="AB17335" s="37"/>
    </row>
    <row r="17336" spans="24:28" x14ac:dyDescent="0.25">
      <c r="X17336" s="37"/>
      <c r="Y17336" s="37"/>
      <c r="Z17336" s="37"/>
      <c r="AA17336" s="37"/>
      <c r="AB17336" s="37"/>
    </row>
    <row r="17337" spans="24:28" x14ac:dyDescent="0.25">
      <c r="X17337" s="37"/>
      <c r="Y17337" s="37"/>
      <c r="Z17337" s="37"/>
      <c r="AA17337" s="37"/>
      <c r="AB17337" s="37"/>
    </row>
    <row r="17338" spans="24:28" x14ac:dyDescent="0.25">
      <c r="X17338" s="37"/>
      <c r="Y17338" s="37"/>
      <c r="Z17338" s="37"/>
      <c r="AA17338" s="37"/>
      <c r="AB17338" s="37"/>
    </row>
    <row r="17339" spans="24:28" x14ac:dyDescent="0.25">
      <c r="X17339" s="37"/>
      <c r="Y17339" s="37"/>
      <c r="Z17339" s="37"/>
      <c r="AA17339" s="37"/>
      <c r="AB17339" s="37"/>
    </row>
    <row r="17340" spans="24:28" x14ac:dyDescent="0.25">
      <c r="X17340" s="37"/>
      <c r="Y17340" s="37"/>
      <c r="Z17340" s="37"/>
      <c r="AA17340" s="37"/>
      <c r="AB17340" s="37"/>
    </row>
    <row r="17341" spans="24:28" x14ac:dyDescent="0.25">
      <c r="X17341" s="37"/>
      <c r="Y17341" s="37"/>
      <c r="Z17341" s="37"/>
      <c r="AA17341" s="37"/>
      <c r="AB17341" s="37"/>
    </row>
    <row r="17342" spans="24:28" x14ac:dyDescent="0.25">
      <c r="X17342" s="37"/>
      <c r="Y17342" s="37"/>
      <c r="Z17342" s="37"/>
      <c r="AA17342" s="37"/>
      <c r="AB17342" s="37"/>
    </row>
    <row r="17343" spans="24:28" x14ac:dyDescent="0.25">
      <c r="X17343" s="37"/>
      <c r="Y17343" s="37"/>
      <c r="Z17343" s="37"/>
      <c r="AA17343" s="37"/>
      <c r="AB17343" s="37"/>
    </row>
    <row r="17344" spans="24:28" x14ac:dyDescent="0.25">
      <c r="X17344" s="37"/>
      <c r="Y17344" s="37"/>
      <c r="Z17344" s="37"/>
      <c r="AA17344" s="37"/>
      <c r="AB17344" s="37"/>
    </row>
    <row r="17345" spans="24:28" x14ac:dyDescent="0.25">
      <c r="X17345" s="37"/>
      <c r="Y17345" s="37"/>
      <c r="Z17345" s="37"/>
      <c r="AA17345" s="37"/>
      <c r="AB17345" s="37"/>
    </row>
    <row r="17346" spans="24:28" x14ac:dyDescent="0.25">
      <c r="X17346" s="37"/>
      <c r="Y17346" s="37"/>
      <c r="Z17346" s="37"/>
      <c r="AA17346" s="37"/>
      <c r="AB17346" s="37"/>
    </row>
    <row r="17347" spans="24:28" x14ac:dyDescent="0.25">
      <c r="X17347" s="37"/>
      <c r="Y17347" s="37"/>
      <c r="Z17347" s="37"/>
      <c r="AA17347" s="37"/>
      <c r="AB17347" s="37"/>
    </row>
    <row r="17348" spans="24:28" x14ac:dyDescent="0.25">
      <c r="X17348" s="37"/>
      <c r="Y17348" s="37"/>
      <c r="Z17348" s="37"/>
      <c r="AA17348" s="37"/>
      <c r="AB17348" s="37"/>
    </row>
    <row r="17349" spans="24:28" x14ac:dyDescent="0.25">
      <c r="X17349" s="37"/>
      <c r="Y17349" s="37"/>
      <c r="Z17349" s="37"/>
      <c r="AA17349" s="37"/>
      <c r="AB17349" s="37"/>
    </row>
    <row r="17350" spans="24:28" x14ac:dyDescent="0.25">
      <c r="X17350" s="37"/>
      <c r="Y17350" s="37"/>
      <c r="Z17350" s="37"/>
      <c r="AA17350" s="37"/>
      <c r="AB17350" s="37"/>
    </row>
    <row r="17351" spans="24:28" x14ac:dyDescent="0.25">
      <c r="X17351" s="37"/>
      <c r="Y17351" s="37"/>
      <c r="Z17351" s="37"/>
      <c r="AA17351" s="37"/>
      <c r="AB17351" s="37"/>
    </row>
    <row r="17352" spans="24:28" x14ac:dyDescent="0.25">
      <c r="X17352" s="37"/>
      <c r="Y17352" s="37"/>
      <c r="Z17352" s="37"/>
      <c r="AA17352" s="37"/>
      <c r="AB17352" s="37"/>
    </row>
    <row r="17353" spans="24:28" x14ac:dyDescent="0.25">
      <c r="X17353" s="37"/>
      <c r="Y17353" s="37"/>
      <c r="Z17353" s="37"/>
      <c r="AA17353" s="37"/>
      <c r="AB17353" s="37"/>
    </row>
    <row r="17354" spans="24:28" x14ac:dyDescent="0.25">
      <c r="X17354" s="37"/>
      <c r="Y17354" s="37"/>
      <c r="Z17354" s="37"/>
      <c r="AA17354" s="37"/>
      <c r="AB17354" s="37"/>
    </row>
    <row r="17355" spans="24:28" x14ac:dyDescent="0.25">
      <c r="X17355" s="37"/>
      <c r="Y17355" s="37"/>
      <c r="Z17355" s="37"/>
      <c r="AA17355" s="37"/>
      <c r="AB17355" s="37"/>
    </row>
    <row r="17356" spans="24:28" x14ac:dyDescent="0.25">
      <c r="X17356" s="37"/>
      <c r="Y17356" s="37"/>
      <c r="Z17356" s="37"/>
      <c r="AA17356" s="37"/>
      <c r="AB17356" s="37"/>
    </row>
    <row r="17357" spans="24:28" x14ac:dyDescent="0.25">
      <c r="X17357" s="37"/>
      <c r="Y17357" s="37"/>
      <c r="Z17357" s="37"/>
      <c r="AA17357" s="37"/>
      <c r="AB17357" s="37"/>
    </row>
    <row r="17358" spans="24:28" x14ac:dyDescent="0.25">
      <c r="X17358" s="37"/>
      <c r="Y17358" s="37"/>
      <c r="Z17358" s="37"/>
      <c r="AA17358" s="37"/>
      <c r="AB17358" s="37"/>
    </row>
    <row r="17359" spans="24:28" x14ac:dyDescent="0.25">
      <c r="X17359" s="37"/>
      <c r="Y17359" s="37"/>
      <c r="Z17359" s="37"/>
      <c r="AA17359" s="37"/>
      <c r="AB17359" s="37"/>
    </row>
    <row r="17360" spans="24:28" x14ac:dyDescent="0.25">
      <c r="X17360" s="37"/>
      <c r="Y17360" s="37"/>
      <c r="Z17360" s="37"/>
      <c r="AA17360" s="37"/>
      <c r="AB17360" s="37"/>
    </row>
    <row r="17361" spans="24:28" x14ac:dyDescent="0.25">
      <c r="X17361" s="37"/>
      <c r="Y17361" s="37"/>
      <c r="Z17361" s="37"/>
      <c r="AA17361" s="37"/>
      <c r="AB17361" s="37"/>
    </row>
    <row r="17362" spans="24:28" x14ac:dyDescent="0.25">
      <c r="X17362" s="37"/>
      <c r="Y17362" s="37"/>
      <c r="Z17362" s="37"/>
      <c r="AA17362" s="37"/>
      <c r="AB17362" s="37"/>
    </row>
    <row r="17363" spans="24:28" x14ac:dyDescent="0.25">
      <c r="X17363" s="37"/>
      <c r="Y17363" s="37"/>
      <c r="Z17363" s="37"/>
      <c r="AA17363" s="37"/>
      <c r="AB17363" s="37"/>
    </row>
    <row r="17364" spans="24:28" x14ac:dyDescent="0.25">
      <c r="X17364" s="37"/>
      <c r="Y17364" s="37"/>
      <c r="Z17364" s="37"/>
      <c r="AA17364" s="37"/>
      <c r="AB17364" s="37"/>
    </row>
    <row r="17365" spans="24:28" x14ac:dyDescent="0.25">
      <c r="X17365" s="37"/>
      <c r="Y17365" s="37"/>
      <c r="Z17365" s="37"/>
      <c r="AA17365" s="37"/>
      <c r="AB17365" s="37"/>
    </row>
    <row r="17366" spans="24:28" x14ac:dyDescent="0.25">
      <c r="X17366" s="37"/>
      <c r="Y17366" s="37"/>
      <c r="Z17366" s="37"/>
      <c r="AA17366" s="37"/>
      <c r="AB17366" s="37"/>
    </row>
    <row r="17367" spans="24:28" x14ac:dyDescent="0.25">
      <c r="X17367" s="37"/>
      <c r="Y17367" s="37"/>
      <c r="Z17367" s="37"/>
      <c r="AA17367" s="37"/>
      <c r="AB17367" s="37"/>
    </row>
    <row r="17368" spans="24:28" x14ac:dyDescent="0.25">
      <c r="X17368" s="37"/>
      <c r="Y17368" s="37"/>
      <c r="Z17368" s="37"/>
      <c r="AA17368" s="37"/>
      <c r="AB17368" s="37"/>
    </row>
    <row r="17369" spans="24:28" x14ac:dyDescent="0.25">
      <c r="X17369" s="37"/>
      <c r="Y17369" s="37"/>
      <c r="Z17369" s="37"/>
      <c r="AA17369" s="37"/>
      <c r="AB17369" s="37"/>
    </row>
    <row r="17370" spans="24:28" x14ac:dyDescent="0.25">
      <c r="X17370" s="37"/>
      <c r="Y17370" s="37"/>
      <c r="Z17370" s="37"/>
      <c r="AA17370" s="37"/>
      <c r="AB17370" s="37"/>
    </row>
    <row r="17371" spans="24:28" x14ac:dyDescent="0.25">
      <c r="X17371" s="37"/>
      <c r="Y17371" s="37"/>
      <c r="Z17371" s="37"/>
      <c r="AA17371" s="37"/>
      <c r="AB17371" s="37"/>
    </row>
    <row r="17372" spans="24:28" x14ac:dyDescent="0.25">
      <c r="X17372" s="37"/>
      <c r="Y17372" s="37"/>
      <c r="Z17372" s="37"/>
      <c r="AA17372" s="37"/>
      <c r="AB17372" s="37"/>
    </row>
    <row r="17373" spans="24:28" x14ac:dyDescent="0.25">
      <c r="X17373" s="37"/>
      <c r="Y17373" s="37"/>
      <c r="Z17373" s="37"/>
      <c r="AA17373" s="37"/>
      <c r="AB17373" s="37"/>
    </row>
    <row r="17374" spans="24:28" x14ac:dyDescent="0.25">
      <c r="X17374" s="37"/>
      <c r="Y17374" s="37"/>
      <c r="Z17374" s="37"/>
      <c r="AA17374" s="37"/>
      <c r="AB17374" s="37"/>
    </row>
    <row r="17375" spans="24:28" x14ac:dyDescent="0.25">
      <c r="X17375" s="37"/>
      <c r="Y17375" s="37"/>
      <c r="Z17375" s="37"/>
      <c r="AA17375" s="37"/>
      <c r="AB17375" s="37"/>
    </row>
    <row r="17376" spans="24:28" x14ac:dyDescent="0.25">
      <c r="X17376" s="37"/>
      <c r="Y17376" s="37"/>
      <c r="Z17376" s="37"/>
      <c r="AA17376" s="37"/>
      <c r="AB17376" s="37"/>
    </row>
    <row r="17377" spans="24:28" x14ac:dyDescent="0.25">
      <c r="X17377" s="37"/>
      <c r="Y17377" s="37"/>
      <c r="Z17377" s="37"/>
      <c r="AA17377" s="37"/>
      <c r="AB17377" s="37"/>
    </row>
    <row r="17378" spans="24:28" x14ac:dyDescent="0.25">
      <c r="X17378" s="37"/>
      <c r="Y17378" s="37"/>
      <c r="Z17378" s="37"/>
      <c r="AA17378" s="37"/>
      <c r="AB17378" s="37"/>
    </row>
    <row r="17379" spans="24:28" x14ac:dyDescent="0.25">
      <c r="X17379" s="37"/>
      <c r="Y17379" s="37"/>
      <c r="Z17379" s="37"/>
      <c r="AA17379" s="37"/>
      <c r="AB17379" s="37"/>
    </row>
    <row r="17380" spans="24:28" x14ac:dyDescent="0.25">
      <c r="X17380" s="37"/>
      <c r="Y17380" s="37"/>
      <c r="Z17380" s="37"/>
      <c r="AA17380" s="37"/>
      <c r="AB17380" s="37"/>
    </row>
    <row r="17381" spans="24:28" x14ac:dyDescent="0.25">
      <c r="X17381" s="37"/>
      <c r="Y17381" s="37"/>
      <c r="Z17381" s="37"/>
      <c r="AA17381" s="37"/>
      <c r="AB17381" s="37"/>
    </row>
    <row r="17382" spans="24:28" x14ac:dyDescent="0.25">
      <c r="X17382" s="37"/>
      <c r="Y17382" s="37"/>
      <c r="Z17382" s="37"/>
      <c r="AA17382" s="37"/>
      <c r="AB17382" s="37"/>
    </row>
    <row r="17383" spans="24:28" x14ac:dyDescent="0.25">
      <c r="X17383" s="37"/>
      <c r="Y17383" s="37"/>
      <c r="Z17383" s="37"/>
      <c r="AA17383" s="37"/>
      <c r="AB17383" s="37"/>
    </row>
    <row r="17384" spans="24:28" x14ac:dyDescent="0.25">
      <c r="X17384" s="37"/>
      <c r="Y17384" s="37"/>
      <c r="Z17384" s="37"/>
      <c r="AA17384" s="37"/>
      <c r="AB17384" s="37"/>
    </row>
    <row r="17385" spans="24:28" x14ac:dyDescent="0.25">
      <c r="X17385" s="37"/>
      <c r="Y17385" s="37"/>
      <c r="Z17385" s="37"/>
      <c r="AA17385" s="37"/>
      <c r="AB17385" s="37"/>
    </row>
    <row r="17386" spans="24:28" x14ac:dyDescent="0.25">
      <c r="X17386" s="37"/>
      <c r="Y17386" s="37"/>
      <c r="Z17386" s="37"/>
      <c r="AA17386" s="37"/>
      <c r="AB17386" s="37"/>
    </row>
    <row r="17387" spans="24:28" x14ac:dyDescent="0.25">
      <c r="X17387" s="37"/>
      <c r="Y17387" s="37"/>
      <c r="Z17387" s="37"/>
      <c r="AA17387" s="37"/>
      <c r="AB17387" s="37"/>
    </row>
    <row r="17388" spans="24:28" x14ac:dyDescent="0.25">
      <c r="X17388" s="37"/>
      <c r="Y17388" s="37"/>
      <c r="Z17388" s="37"/>
      <c r="AA17388" s="37"/>
      <c r="AB17388" s="37"/>
    </row>
    <row r="17389" spans="24:28" x14ac:dyDescent="0.25">
      <c r="X17389" s="37"/>
      <c r="Y17389" s="37"/>
      <c r="Z17389" s="37"/>
      <c r="AA17389" s="37"/>
      <c r="AB17389" s="37"/>
    </row>
    <row r="17390" spans="24:28" x14ac:dyDescent="0.25">
      <c r="X17390" s="37"/>
      <c r="Y17390" s="37"/>
      <c r="Z17390" s="37"/>
      <c r="AA17390" s="37"/>
      <c r="AB17390" s="37"/>
    </row>
    <row r="17391" spans="24:28" x14ac:dyDescent="0.25">
      <c r="X17391" s="37"/>
      <c r="Y17391" s="37"/>
      <c r="Z17391" s="37"/>
      <c r="AA17391" s="37"/>
      <c r="AB17391" s="37"/>
    </row>
    <row r="17392" spans="24:28" x14ac:dyDescent="0.25">
      <c r="X17392" s="37"/>
      <c r="Y17392" s="37"/>
      <c r="Z17392" s="37"/>
      <c r="AA17392" s="37"/>
      <c r="AB17392" s="37"/>
    </row>
    <row r="17393" spans="24:28" x14ac:dyDescent="0.25">
      <c r="X17393" s="37"/>
      <c r="Y17393" s="37"/>
      <c r="Z17393" s="37"/>
      <c r="AA17393" s="37"/>
      <c r="AB17393" s="37"/>
    </row>
    <row r="17394" spans="24:28" x14ac:dyDescent="0.25">
      <c r="X17394" s="37"/>
      <c r="Y17394" s="37"/>
      <c r="Z17394" s="37"/>
      <c r="AA17394" s="37"/>
      <c r="AB17394" s="37"/>
    </row>
    <row r="17395" spans="24:28" x14ac:dyDescent="0.25">
      <c r="X17395" s="37"/>
      <c r="Y17395" s="37"/>
      <c r="Z17395" s="37"/>
      <c r="AA17395" s="37"/>
      <c r="AB17395" s="37"/>
    </row>
    <row r="17396" spans="24:28" x14ac:dyDescent="0.25">
      <c r="X17396" s="37"/>
      <c r="Y17396" s="37"/>
      <c r="Z17396" s="37"/>
      <c r="AA17396" s="37"/>
      <c r="AB17396" s="37"/>
    </row>
    <row r="17397" spans="24:28" x14ac:dyDescent="0.25">
      <c r="X17397" s="37"/>
      <c r="Y17397" s="37"/>
      <c r="Z17397" s="37"/>
      <c r="AA17397" s="37"/>
      <c r="AB17397" s="37"/>
    </row>
    <row r="17398" spans="24:28" x14ac:dyDescent="0.25">
      <c r="X17398" s="37"/>
      <c r="Y17398" s="37"/>
      <c r="Z17398" s="37"/>
      <c r="AA17398" s="37"/>
      <c r="AB17398" s="37"/>
    </row>
    <row r="17399" spans="24:28" x14ac:dyDescent="0.25">
      <c r="X17399" s="37"/>
      <c r="Y17399" s="37"/>
      <c r="Z17399" s="37"/>
      <c r="AA17399" s="37"/>
      <c r="AB17399" s="37"/>
    </row>
    <row r="17400" spans="24:28" x14ac:dyDescent="0.25">
      <c r="X17400" s="37"/>
      <c r="Y17400" s="37"/>
      <c r="Z17400" s="37"/>
      <c r="AA17400" s="37"/>
      <c r="AB17400" s="37"/>
    </row>
    <row r="17401" spans="24:28" x14ac:dyDescent="0.25">
      <c r="X17401" s="37"/>
      <c r="Y17401" s="37"/>
      <c r="Z17401" s="37"/>
      <c r="AA17401" s="37"/>
      <c r="AB17401" s="37"/>
    </row>
    <row r="17402" spans="24:28" x14ac:dyDescent="0.25">
      <c r="X17402" s="37"/>
      <c r="Y17402" s="37"/>
      <c r="Z17402" s="37"/>
      <c r="AA17402" s="37"/>
      <c r="AB17402" s="37"/>
    </row>
    <row r="17403" spans="24:28" x14ac:dyDescent="0.25">
      <c r="X17403" s="37"/>
      <c r="Y17403" s="37"/>
      <c r="Z17403" s="37"/>
      <c r="AA17403" s="37"/>
      <c r="AB17403" s="37"/>
    </row>
    <row r="17404" spans="24:28" x14ac:dyDescent="0.25">
      <c r="X17404" s="37"/>
      <c r="Y17404" s="37"/>
      <c r="Z17404" s="37"/>
      <c r="AA17404" s="37"/>
      <c r="AB17404" s="37"/>
    </row>
    <row r="17405" spans="24:28" x14ac:dyDescent="0.25">
      <c r="X17405" s="37"/>
      <c r="Y17405" s="37"/>
      <c r="Z17405" s="37"/>
      <c r="AA17405" s="37"/>
      <c r="AB17405" s="37"/>
    </row>
    <row r="17406" spans="24:28" x14ac:dyDescent="0.25">
      <c r="X17406" s="37"/>
      <c r="Y17406" s="37"/>
      <c r="Z17406" s="37"/>
      <c r="AA17406" s="37"/>
      <c r="AB17406" s="37"/>
    </row>
    <row r="17407" spans="24:28" x14ac:dyDescent="0.25">
      <c r="X17407" s="37"/>
      <c r="Y17407" s="37"/>
      <c r="Z17407" s="37"/>
      <c r="AA17407" s="37"/>
      <c r="AB17407" s="37"/>
    </row>
    <row r="17408" spans="24:28" x14ac:dyDescent="0.25">
      <c r="X17408" s="37"/>
      <c r="Y17408" s="37"/>
      <c r="Z17408" s="37"/>
      <c r="AA17408" s="37"/>
      <c r="AB17408" s="37"/>
    </row>
    <row r="17409" spans="24:28" x14ac:dyDescent="0.25">
      <c r="X17409" s="37"/>
      <c r="Y17409" s="37"/>
      <c r="Z17409" s="37"/>
      <c r="AA17409" s="37"/>
      <c r="AB17409" s="37"/>
    </row>
    <row r="17410" spans="24:28" x14ac:dyDescent="0.25">
      <c r="X17410" s="37"/>
      <c r="Y17410" s="37"/>
      <c r="Z17410" s="37"/>
      <c r="AA17410" s="37"/>
      <c r="AB17410" s="37"/>
    </row>
    <row r="17411" spans="24:28" x14ac:dyDescent="0.25">
      <c r="X17411" s="37"/>
      <c r="Y17411" s="37"/>
      <c r="Z17411" s="37"/>
      <c r="AA17411" s="37"/>
      <c r="AB17411" s="37"/>
    </row>
    <row r="17412" spans="24:28" x14ac:dyDescent="0.25">
      <c r="X17412" s="37"/>
      <c r="Y17412" s="37"/>
      <c r="Z17412" s="37"/>
      <c r="AA17412" s="37"/>
      <c r="AB17412" s="37"/>
    </row>
    <row r="17413" spans="24:28" x14ac:dyDescent="0.25">
      <c r="X17413" s="37"/>
      <c r="Y17413" s="37"/>
      <c r="Z17413" s="37"/>
      <c r="AA17413" s="37"/>
      <c r="AB17413" s="37"/>
    </row>
    <row r="17414" spans="24:28" x14ac:dyDescent="0.25">
      <c r="X17414" s="37"/>
      <c r="Y17414" s="37"/>
      <c r="Z17414" s="37"/>
      <c r="AA17414" s="37"/>
      <c r="AB17414" s="37"/>
    </row>
    <row r="17415" spans="24:28" x14ac:dyDescent="0.25">
      <c r="X17415" s="37"/>
      <c r="Y17415" s="37"/>
      <c r="Z17415" s="37"/>
      <c r="AA17415" s="37"/>
      <c r="AB17415" s="37"/>
    </row>
    <row r="17416" spans="24:28" x14ac:dyDescent="0.25">
      <c r="X17416" s="37"/>
      <c r="Y17416" s="37"/>
      <c r="Z17416" s="37"/>
      <c r="AA17416" s="37"/>
      <c r="AB17416" s="37"/>
    </row>
    <row r="17417" spans="24:28" x14ac:dyDescent="0.25">
      <c r="X17417" s="37"/>
      <c r="Y17417" s="37"/>
      <c r="Z17417" s="37"/>
      <c r="AA17417" s="37"/>
      <c r="AB17417" s="37"/>
    </row>
    <row r="17418" spans="24:28" x14ac:dyDescent="0.25">
      <c r="X17418" s="37"/>
      <c r="Y17418" s="37"/>
      <c r="Z17418" s="37"/>
      <c r="AA17418" s="37"/>
      <c r="AB17418" s="37"/>
    </row>
    <row r="17419" spans="24:28" x14ac:dyDescent="0.25">
      <c r="X17419" s="37"/>
      <c r="Y17419" s="37"/>
      <c r="Z17419" s="37"/>
      <c r="AA17419" s="37"/>
      <c r="AB17419" s="37"/>
    </row>
    <row r="17420" spans="24:28" x14ac:dyDescent="0.25">
      <c r="X17420" s="37"/>
      <c r="Y17420" s="37"/>
      <c r="Z17420" s="37"/>
      <c r="AA17420" s="37"/>
      <c r="AB17420" s="37"/>
    </row>
    <row r="17421" spans="24:28" x14ac:dyDescent="0.25">
      <c r="X17421" s="37"/>
      <c r="Y17421" s="37"/>
      <c r="Z17421" s="37"/>
      <c r="AA17421" s="37"/>
      <c r="AB17421" s="37"/>
    </row>
    <row r="17422" spans="24:28" x14ac:dyDescent="0.25">
      <c r="X17422" s="37"/>
      <c r="Y17422" s="37"/>
      <c r="Z17422" s="37"/>
      <c r="AA17422" s="37"/>
      <c r="AB17422" s="37"/>
    </row>
    <row r="17423" spans="24:28" x14ac:dyDescent="0.25">
      <c r="X17423" s="37"/>
      <c r="Y17423" s="37"/>
      <c r="Z17423" s="37"/>
      <c r="AA17423" s="37"/>
      <c r="AB17423" s="37"/>
    </row>
    <row r="17424" spans="24:28" x14ac:dyDescent="0.25">
      <c r="X17424" s="37"/>
      <c r="Y17424" s="37"/>
      <c r="Z17424" s="37"/>
      <c r="AA17424" s="37"/>
      <c r="AB17424" s="37"/>
    </row>
    <row r="17425" spans="24:28" x14ac:dyDescent="0.25">
      <c r="X17425" s="37"/>
      <c r="Y17425" s="37"/>
      <c r="Z17425" s="37"/>
      <c r="AA17425" s="37"/>
      <c r="AB17425" s="37"/>
    </row>
    <row r="17426" spans="24:28" x14ac:dyDescent="0.25">
      <c r="X17426" s="37"/>
      <c r="Y17426" s="37"/>
      <c r="Z17426" s="37"/>
      <c r="AA17426" s="37"/>
      <c r="AB17426" s="37"/>
    </row>
    <row r="17427" spans="24:28" x14ac:dyDescent="0.25">
      <c r="X17427" s="37"/>
      <c r="Y17427" s="37"/>
      <c r="Z17427" s="37"/>
      <c r="AA17427" s="37"/>
      <c r="AB17427" s="37"/>
    </row>
    <row r="17428" spans="24:28" x14ac:dyDescent="0.25">
      <c r="X17428" s="37"/>
      <c r="Y17428" s="37"/>
      <c r="Z17428" s="37"/>
      <c r="AA17428" s="37"/>
      <c r="AB17428" s="37"/>
    </row>
    <row r="17429" spans="24:28" x14ac:dyDescent="0.25">
      <c r="X17429" s="37"/>
      <c r="Y17429" s="37"/>
      <c r="Z17429" s="37"/>
      <c r="AA17429" s="37"/>
      <c r="AB17429" s="37"/>
    </row>
    <row r="17430" spans="24:28" x14ac:dyDescent="0.25">
      <c r="X17430" s="37"/>
      <c r="Y17430" s="37"/>
      <c r="Z17430" s="37"/>
      <c r="AA17430" s="37"/>
      <c r="AB17430" s="37"/>
    </row>
    <row r="17431" spans="24:28" x14ac:dyDescent="0.25">
      <c r="X17431" s="37"/>
      <c r="Y17431" s="37"/>
      <c r="Z17431" s="37"/>
      <c r="AA17431" s="37"/>
      <c r="AB17431" s="37"/>
    </row>
    <row r="17432" spans="24:28" x14ac:dyDescent="0.25">
      <c r="X17432" s="37"/>
      <c r="Y17432" s="37"/>
      <c r="Z17432" s="37"/>
      <c r="AA17432" s="37"/>
      <c r="AB17432" s="37"/>
    </row>
    <row r="17433" spans="24:28" x14ac:dyDescent="0.25">
      <c r="X17433" s="37"/>
      <c r="Y17433" s="37"/>
      <c r="Z17433" s="37"/>
      <c r="AA17433" s="37"/>
      <c r="AB17433" s="37"/>
    </row>
    <row r="17434" spans="24:28" x14ac:dyDescent="0.25">
      <c r="X17434" s="37"/>
      <c r="Y17434" s="37"/>
      <c r="Z17434" s="37"/>
      <c r="AA17434" s="37"/>
      <c r="AB17434" s="37"/>
    </row>
    <row r="17435" spans="24:28" x14ac:dyDescent="0.25">
      <c r="X17435" s="37"/>
      <c r="Y17435" s="37"/>
      <c r="Z17435" s="37"/>
      <c r="AA17435" s="37"/>
      <c r="AB17435" s="37"/>
    </row>
    <row r="17436" spans="24:28" x14ac:dyDescent="0.25">
      <c r="X17436" s="37"/>
      <c r="Y17436" s="37"/>
      <c r="Z17436" s="37"/>
      <c r="AA17436" s="37"/>
      <c r="AB17436" s="37"/>
    </row>
    <row r="17437" spans="24:28" x14ac:dyDescent="0.25">
      <c r="X17437" s="37"/>
      <c r="Y17437" s="37"/>
      <c r="Z17437" s="37"/>
      <c r="AA17437" s="37"/>
      <c r="AB17437" s="37"/>
    </row>
    <row r="17438" spans="24:28" x14ac:dyDescent="0.25">
      <c r="X17438" s="37"/>
      <c r="Y17438" s="37"/>
      <c r="Z17438" s="37"/>
      <c r="AA17438" s="37"/>
      <c r="AB17438" s="37"/>
    </row>
    <row r="17439" spans="24:28" x14ac:dyDescent="0.25">
      <c r="X17439" s="37"/>
      <c r="Y17439" s="37"/>
      <c r="Z17439" s="37"/>
      <c r="AA17439" s="37"/>
      <c r="AB17439" s="37"/>
    </row>
    <row r="17440" spans="24:28" x14ac:dyDescent="0.25">
      <c r="X17440" s="37"/>
      <c r="Y17440" s="37"/>
      <c r="Z17440" s="37"/>
      <c r="AA17440" s="37"/>
      <c r="AB17440" s="37"/>
    </row>
    <row r="17441" spans="24:28" x14ac:dyDescent="0.25">
      <c r="X17441" s="37"/>
      <c r="Y17441" s="37"/>
      <c r="Z17441" s="37"/>
      <c r="AA17441" s="37"/>
      <c r="AB17441" s="37"/>
    </row>
    <row r="17442" spans="24:28" x14ac:dyDescent="0.25">
      <c r="X17442" s="37"/>
      <c r="Y17442" s="37"/>
      <c r="Z17442" s="37"/>
      <c r="AA17442" s="37"/>
      <c r="AB17442" s="37"/>
    </row>
    <row r="17443" spans="24:28" x14ac:dyDescent="0.25">
      <c r="X17443" s="37"/>
      <c r="Y17443" s="37"/>
      <c r="Z17443" s="37"/>
      <c r="AA17443" s="37"/>
      <c r="AB17443" s="37"/>
    </row>
    <row r="17444" spans="24:28" x14ac:dyDescent="0.25">
      <c r="X17444" s="37"/>
      <c r="Y17444" s="37"/>
      <c r="Z17444" s="37"/>
      <c r="AA17444" s="37"/>
      <c r="AB17444" s="37"/>
    </row>
    <row r="17445" spans="24:28" x14ac:dyDescent="0.25">
      <c r="X17445" s="37"/>
      <c r="Y17445" s="37"/>
      <c r="Z17445" s="37"/>
      <c r="AA17445" s="37"/>
      <c r="AB17445" s="37"/>
    </row>
    <row r="17446" spans="24:28" x14ac:dyDescent="0.25">
      <c r="X17446" s="37"/>
      <c r="Y17446" s="37"/>
      <c r="Z17446" s="37"/>
      <c r="AA17446" s="37"/>
      <c r="AB17446" s="37"/>
    </row>
    <row r="17447" spans="24:28" x14ac:dyDescent="0.25">
      <c r="X17447" s="37"/>
      <c r="Y17447" s="37"/>
      <c r="Z17447" s="37"/>
      <c r="AA17447" s="37"/>
      <c r="AB17447" s="37"/>
    </row>
    <row r="17448" spans="24:28" x14ac:dyDescent="0.25">
      <c r="X17448" s="37"/>
      <c r="Y17448" s="37"/>
      <c r="Z17448" s="37"/>
      <c r="AA17448" s="37"/>
      <c r="AB17448" s="37"/>
    </row>
    <row r="17449" spans="24:28" x14ac:dyDescent="0.25">
      <c r="X17449" s="37"/>
      <c r="Y17449" s="37"/>
      <c r="Z17449" s="37"/>
      <c r="AA17449" s="37"/>
      <c r="AB17449" s="37"/>
    </row>
    <row r="17450" spans="24:28" x14ac:dyDescent="0.25">
      <c r="X17450" s="37"/>
      <c r="Y17450" s="37"/>
      <c r="Z17450" s="37"/>
      <c r="AA17450" s="37"/>
      <c r="AB17450" s="37"/>
    </row>
    <row r="17451" spans="24:28" x14ac:dyDescent="0.25">
      <c r="X17451" s="37"/>
      <c r="Y17451" s="37"/>
      <c r="Z17451" s="37"/>
      <c r="AA17451" s="37"/>
      <c r="AB17451" s="37"/>
    </row>
    <row r="17452" spans="24:28" x14ac:dyDescent="0.25">
      <c r="X17452" s="37"/>
      <c r="Y17452" s="37"/>
      <c r="Z17452" s="37"/>
      <c r="AA17452" s="37"/>
      <c r="AB17452" s="37"/>
    </row>
    <row r="17453" spans="24:28" x14ac:dyDescent="0.25">
      <c r="X17453" s="37"/>
      <c r="Y17453" s="37"/>
      <c r="Z17453" s="37"/>
      <c r="AA17453" s="37"/>
      <c r="AB17453" s="37"/>
    </row>
    <row r="17454" spans="24:28" x14ac:dyDescent="0.25">
      <c r="X17454" s="37"/>
      <c r="Y17454" s="37"/>
      <c r="Z17454" s="37"/>
      <c r="AA17454" s="37"/>
      <c r="AB17454" s="37"/>
    </row>
    <row r="17455" spans="24:28" x14ac:dyDescent="0.25">
      <c r="X17455" s="37"/>
      <c r="Y17455" s="37"/>
      <c r="Z17455" s="37"/>
      <c r="AA17455" s="37"/>
      <c r="AB17455" s="37"/>
    </row>
    <row r="17456" spans="24:28" x14ac:dyDescent="0.25">
      <c r="X17456" s="37"/>
      <c r="Y17456" s="37"/>
      <c r="Z17456" s="37"/>
      <c r="AA17456" s="37"/>
      <c r="AB17456" s="37"/>
    </row>
    <row r="17457" spans="24:28" x14ac:dyDescent="0.25">
      <c r="X17457" s="37"/>
      <c r="Y17457" s="37"/>
      <c r="Z17457" s="37"/>
      <c r="AA17457" s="37"/>
      <c r="AB17457" s="37"/>
    </row>
    <row r="17458" spans="24:28" x14ac:dyDescent="0.25">
      <c r="X17458" s="37"/>
      <c r="Y17458" s="37"/>
      <c r="Z17458" s="37"/>
      <c r="AA17458" s="37"/>
      <c r="AB17458" s="37"/>
    </row>
    <row r="17459" spans="24:28" x14ac:dyDescent="0.25">
      <c r="X17459" s="37"/>
      <c r="Y17459" s="37"/>
      <c r="Z17459" s="37"/>
      <c r="AA17459" s="37"/>
      <c r="AB17459" s="37"/>
    </row>
    <row r="17460" spans="24:28" x14ac:dyDescent="0.25">
      <c r="X17460" s="37"/>
      <c r="Y17460" s="37"/>
      <c r="Z17460" s="37"/>
      <c r="AA17460" s="37"/>
      <c r="AB17460" s="37"/>
    </row>
    <row r="17461" spans="24:28" x14ac:dyDescent="0.25">
      <c r="X17461" s="37"/>
      <c r="Y17461" s="37"/>
      <c r="Z17461" s="37"/>
      <c r="AA17461" s="37"/>
      <c r="AB17461" s="37"/>
    </row>
    <row r="17462" spans="24:28" x14ac:dyDescent="0.25">
      <c r="X17462" s="37"/>
      <c r="Y17462" s="37"/>
      <c r="Z17462" s="37"/>
      <c r="AA17462" s="37"/>
      <c r="AB17462" s="37"/>
    </row>
    <row r="17463" spans="24:28" x14ac:dyDescent="0.25">
      <c r="X17463" s="37"/>
      <c r="Y17463" s="37"/>
      <c r="Z17463" s="37"/>
      <c r="AA17463" s="37"/>
      <c r="AB17463" s="37"/>
    </row>
    <row r="17464" spans="24:28" x14ac:dyDescent="0.25">
      <c r="X17464" s="37"/>
      <c r="Y17464" s="37"/>
      <c r="Z17464" s="37"/>
      <c r="AA17464" s="37"/>
      <c r="AB17464" s="37"/>
    </row>
    <row r="17465" spans="24:28" x14ac:dyDescent="0.25">
      <c r="X17465" s="37"/>
      <c r="Y17465" s="37"/>
      <c r="Z17465" s="37"/>
      <c r="AA17465" s="37"/>
      <c r="AB17465" s="37"/>
    </row>
    <row r="17466" spans="24:28" x14ac:dyDescent="0.25">
      <c r="X17466" s="37"/>
      <c r="Y17466" s="37"/>
      <c r="Z17466" s="37"/>
      <c r="AA17466" s="37"/>
      <c r="AB17466" s="37"/>
    </row>
    <row r="17467" spans="24:28" x14ac:dyDescent="0.25">
      <c r="X17467" s="37"/>
      <c r="Y17467" s="37"/>
      <c r="Z17467" s="37"/>
      <c r="AA17467" s="37"/>
      <c r="AB17467" s="37"/>
    </row>
    <row r="17468" spans="24:28" x14ac:dyDescent="0.25">
      <c r="X17468" s="37"/>
      <c r="Y17468" s="37"/>
      <c r="Z17468" s="37"/>
      <c r="AA17468" s="37"/>
      <c r="AB17468" s="37"/>
    </row>
    <row r="17469" spans="24:28" x14ac:dyDescent="0.25">
      <c r="X17469" s="37"/>
      <c r="Y17469" s="37"/>
      <c r="Z17469" s="37"/>
      <c r="AA17469" s="37"/>
      <c r="AB17469" s="37"/>
    </row>
    <row r="17470" spans="24:28" x14ac:dyDescent="0.25">
      <c r="X17470" s="37"/>
      <c r="Y17470" s="37"/>
      <c r="Z17470" s="37"/>
      <c r="AA17470" s="37"/>
      <c r="AB17470" s="37"/>
    </row>
    <row r="17471" spans="24:28" x14ac:dyDescent="0.25">
      <c r="X17471" s="37"/>
      <c r="Y17471" s="37"/>
      <c r="Z17471" s="37"/>
      <c r="AA17471" s="37"/>
      <c r="AB17471" s="37"/>
    </row>
    <row r="17472" spans="24:28" x14ac:dyDescent="0.25">
      <c r="X17472" s="37"/>
      <c r="Y17472" s="37"/>
      <c r="Z17472" s="37"/>
      <c r="AA17472" s="37"/>
      <c r="AB17472" s="37"/>
    </row>
    <row r="17473" spans="24:28" x14ac:dyDescent="0.25">
      <c r="X17473" s="37"/>
      <c r="Y17473" s="37"/>
      <c r="Z17473" s="37"/>
      <c r="AA17473" s="37"/>
      <c r="AB17473" s="37"/>
    </row>
    <row r="17474" spans="24:28" x14ac:dyDescent="0.25">
      <c r="X17474" s="37"/>
      <c r="Y17474" s="37"/>
      <c r="Z17474" s="37"/>
      <c r="AA17474" s="37"/>
      <c r="AB17474" s="37"/>
    </row>
    <row r="17475" spans="24:28" x14ac:dyDescent="0.25">
      <c r="X17475" s="37"/>
      <c r="Y17475" s="37"/>
      <c r="Z17475" s="37"/>
      <c r="AA17475" s="37"/>
      <c r="AB17475" s="37"/>
    </row>
    <row r="17476" spans="24:28" x14ac:dyDescent="0.25">
      <c r="X17476" s="37"/>
      <c r="Y17476" s="37"/>
      <c r="Z17476" s="37"/>
      <c r="AA17476" s="37"/>
      <c r="AB17476" s="37"/>
    </row>
    <row r="17477" spans="24:28" x14ac:dyDescent="0.25">
      <c r="X17477" s="37"/>
      <c r="Y17477" s="37"/>
      <c r="Z17477" s="37"/>
      <c r="AA17477" s="37"/>
      <c r="AB17477" s="37"/>
    </row>
    <row r="17478" spans="24:28" x14ac:dyDescent="0.25">
      <c r="X17478" s="37"/>
      <c r="Y17478" s="37"/>
      <c r="Z17478" s="37"/>
      <c r="AA17478" s="37"/>
      <c r="AB17478" s="37"/>
    </row>
    <row r="17479" spans="24:28" x14ac:dyDescent="0.25">
      <c r="X17479" s="37"/>
      <c r="Y17479" s="37"/>
      <c r="Z17479" s="37"/>
      <c r="AA17479" s="37"/>
      <c r="AB17479" s="37"/>
    </row>
    <row r="17480" spans="24:28" x14ac:dyDescent="0.25">
      <c r="X17480" s="37"/>
      <c r="Y17480" s="37"/>
      <c r="Z17480" s="37"/>
      <c r="AA17480" s="37"/>
      <c r="AB17480" s="37"/>
    </row>
    <row r="17481" spans="24:28" x14ac:dyDescent="0.25">
      <c r="X17481" s="37"/>
      <c r="Y17481" s="37"/>
      <c r="Z17481" s="37"/>
      <c r="AA17481" s="37"/>
      <c r="AB17481" s="37"/>
    </row>
    <row r="17482" spans="24:28" x14ac:dyDescent="0.25">
      <c r="X17482" s="37"/>
      <c r="Y17482" s="37"/>
      <c r="Z17482" s="37"/>
      <c r="AA17482" s="37"/>
      <c r="AB17482" s="37"/>
    </row>
    <row r="17483" spans="24:28" x14ac:dyDescent="0.25">
      <c r="X17483" s="37"/>
      <c r="Y17483" s="37"/>
      <c r="Z17483" s="37"/>
      <c r="AA17483" s="37"/>
      <c r="AB17483" s="37"/>
    </row>
    <row r="17484" spans="24:28" x14ac:dyDescent="0.25">
      <c r="X17484" s="37"/>
      <c r="Y17484" s="37"/>
      <c r="Z17484" s="37"/>
      <c r="AA17484" s="37"/>
      <c r="AB17484" s="37"/>
    </row>
    <row r="17485" spans="24:28" x14ac:dyDescent="0.25">
      <c r="X17485" s="37"/>
      <c r="Y17485" s="37"/>
      <c r="Z17485" s="37"/>
      <c r="AA17485" s="37"/>
      <c r="AB17485" s="37"/>
    </row>
    <row r="17486" spans="24:28" x14ac:dyDescent="0.25">
      <c r="X17486" s="37"/>
      <c r="Y17486" s="37"/>
      <c r="Z17486" s="37"/>
      <c r="AA17486" s="37"/>
      <c r="AB17486" s="37"/>
    </row>
    <row r="17487" spans="24:28" x14ac:dyDescent="0.25">
      <c r="X17487" s="37"/>
      <c r="Y17487" s="37"/>
      <c r="Z17487" s="37"/>
      <c r="AA17487" s="37"/>
      <c r="AB17487" s="37"/>
    </row>
    <row r="17488" spans="24:28" x14ac:dyDescent="0.25">
      <c r="X17488" s="37"/>
      <c r="Y17488" s="37"/>
      <c r="Z17488" s="37"/>
      <c r="AA17488" s="37"/>
      <c r="AB17488" s="37"/>
    </row>
    <row r="17489" spans="24:28" x14ac:dyDescent="0.25">
      <c r="X17489" s="37"/>
      <c r="Y17489" s="37"/>
      <c r="Z17489" s="37"/>
      <c r="AA17489" s="37"/>
      <c r="AB17489" s="37"/>
    </row>
    <row r="17490" spans="24:28" x14ac:dyDescent="0.25">
      <c r="X17490" s="37"/>
      <c r="Y17490" s="37"/>
      <c r="Z17490" s="37"/>
      <c r="AA17490" s="37"/>
      <c r="AB17490" s="37"/>
    </row>
    <row r="17491" spans="24:28" x14ac:dyDescent="0.25">
      <c r="X17491" s="37"/>
      <c r="Y17491" s="37"/>
      <c r="Z17491" s="37"/>
      <c r="AA17491" s="37"/>
      <c r="AB17491" s="37"/>
    </row>
    <row r="17492" spans="24:28" x14ac:dyDescent="0.25">
      <c r="X17492" s="37"/>
      <c r="Y17492" s="37"/>
      <c r="Z17492" s="37"/>
      <c r="AA17492" s="37"/>
      <c r="AB17492" s="37"/>
    </row>
    <row r="17493" spans="24:28" x14ac:dyDescent="0.25">
      <c r="X17493" s="37"/>
      <c r="Y17493" s="37"/>
      <c r="Z17493" s="37"/>
      <c r="AA17493" s="37"/>
      <c r="AB17493" s="37"/>
    </row>
    <row r="17494" spans="24:28" x14ac:dyDescent="0.25">
      <c r="X17494" s="37"/>
      <c r="Y17494" s="37"/>
      <c r="Z17494" s="37"/>
      <c r="AA17494" s="37"/>
      <c r="AB17494" s="37"/>
    </row>
    <row r="17495" spans="24:28" x14ac:dyDescent="0.25">
      <c r="X17495" s="37"/>
      <c r="Y17495" s="37"/>
      <c r="Z17495" s="37"/>
      <c r="AA17495" s="37"/>
      <c r="AB17495" s="37"/>
    </row>
    <row r="17496" spans="24:28" x14ac:dyDescent="0.25">
      <c r="X17496" s="37"/>
      <c r="Y17496" s="37"/>
      <c r="Z17496" s="37"/>
      <c r="AA17496" s="37"/>
      <c r="AB17496" s="37"/>
    </row>
    <row r="17497" spans="24:28" x14ac:dyDescent="0.25">
      <c r="X17497" s="37"/>
      <c r="Y17497" s="37"/>
      <c r="Z17497" s="37"/>
      <c r="AA17497" s="37"/>
      <c r="AB17497" s="37"/>
    </row>
    <row r="17498" spans="24:28" x14ac:dyDescent="0.25">
      <c r="X17498" s="37"/>
      <c r="Y17498" s="37"/>
      <c r="Z17498" s="37"/>
      <c r="AA17498" s="37"/>
      <c r="AB17498" s="37"/>
    </row>
    <row r="17499" spans="24:28" x14ac:dyDescent="0.25">
      <c r="X17499" s="37"/>
      <c r="Y17499" s="37"/>
      <c r="Z17499" s="37"/>
      <c r="AA17499" s="37"/>
      <c r="AB17499" s="37"/>
    </row>
    <row r="17500" spans="24:28" x14ac:dyDescent="0.25">
      <c r="X17500" s="37"/>
      <c r="Y17500" s="37"/>
      <c r="Z17500" s="37"/>
      <c r="AA17500" s="37"/>
      <c r="AB17500" s="37"/>
    </row>
    <row r="17501" spans="24:28" x14ac:dyDescent="0.25">
      <c r="X17501" s="37"/>
      <c r="Y17501" s="37"/>
      <c r="Z17501" s="37"/>
      <c r="AA17501" s="37"/>
      <c r="AB17501" s="37"/>
    </row>
    <row r="17502" spans="24:28" x14ac:dyDescent="0.25">
      <c r="X17502" s="37"/>
      <c r="Y17502" s="37"/>
      <c r="Z17502" s="37"/>
      <c r="AA17502" s="37"/>
      <c r="AB17502" s="37"/>
    </row>
    <row r="17503" spans="24:28" x14ac:dyDescent="0.25">
      <c r="X17503" s="37"/>
      <c r="Y17503" s="37"/>
      <c r="Z17503" s="37"/>
      <c r="AA17503" s="37"/>
      <c r="AB17503" s="37"/>
    </row>
    <row r="17504" spans="24:28" x14ac:dyDescent="0.25">
      <c r="X17504" s="37"/>
      <c r="Y17504" s="37"/>
      <c r="Z17504" s="37"/>
      <c r="AA17504" s="37"/>
      <c r="AB17504" s="37"/>
    </row>
    <row r="17505" spans="24:28" x14ac:dyDescent="0.25">
      <c r="X17505" s="37"/>
      <c r="Y17505" s="37"/>
      <c r="Z17505" s="37"/>
      <c r="AA17505" s="37"/>
      <c r="AB17505" s="37"/>
    </row>
    <row r="17506" spans="24:28" x14ac:dyDescent="0.25">
      <c r="X17506" s="37"/>
      <c r="Y17506" s="37"/>
      <c r="Z17506" s="37"/>
      <c r="AA17506" s="37"/>
      <c r="AB17506" s="37"/>
    </row>
    <row r="17507" spans="24:28" x14ac:dyDescent="0.25">
      <c r="X17507" s="37"/>
      <c r="Y17507" s="37"/>
      <c r="Z17507" s="37"/>
      <c r="AA17507" s="37"/>
      <c r="AB17507" s="37"/>
    </row>
    <row r="17508" spans="24:28" x14ac:dyDescent="0.25">
      <c r="X17508" s="37"/>
      <c r="Y17508" s="37"/>
      <c r="Z17508" s="37"/>
      <c r="AA17508" s="37"/>
      <c r="AB17508" s="37"/>
    </row>
    <row r="17509" spans="24:28" x14ac:dyDescent="0.25">
      <c r="X17509" s="37"/>
      <c r="Y17509" s="37"/>
      <c r="Z17509" s="37"/>
      <c r="AA17509" s="37"/>
      <c r="AB17509" s="37"/>
    </row>
    <row r="17510" spans="24:28" x14ac:dyDescent="0.25">
      <c r="X17510" s="37"/>
      <c r="Y17510" s="37"/>
      <c r="Z17510" s="37"/>
      <c r="AA17510" s="37"/>
      <c r="AB17510" s="37"/>
    </row>
    <row r="17511" spans="24:28" x14ac:dyDescent="0.25">
      <c r="X17511" s="37"/>
      <c r="Y17511" s="37"/>
      <c r="Z17511" s="37"/>
      <c r="AA17511" s="37"/>
      <c r="AB17511" s="37"/>
    </row>
    <row r="17512" spans="24:28" x14ac:dyDescent="0.25">
      <c r="X17512" s="37"/>
      <c r="Y17512" s="37"/>
      <c r="Z17512" s="37"/>
      <c r="AA17512" s="37"/>
      <c r="AB17512" s="37"/>
    </row>
    <row r="17513" spans="24:28" x14ac:dyDescent="0.25">
      <c r="X17513" s="37"/>
      <c r="Y17513" s="37"/>
      <c r="Z17513" s="37"/>
      <c r="AA17513" s="37"/>
      <c r="AB17513" s="37"/>
    </row>
    <row r="17514" spans="24:28" x14ac:dyDescent="0.25">
      <c r="X17514" s="37"/>
      <c r="Y17514" s="37"/>
      <c r="Z17514" s="37"/>
      <c r="AA17514" s="37"/>
      <c r="AB17514" s="37"/>
    </row>
    <row r="17515" spans="24:28" x14ac:dyDescent="0.25">
      <c r="X17515" s="37"/>
      <c r="Y17515" s="37"/>
      <c r="Z17515" s="37"/>
      <c r="AA17515" s="37"/>
      <c r="AB17515" s="37"/>
    </row>
    <row r="17516" spans="24:28" x14ac:dyDescent="0.25">
      <c r="X17516" s="37"/>
      <c r="Y17516" s="37"/>
      <c r="Z17516" s="37"/>
      <c r="AA17516" s="37"/>
      <c r="AB17516" s="37"/>
    </row>
    <row r="17517" spans="24:28" x14ac:dyDescent="0.25">
      <c r="X17517" s="37"/>
      <c r="Y17517" s="37"/>
      <c r="Z17517" s="37"/>
      <c r="AA17517" s="37"/>
      <c r="AB17517" s="37"/>
    </row>
    <row r="17518" spans="24:28" x14ac:dyDescent="0.25">
      <c r="X17518" s="37"/>
      <c r="Y17518" s="37"/>
      <c r="Z17518" s="37"/>
      <c r="AA17518" s="37"/>
      <c r="AB17518" s="37"/>
    </row>
    <row r="17519" spans="24:28" x14ac:dyDescent="0.25">
      <c r="X17519" s="37"/>
      <c r="Y17519" s="37"/>
      <c r="Z17519" s="37"/>
      <c r="AA17519" s="37"/>
      <c r="AB17519" s="37"/>
    </row>
    <row r="17520" spans="24:28" x14ac:dyDescent="0.25">
      <c r="X17520" s="37"/>
      <c r="Y17520" s="37"/>
      <c r="Z17520" s="37"/>
      <c r="AA17520" s="37"/>
      <c r="AB17520" s="37"/>
    </row>
    <row r="17521" spans="24:28" x14ac:dyDescent="0.25">
      <c r="X17521" s="37"/>
      <c r="Y17521" s="37"/>
      <c r="Z17521" s="37"/>
      <c r="AA17521" s="37"/>
      <c r="AB17521" s="37"/>
    </row>
    <row r="17522" spans="24:28" x14ac:dyDescent="0.25">
      <c r="X17522" s="37"/>
      <c r="Y17522" s="37"/>
      <c r="Z17522" s="37"/>
      <c r="AA17522" s="37"/>
      <c r="AB17522" s="37"/>
    </row>
    <row r="17523" spans="24:28" x14ac:dyDescent="0.25">
      <c r="X17523" s="37"/>
      <c r="Y17523" s="37"/>
      <c r="Z17523" s="37"/>
      <c r="AA17523" s="37"/>
      <c r="AB17523" s="37"/>
    </row>
    <row r="17524" spans="24:28" x14ac:dyDescent="0.25">
      <c r="X17524" s="37"/>
      <c r="Y17524" s="37"/>
      <c r="Z17524" s="37"/>
      <c r="AA17524" s="37"/>
      <c r="AB17524" s="37"/>
    </row>
    <row r="17525" spans="24:28" x14ac:dyDescent="0.25">
      <c r="X17525" s="37"/>
      <c r="Y17525" s="37"/>
      <c r="Z17525" s="37"/>
      <c r="AA17525" s="37"/>
      <c r="AB17525" s="37"/>
    </row>
    <row r="17526" spans="24:28" x14ac:dyDescent="0.25">
      <c r="X17526" s="37"/>
      <c r="Y17526" s="37"/>
      <c r="Z17526" s="37"/>
      <c r="AA17526" s="37"/>
      <c r="AB17526" s="37"/>
    </row>
    <row r="17527" spans="24:28" x14ac:dyDescent="0.25">
      <c r="X17527" s="37"/>
      <c r="Y17527" s="37"/>
      <c r="Z17527" s="37"/>
      <c r="AA17527" s="37"/>
      <c r="AB17527" s="37"/>
    </row>
    <row r="17528" spans="24:28" x14ac:dyDescent="0.25">
      <c r="X17528" s="37"/>
      <c r="Y17528" s="37"/>
      <c r="Z17528" s="37"/>
      <c r="AA17528" s="37"/>
      <c r="AB17528" s="37"/>
    </row>
    <row r="17529" spans="24:28" x14ac:dyDescent="0.25">
      <c r="X17529" s="37"/>
      <c r="Y17529" s="37"/>
      <c r="Z17529" s="37"/>
      <c r="AA17529" s="37"/>
      <c r="AB17529" s="37"/>
    </row>
    <row r="17530" spans="24:28" x14ac:dyDescent="0.25">
      <c r="X17530" s="37"/>
      <c r="Y17530" s="37"/>
      <c r="Z17530" s="37"/>
      <c r="AA17530" s="37"/>
      <c r="AB17530" s="37"/>
    </row>
    <row r="17531" spans="24:28" x14ac:dyDescent="0.25">
      <c r="X17531" s="37"/>
      <c r="Y17531" s="37"/>
      <c r="Z17531" s="37"/>
      <c r="AA17531" s="37"/>
      <c r="AB17531" s="37"/>
    </row>
    <row r="17532" spans="24:28" x14ac:dyDescent="0.25">
      <c r="X17532" s="37"/>
      <c r="Y17532" s="37"/>
      <c r="Z17532" s="37"/>
      <c r="AA17532" s="37"/>
      <c r="AB17532" s="37"/>
    </row>
    <row r="17533" spans="24:28" x14ac:dyDescent="0.25">
      <c r="X17533" s="37"/>
      <c r="Y17533" s="37"/>
      <c r="Z17533" s="37"/>
      <c r="AA17533" s="37"/>
      <c r="AB17533" s="37"/>
    </row>
    <row r="17534" spans="24:28" x14ac:dyDescent="0.25">
      <c r="X17534" s="37"/>
      <c r="Y17534" s="37"/>
      <c r="Z17534" s="37"/>
      <c r="AA17534" s="37"/>
      <c r="AB17534" s="37"/>
    </row>
    <row r="17535" spans="24:28" x14ac:dyDescent="0.25">
      <c r="X17535" s="37"/>
      <c r="Y17535" s="37"/>
      <c r="Z17535" s="37"/>
      <c r="AA17535" s="37"/>
      <c r="AB17535" s="37"/>
    </row>
    <row r="17536" spans="24:28" x14ac:dyDescent="0.25">
      <c r="X17536" s="37"/>
      <c r="Y17536" s="37"/>
      <c r="Z17536" s="37"/>
      <c r="AA17536" s="37"/>
      <c r="AB17536" s="37"/>
    </row>
    <row r="17537" spans="24:28" x14ac:dyDescent="0.25">
      <c r="X17537" s="37"/>
      <c r="Y17537" s="37"/>
      <c r="Z17537" s="37"/>
      <c r="AA17537" s="37"/>
      <c r="AB17537" s="37"/>
    </row>
    <row r="17538" spans="24:28" x14ac:dyDescent="0.25">
      <c r="X17538" s="37"/>
      <c r="Y17538" s="37"/>
      <c r="Z17538" s="37"/>
      <c r="AA17538" s="37"/>
      <c r="AB17538" s="37"/>
    </row>
    <row r="17539" spans="24:28" x14ac:dyDescent="0.25">
      <c r="X17539" s="37"/>
      <c r="Y17539" s="37"/>
      <c r="Z17539" s="37"/>
      <c r="AA17539" s="37"/>
      <c r="AB17539" s="37"/>
    </row>
    <row r="17540" spans="24:28" x14ac:dyDescent="0.25">
      <c r="X17540" s="37"/>
      <c r="Y17540" s="37"/>
      <c r="Z17540" s="37"/>
      <c r="AA17540" s="37"/>
      <c r="AB17540" s="37"/>
    </row>
    <row r="17541" spans="24:28" x14ac:dyDescent="0.25">
      <c r="X17541" s="37"/>
      <c r="Y17541" s="37"/>
      <c r="Z17541" s="37"/>
      <c r="AA17541" s="37"/>
      <c r="AB17541" s="37"/>
    </row>
    <row r="17542" spans="24:28" x14ac:dyDescent="0.25">
      <c r="X17542" s="37"/>
      <c r="Y17542" s="37"/>
      <c r="Z17542" s="37"/>
      <c r="AA17542" s="37"/>
      <c r="AB17542" s="37"/>
    </row>
    <row r="17543" spans="24:28" x14ac:dyDescent="0.25">
      <c r="X17543" s="37"/>
      <c r="Y17543" s="37"/>
      <c r="Z17543" s="37"/>
      <c r="AA17543" s="37"/>
      <c r="AB17543" s="37"/>
    </row>
    <row r="17544" spans="24:28" x14ac:dyDescent="0.25">
      <c r="X17544" s="37"/>
      <c r="Y17544" s="37"/>
      <c r="Z17544" s="37"/>
      <c r="AA17544" s="37"/>
      <c r="AB17544" s="37"/>
    </row>
    <row r="17545" spans="24:28" x14ac:dyDescent="0.25">
      <c r="X17545" s="37"/>
      <c r="Y17545" s="37"/>
      <c r="Z17545" s="37"/>
      <c r="AA17545" s="37"/>
      <c r="AB17545" s="37"/>
    </row>
    <row r="17546" spans="24:28" x14ac:dyDescent="0.25">
      <c r="X17546" s="37"/>
      <c r="Y17546" s="37"/>
      <c r="Z17546" s="37"/>
      <c r="AA17546" s="37"/>
      <c r="AB17546" s="37"/>
    </row>
    <row r="17547" spans="24:28" x14ac:dyDescent="0.25">
      <c r="X17547" s="37"/>
      <c r="Y17547" s="37"/>
      <c r="Z17547" s="37"/>
      <c r="AA17547" s="37"/>
      <c r="AB17547" s="37"/>
    </row>
    <row r="17548" spans="24:28" x14ac:dyDescent="0.25">
      <c r="X17548" s="37"/>
      <c r="Y17548" s="37"/>
      <c r="Z17548" s="37"/>
      <c r="AA17548" s="37"/>
      <c r="AB17548" s="37"/>
    </row>
    <row r="17549" spans="24:28" x14ac:dyDescent="0.25">
      <c r="X17549" s="37"/>
      <c r="Y17549" s="37"/>
      <c r="Z17549" s="37"/>
      <c r="AA17549" s="37"/>
      <c r="AB17549" s="37"/>
    </row>
    <row r="17550" spans="24:28" x14ac:dyDescent="0.25">
      <c r="X17550" s="37"/>
      <c r="Y17550" s="37"/>
      <c r="Z17550" s="37"/>
      <c r="AA17550" s="37"/>
      <c r="AB17550" s="37"/>
    </row>
    <row r="17551" spans="24:28" x14ac:dyDescent="0.25">
      <c r="X17551" s="37"/>
      <c r="Y17551" s="37"/>
      <c r="Z17551" s="37"/>
      <c r="AA17551" s="37"/>
      <c r="AB17551" s="37"/>
    </row>
    <row r="17552" spans="24:28" x14ac:dyDescent="0.25">
      <c r="X17552" s="37"/>
      <c r="Y17552" s="37"/>
      <c r="Z17552" s="37"/>
      <c r="AA17552" s="37"/>
      <c r="AB17552" s="37"/>
    </row>
    <row r="17553" spans="24:28" x14ac:dyDescent="0.25">
      <c r="X17553" s="37"/>
      <c r="Y17553" s="37"/>
      <c r="Z17553" s="37"/>
      <c r="AA17553" s="37"/>
      <c r="AB17553" s="37"/>
    </row>
    <row r="17554" spans="24:28" x14ac:dyDescent="0.25">
      <c r="X17554" s="37"/>
      <c r="Y17554" s="37"/>
      <c r="Z17554" s="37"/>
      <c r="AA17554" s="37"/>
      <c r="AB17554" s="37"/>
    </row>
    <row r="17555" spans="24:28" x14ac:dyDescent="0.25">
      <c r="X17555" s="37"/>
      <c r="Y17555" s="37"/>
      <c r="Z17555" s="37"/>
      <c r="AA17555" s="37"/>
      <c r="AB17555" s="37"/>
    </row>
    <row r="17556" spans="24:28" x14ac:dyDescent="0.25">
      <c r="X17556" s="37"/>
      <c r="Y17556" s="37"/>
      <c r="Z17556" s="37"/>
      <c r="AA17556" s="37"/>
      <c r="AB17556" s="37"/>
    </row>
    <row r="17557" spans="24:28" x14ac:dyDescent="0.25">
      <c r="X17557" s="37"/>
      <c r="Y17557" s="37"/>
      <c r="Z17557" s="37"/>
      <c r="AA17557" s="37"/>
      <c r="AB17557" s="37"/>
    </row>
    <row r="17558" spans="24:28" x14ac:dyDescent="0.25">
      <c r="X17558" s="37"/>
      <c r="Y17558" s="37"/>
      <c r="Z17558" s="37"/>
      <c r="AA17558" s="37"/>
      <c r="AB17558" s="37"/>
    </row>
    <row r="17559" spans="24:28" x14ac:dyDescent="0.25">
      <c r="X17559" s="37"/>
      <c r="Y17559" s="37"/>
      <c r="Z17559" s="37"/>
      <c r="AA17559" s="37"/>
      <c r="AB17559" s="37"/>
    </row>
    <row r="17560" spans="24:28" x14ac:dyDescent="0.25">
      <c r="X17560" s="37"/>
      <c r="Y17560" s="37"/>
      <c r="Z17560" s="37"/>
      <c r="AA17560" s="37"/>
      <c r="AB17560" s="37"/>
    </row>
    <row r="17561" spans="24:28" x14ac:dyDescent="0.25">
      <c r="X17561" s="37"/>
      <c r="Y17561" s="37"/>
      <c r="Z17561" s="37"/>
      <c r="AA17561" s="37"/>
      <c r="AB17561" s="37"/>
    </row>
    <row r="17562" spans="24:28" x14ac:dyDescent="0.25">
      <c r="X17562" s="37"/>
      <c r="Y17562" s="37"/>
      <c r="Z17562" s="37"/>
      <c r="AA17562" s="37"/>
      <c r="AB17562" s="37"/>
    </row>
    <row r="17563" spans="24:28" x14ac:dyDescent="0.25">
      <c r="X17563" s="37"/>
      <c r="Y17563" s="37"/>
      <c r="Z17563" s="37"/>
      <c r="AA17563" s="37"/>
      <c r="AB17563" s="37"/>
    </row>
    <row r="17564" spans="24:28" x14ac:dyDescent="0.25">
      <c r="X17564" s="37"/>
      <c r="Y17564" s="37"/>
      <c r="Z17564" s="37"/>
      <c r="AA17564" s="37"/>
      <c r="AB17564" s="37"/>
    </row>
    <row r="17565" spans="24:28" x14ac:dyDescent="0.25">
      <c r="X17565" s="37"/>
      <c r="Y17565" s="37"/>
      <c r="Z17565" s="37"/>
      <c r="AA17565" s="37"/>
      <c r="AB17565" s="37"/>
    </row>
    <row r="17566" spans="24:28" x14ac:dyDescent="0.25">
      <c r="X17566" s="37"/>
      <c r="Y17566" s="37"/>
      <c r="Z17566" s="37"/>
      <c r="AA17566" s="37"/>
      <c r="AB17566" s="37"/>
    </row>
    <row r="17567" spans="24:28" x14ac:dyDescent="0.25">
      <c r="X17567" s="37"/>
      <c r="Y17567" s="37"/>
      <c r="Z17567" s="37"/>
      <c r="AA17567" s="37"/>
      <c r="AB17567" s="37"/>
    </row>
    <row r="17568" spans="24:28" x14ac:dyDescent="0.25">
      <c r="X17568" s="37"/>
      <c r="Y17568" s="37"/>
      <c r="Z17568" s="37"/>
      <c r="AA17568" s="37"/>
      <c r="AB17568" s="37"/>
    </row>
    <row r="17569" spans="24:28" x14ac:dyDescent="0.25">
      <c r="X17569" s="37"/>
      <c r="Y17569" s="37"/>
      <c r="Z17569" s="37"/>
      <c r="AA17569" s="37"/>
      <c r="AB17569" s="37"/>
    </row>
    <row r="17570" spans="24:28" x14ac:dyDescent="0.25">
      <c r="X17570" s="37"/>
      <c r="Y17570" s="37"/>
      <c r="Z17570" s="37"/>
      <c r="AA17570" s="37"/>
      <c r="AB17570" s="37"/>
    </row>
    <row r="17571" spans="24:28" x14ac:dyDescent="0.25">
      <c r="X17571" s="37"/>
      <c r="Y17571" s="37"/>
      <c r="Z17571" s="37"/>
      <c r="AA17571" s="37"/>
      <c r="AB17571" s="37"/>
    </row>
    <row r="17572" spans="24:28" x14ac:dyDescent="0.25">
      <c r="X17572" s="37"/>
      <c r="Y17572" s="37"/>
      <c r="Z17572" s="37"/>
      <c r="AA17572" s="37"/>
      <c r="AB17572" s="37"/>
    </row>
    <row r="17573" spans="24:28" x14ac:dyDescent="0.25">
      <c r="X17573" s="37"/>
      <c r="Y17573" s="37"/>
      <c r="Z17573" s="37"/>
      <c r="AA17573" s="37"/>
      <c r="AB17573" s="37"/>
    </row>
    <row r="17574" spans="24:28" x14ac:dyDescent="0.25">
      <c r="X17574" s="37"/>
      <c r="Y17574" s="37"/>
      <c r="Z17574" s="37"/>
      <c r="AA17574" s="37"/>
      <c r="AB17574" s="37"/>
    </row>
    <row r="17575" spans="24:28" x14ac:dyDescent="0.25">
      <c r="X17575" s="37"/>
      <c r="Y17575" s="37"/>
      <c r="Z17575" s="37"/>
      <c r="AA17575" s="37"/>
      <c r="AB17575" s="37"/>
    </row>
    <row r="17576" spans="24:28" x14ac:dyDescent="0.25">
      <c r="X17576" s="37"/>
      <c r="Y17576" s="37"/>
      <c r="Z17576" s="37"/>
      <c r="AA17576" s="37"/>
      <c r="AB17576" s="37"/>
    </row>
    <row r="17577" spans="24:28" x14ac:dyDescent="0.25">
      <c r="X17577" s="37"/>
      <c r="Y17577" s="37"/>
      <c r="Z17577" s="37"/>
      <c r="AA17577" s="37"/>
      <c r="AB17577" s="37"/>
    </row>
    <row r="17578" spans="24:28" x14ac:dyDescent="0.25">
      <c r="X17578" s="37"/>
      <c r="Y17578" s="37"/>
      <c r="Z17578" s="37"/>
      <c r="AA17578" s="37"/>
      <c r="AB17578" s="37"/>
    </row>
    <row r="17579" spans="24:28" x14ac:dyDescent="0.25">
      <c r="X17579" s="37"/>
      <c r="Y17579" s="37"/>
      <c r="Z17579" s="37"/>
      <c r="AA17579" s="37"/>
      <c r="AB17579" s="37"/>
    </row>
    <row r="17580" spans="24:28" x14ac:dyDescent="0.25">
      <c r="X17580" s="37"/>
      <c r="Y17580" s="37"/>
      <c r="Z17580" s="37"/>
      <c r="AA17580" s="37"/>
      <c r="AB17580" s="37"/>
    </row>
    <row r="17581" spans="24:28" x14ac:dyDescent="0.25">
      <c r="X17581" s="37"/>
      <c r="Y17581" s="37"/>
      <c r="Z17581" s="37"/>
      <c r="AA17581" s="37"/>
      <c r="AB17581" s="37"/>
    </row>
    <row r="17582" spans="24:28" x14ac:dyDescent="0.25">
      <c r="X17582" s="37"/>
      <c r="Y17582" s="37"/>
      <c r="Z17582" s="37"/>
      <c r="AA17582" s="37"/>
      <c r="AB17582" s="37"/>
    </row>
    <row r="17583" spans="24:28" x14ac:dyDescent="0.25">
      <c r="X17583" s="37"/>
      <c r="Y17583" s="37"/>
      <c r="Z17583" s="37"/>
      <c r="AA17583" s="37"/>
      <c r="AB17583" s="37"/>
    </row>
    <row r="17584" spans="24:28" x14ac:dyDescent="0.25">
      <c r="X17584" s="37"/>
      <c r="Y17584" s="37"/>
      <c r="Z17584" s="37"/>
      <c r="AA17584" s="37"/>
      <c r="AB17584" s="37"/>
    </row>
    <row r="17585" spans="24:28" x14ac:dyDescent="0.25">
      <c r="X17585" s="37"/>
      <c r="Y17585" s="37"/>
      <c r="Z17585" s="37"/>
      <c r="AA17585" s="37"/>
      <c r="AB17585" s="37"/>
    </row>
    <row r="17586" spans="24:28" x14ac:dyDescent="0.25">
      <c r="X17586" s="37"/>
      <c r="Y17586" s="37"/>
      <c r="Z17586" s="37"/>
      <c r="AA17586" s="37"/>
      <c r="AB17586" s="37"/>
    </row>
    <row r="17587" spans="24:28" x14ac:dyDescent="0.25">
      <c r="X17587" s="37"/>
      <c r="Y17587" s="37"/>
      <c r="Z17587" s="37"/>
      <c r="AA17587" s="37"/>
      <c r="AB17587" s="37"/>
    </row>
    <row r="17588" spans="24:28" x14ac:dyDescent="0.25">
      <c r="X17588" s="37"/>
      <c r="Y17588" s="37"/>
      <c r="Z17588" s="37"/>
      <c r="AA17588" s="37"/>
      <c r="AB17588" s="37"/>
    </row>
    <row r="17589" spans="24:28" x14ac:dyDescent="0.25">
      <c r="X17589" s="37"/>
      <c r="Y17589" s="37"/>
      <c r="Z17589" s="37"/>
      <c r="AA17589" s="37"/>
      <c r="AB17589" s="37"/>
    </row>
    <row r="17590" spans="24:28" x14ac:dyDescent="0.25">
      <c r="X17590" s="37"/>
      <c r="Y17590" s="37"/>
      <c r="Z17590" s="37"/>
      <c r="AA17590" s="37"/>
      <c r="AB17590" s="37"/>
    </row>
    <row r="17591" spans="24:28" x14ac:dyDescent="0.25">
      <c r="X17591" s="37"/>
      <c r="Y17591" s="37"/>
      <c r="Z17591" s="37"/>
      <c r="AA17591" s="37"/>
      <c r="AB17591" s="37"/>
    </row>
    <row r="17592" spans="24:28" x14ac:dyDescent="0.25">
      <c r="X17592" s="37"/>
      <c r="Y17592" s="37"/>
      <c r="Z17592" s="37"/>
      <c r="AA17592" s="37"/>
      <c r="AB17592" s="37"/>
    </row>
    <row r="17593" spans="24:28" x14ac:dyDescent="0.25">
      <c r="X17593" s="37"/>
      <c r="Y17593" s="37"/>
      <c r="Z17593" s="37"/>
      <c r="AA17593" s="37"/>
      <c r="AB17593" s="37"/>
    </row>
    <row r="17594" spans="24:28" x14ac:dyDescent="0.25">
      <c r="X17594" s="37"/>
      <c r="Y17594" s="37"/>
      <c r="Z17594" s="37"/>
      <c r="AA17594" s="37"/>
      <c r="AB17594" s="37"/>
    </row>
    <row r="17595" spans="24:28" x14ac:dyDescent="0.25">
      <c r="X17595" s="37"/>
      <c r="Y17595" s="37"/>
      <c r="Z17595" s="37"/>
      <c r="AA17595" s="37"/>
      <c r="AB17595" s="37"/>
    </row>
    <row r="17596" spans="24:28" x14ac:dyDescent="0.25">
      <c r="X17596" s="37"/>
      <c r="Y17596" s="37"/>
      <c r="Z17596" s="37"/>
      <c r="AA17596" s="37"/>
      <c r="AB17596" s="37"/>
    </row>
    <row r="17597" spans="24:28" x14ac:dyDescent="0.25">
      <c r="X17597" s="37"/>
      <c r="Y17597" s="37"/>
      <c r="Z17597" s="37"/>
      <c r="AA17597" s="37"/>
      <c r="AB17597" s="37"/>
    </row>
    <row r="17598" spans="24:28" x14ac:dyDescent="0.25">
      <c r="X17598" s="37"/>
      <c r="Y17598" s="37"/>
      <c r="Z17598" s="37"/>
      <c r="AA17598" s="37"/>
      <c r="AB17598" s="37"/>
    </row>
    <row r="17599" spans="24:28" x14ac:dyDescent="0.25">
      <c r="X17599" s="37"/>
      <c r="Y17599" s="37"/>
      <c r="Z17599" s="37"/>
      <c r="AA17599" s="37"/>
      <c r="AB17599" s="37"/>
    </row>
    <row r="17600" spans="24:28" x14ac:dyDescent="0.25">
      <c r="X17600" s="37"/>
      <c r="Y17600" s="37"/>
      <c r="Z17600" s="37"/>
      <c r="AA17600" s="37"/>
      <c r="AB17600" s="37"/>
    </row>
    <row r="17601" spans="24:28" x14ac:dyDescent="0.25">
      <c r="X17601" s="37"/>
      <c r="Y17601" s="37"/>
      <c r="Z17601" s="37"/>
      <c r="AA17601" s="37"/>
      <c r="AB17601" s="37"/>
    </row>
    <row r="17602" spans="24:28" x14ac:dyDescent="0.25">
      <c r="X17602" s="37"/>
      <c r="Y17602" s="37"/>
      <c r="Z17602" s="37"/>
      <c r="AA17602" s="37"/>
      <c r="AB17602" s="37"/>
    </row>
    <row r="17603" spans="24:28" x14ac:dyDescent="0.25">
      <c r="X17603" s="37"/>
      <c r="Y17603" s="37"/>
      <c r="Z17603" s="37"/>
      <c r="AA17603" s="37"/>
      <c r="AB17603" s="37"/>
    </row>
    <row r="17604" spans="24:28" x14ac:dyDescent="0.25">
      <c r="X17604" s="37"/>
      <c r="Y17604" s="37"/>
      <c r="Z17604" s="37"/>
      <c r="AA17604" s="37"/>
      <c r="AB17604" s="37"/>
    </row>
    <row r="17605" spans="24:28" x14ac:dyDescent="0.25">
      <c r="X17605" s="37"/>
      <c r="Y17605" s="37"/>
      <c r="Z17605" s="37"/>
      <c r="AA17605" s="37"/>
      <c r="AB17605" s="37"/>
    </row>
    <row r="17606" spans="24:28" x14ac:dyDescent="0.25">
      <c r="X17606" s="37"/>
      <c r="Y17606" s="37"/>
      <c r="Z17606" s="37"/>
      <c r="AA17606" s="37"/>
      <c r="AB17606" s="37"/>
    </row>
    <row r="17607" spans="24:28" x14ac:dyDescent="0.25">
      <c r="X17607" s="37"/>
      <c r="Y17607" s="37"/>
      <c r="Z17607" s="37"/>
      <c r="AA17607" s="37"/>
      <c r="AB17607" s="37"/>
    </row>
    <row r="17608" spans="24:28" x14ac:dyDescent="0.25">
      <c r="X17608" s="37"/>
      <c r="Y17608" s="37"/>
      <c r="Z17608" s="37"/>
      <c r="AA17608" s="37"/>
      <c r="AB17608" s="37"/>
    </row>
    <row r="17609" spans="24:28" x14ac:dyDescent="0.25">
      <c r="X17609" s="37"/>
      <c r="Y17609" s="37"/>
      <c r="Z17609" s="37"/>
      <c r="AA17609" s="37"/>
      <c r="AB17609" s="37"/>
    </row>
    <row r="17610" spans="24:28" x14ac:dyDescent="0.25">
      <c r="X17610" s="37"/>
      <c r="Y17610" s="37"/>
      <c r="Z17610" s="37"/>
      <c r="AA17610" s="37"/>
      <c r="AB17610" s="37"/>
    </row>
    <row r="17611" spans="24:28" x14ac:dyDescent="0.25">
      <c r="X17611" s="37"/>
      <c r="Y17611" s="37"/>
      <c r="Z17611" s="37"/>
      <c r="AA17611" s="37"/>
      <c r="AB17611" s="37"/>
    </row>
    <row r="17612" spans="24:28" x14ac:dyDescent="0.25">
      <c r="X17612" s="37"/>
      <c r="Y17612" s="37"/>
      <c r="Z17612" s="37"/>
      <c r="AA17612" s="37"/>
      <c r="AB17612" s="37"/>
    </row>
    <row r="17613" spans="24:28" x14ac:dyDescent="0.25">
      <c r="X17613" s="37"/>
      <c r="Y17613" s="37"/>
      <c r="Z17613" s="37"/>
      <c r="AA17613" s="37"/>
      <c r="AB17613" s="37"/>
    </row>
    <row r="17614" spans="24:28" x14ac:dyDescent="0.25">
      <c r="X17614" s="37"/>
      <c r="Y17614" s="37"/>
      <c r="Z17614" s="37"/>
      <c r="AA17614" s="37"/>
      <c r="AB17614" s="37"/>
    </row>
    <row r="17615" spans="24:28" x14ac:dyDescent="0.25">
      <c r="X17615" s="37"/>
      <c r="Y17615" s="37"/>
      <c r="Z17615" s="37"/>
      <c r="AA17615" s="37"/>
      <c r="AB17615" s="37"/>
    </row>
    <row r="17616" spans="24:28" x14ac:dyDescent="0.25">
      <c r="X17616" s="37"/>
      <c r="Y17616" s="37"/>
      <c r="Z17616" s="37"/>
      <c r="AA17616" s="37"/>
      <c r="AB17616" s="37"/>
    </row>
    <row r="17617" spans="24:28" x14ac:dyDescent="0.25">
      <c r="X17617" s="37"/>
      <c r="Y17617" s="37"/>
      <c r="Z17617" s="37"/>
      <c r="AA17617" s="37"/>
      <c r="AB17617" s="37"/>
    </row>
    <row r="17618" spans="24:28" x14ac:dyDescent="0.25">
      <c r="X17618" s="37"/>
      <c r="Y17618" s="37"/>
      <c r="Z17618" s="37"/>
      <c r="AA17618" s="37"/>
      <c r="AB17618" s="37"/>
    </row>
    <row r="17619" spans="24:28" x14ac:dyDescent="0.25">
      <c r="X17619" s="37"/>
      <c r="Y17619" s="37"/>
      <c r="Z17619" s="37"/>
      <c r="AA17619" s="37"/>
      <c r="AB17619" s="37"/>
    </row>
    <row r="17620" spans="24:28" x14ac:dyDescent="0.25">
      <c r="X17620" s="37"/>
      <c r="Y17620" s="37"/>
      <c r="Z17620" s="37"/>
      <c r="AA17620" s="37"/>
      <c r="AB17620" s="37"/>
    </row>
    <row r="17621" spans="24:28" x14ac:dyDescent="0.25">
      <c r="X17621" s="37"/>
      <c r="Y17621" s="37"/>
      <c r="Z17621" s="37"/>
      <c r="AA17621" s="37"/>
      <c r="AB17621" s="37"/>
    </row>
    <row r="17622" spans="24:28" x14ac:dyDescent="0.25">
      <c r="X17622" s="37"/>
      <c r="Y17622" s="37"/>
      <c r="Z17622" s="37"/>
      <c r="AA17622" s="37"/>
      <c r="AB17622" s="37"/>
    </row>
    <row r="17623" spans="24:28" x14ac:dyDescent="0.25">
      <c r="X17623" s="37"/>
      <c r="Y17623" s="37"/>
      <c r="Z17623" s="37"/>
      <c r="AA17623" s="37"/>
      <c r="AB17623" s="37"/>
    </row>
    <row r="17624" spans="24:28" x14ac:dyDescent="0.25">
      <c r="X17624" s="37"/>
      <c r="Y17624" s="37"/>
      <c r="Z17624" s="37"/>
      <c r="AA17624" s="37"/>
      <c r="AB17624" s="37"/>
    </row>
    <row r="17625" spans="24:28" x14ac:dyDescent="0.25">
      <c r="X17625" s="37"/>
      <c r="Y17625" s="37"/>
      <c r="Z17625" s="37"/>
      <c r="AA17625" s="37"/>
      <c r="AB17625" s="37"/>
    </row>
    <row r="17626" spans="24:28" x14ac:dyDescent="0.25">
      <c r="X17626" s="37"/>
      <c r="Y17626" s="37"/>
      <c r="Z17626" s="37"/>
      <c r="AA17626" s="37"/>
      <c r="AB17626" s="37"/>
    </row>
    <row r="17627" spans="24:28" x14ac:dyDescent="0.25">
      <c r="X17627" s="37"/>
      <c r="Y17627" s="37"/>
      <c r="Z17627" s="37"/>
      <c r="AA17627" s="37"/>
      <c r="AB17627" s="37"/>
    </row>
    <row r="17628" spans="24:28" x14ac:dyDescent="0.25">
      <c r="X17628" s="37"/>
      <c r="Y17628" s="37"/>
      <c r="Z17628" s="37"/>
      <c r="AA17628" s="37"/>
      <c r="AB17628" s="37"/>
    </row>
    <row r="17629" spans="24:28" x14ac:dyDescent="0.25">
      <c r="X17629" s="37"/>
      <c r="Y17629" s="37"/>
      <c r="Z17629" s="37"/>
      <c r="AA17629" s="37"/>
      <c r="AB17629" s="37"/>
    </row>
    <row r="17630" spans="24:28" x14ac:dyDescent="0.25">
      <c r="X17630" s="37"/>
      <c r="Y17630" s="37"/>
      <c r="Z17630" s="37"/>
      <c r="AA17630" s="37"/>
      <c r="AB17630" s="37"/>
    </row>
    <row r="17631" spans="24:28" x14ac:dyDescent="0.25">
      <c r="X17631" s="37"/>
      <c r="Y17631" s="37"/>
      <c r="Z17631" s="37"/>
      <c r="AA17631" s="37"/>
      <c r="AB17631" s="37"/>
    </row>
    <row r="17632" spans="24:28" x14ac:dyDescent="0.25">
      <c r="X17632" s="37"/>
      <c r="Y17632" s="37"/>
      <c r="Z17632" s="37"/>
      <c r="AA17632" s="37"/>
      <c r="AB17632" s="37"/>
    </row>
    <row r="17633" spans="24:28" x14ac:dyDescent="0.25">
      <c r="X17633" s="37"/>
      <c r="Y17633" s="37"/>
      <c r="Z17633" s="37"/>
      <c r="AA17633" s="37"/>
      <c r="AB17633" s="37"/>
    </row>
    <row r="17634" spans="24:28" x14ac:dyDescent="0.25">
      <c r="X17634" s="37"/>
      <c r="Y17634" s="37"/>
      <c r="Z17634" s="37"/>
      <c r="AA17634" s="37"/>
      <c r="AB17634" s="37"/>
    </row>
    <row r="17635" spans="24:28" x14ac:dyDescent="0.25">
      <c r="X17635" s="37"/>
      <c r="Y17635" s="37"/>
      <c r="Z17635" s="37"/>
      <c r="AA17635" s="37"/>
      <c r="AB17635" s="37"/>
    </row>
    <row r="17636" spans="24:28" x14ac:dyDescent="0.25">
      <c r="X17636" s="37"/>
      <c r="Y17636" s="37"/>
      <c r="Z17636" s="37"/>
      <c r="AA17636" s="37"/>
      <c r="AB17636" s="37"/>
    </row>
    <row r="17637" spans="24:28" x14ac:dyDescent="0.25">
      <c r="X17637" s="37"/>
      <c r="Y17637" s="37"/>
      <c r="Z17637" s="37"/>
      <c r="AA17637" s="37"/>
      <c r="AB17637" s="37"/>
    </row>
    <row r="17638" spans="24:28" x14ac:dyDescent="0.25">
      <c r="X17638" s="37"/>
      <c r="Y17638" s="37"/>
      <c r="Z17638" s="37"/>
      <c r="AA17638" s="37"/>
      <c r="AB17638" s="37"/>
    </row>
    <row r="17639" spans="24:28" x14ac:dyDescent="0.25">
      <c r="X17639" s="37"/>
      <c r="Y17639" s="37"/>
      <c r="Z17639" s="37"/>
      <c r="AA17639" s="37"/>
      <c r="AB17639" s="37"/>
    </row>
    <row r="17640" spans="24:28" x14ac:dyDescent="0.25">
      <c r="X17640" s="37"/>
      <c r="Y17640" s="37"/>
      <c r="Z17640" s="37"/>
      <c r="AA17640" s="37"/>
      <c r="AB17640" s="37"/>
    </row>
    <row r="17641" spans="24:28" x14ac:dyDescent="0.25">
      <c r="X17641" s="37"/>
      <c r="Y17641" s="37"/>
      <c r="Z17641" s="37"/>
      <c r="AA17641" s="37"/>
      <c r="AB17641" s="37"/>
    </row>
    <row r="17642" spans="24:28" x14ac:dyDescent="0.25">
      <c r="X17642" s="37"/>
      <c r="Y17642" s="37"/>
      <c r="Z17642" s="37"/>
      <c r="AA17642" s="37"/>
      <c r="AB17642" s="37"/>
    </row>
    <row r="17643" spans="24:28" x14ac:dyDescent="0.25">
      <c r="X17643" s="37"/>
      <c r="Y17643" s="37"/>
      <c r="Z17643" s="37"/>
      <c r="AA17643" s="37"/>
      <c r="AB17643" s="37"/>
    </row>
    <row r="17644" spans="24:28" x14ac:dyDescent="0.25">
      <c r="X17644" s="37"/>
      <c r="Y17644" s="37"/>
      <c r="Z17644" s="37"/>
      <c r="AA17644" s="37"/>
      <c r="AB17644" s="37"/>
    </row>
    <row r="17645" spans="24:28" x14ac:dyDescent="0.25">
      <c r="X17645" s="37"/>
      <c r="Y17645" s="37"/>
      <c r="Z17645" s="37"/>
      <c r="AA17645" s="37"/>
      <c r="AB17645" s="37"/>
    </row>
    <row r="17646" spans="24:28" x14ac:dyDescent="0.25">
      <c r="X17646" s="37"/>
      <c r="Y17646" s="37"/>
      <c r="Z17646" s="37"/>
      <c r="AA17646" s="37"/>
      <c r="AB17646" s="37"/>
    </row>
    <row r="17647" spans="24:28" x14ac:dyDescent="0.25">
      <c r="X17647" s="37"/>
      <c r="Y17647" s="37"/>
      <c r="Z17647" s="37"/>
      <c r="AA17647" s="37"/>
      <c r="AB17647" s="37"/>
    </row>
    <row r="17648" spans="24:28" x14ac:dyDescent="0.25">
      <c r="X17648" s="37"/>
      <c r="Y17648" s="37"/>
      <c r="Z17648" s="37"/>
      <c r="AA17648" s="37"/>
      <c r="AB17648" s="37"/>
    </row>
    <row r="17649" spans="24:28" x14ac:dyDescent="0.25">
      <c r="X17649" s="37"/>
      <c r="Y17649" s="37"/>
      <c r="Z17649" s="37"/>
      <c r="AA17649" s="37"/>
      <c r="AB17649" s="37"/>
    </row>
    <row r="17650" spans="24:28" x14ac:dyDescent="0.25">
      <c r="X17650" s="37"/>
      <c r="Y17650" s="37"/>
      <c r="Z17650" s="37"/>
      <c r="AA17650" s="37"/>
      <c r="AB17650" s="37"/>
    </row>
    <row r="17651" spans="24:28" x14ac:dyDescent="0.25">
      <c r="X17651" s="37"/>
      <c r="Y17651" s="37"/>
      <c r="Z17651" s="37"/>
      <c r="AA17651" s="37"/>
      <c r="AB17651" s="37"/>
    </row>
    <row r="17652" spans="24:28" x14ac:dyDescent="0.25">
      <c r="X17652" s="37"/>
      <c r="Y17652" s="37"/>
      <c r="Z17652" s="37"/>
      <c r="AA17652" s="37"/>
      <c r="AB17652" s="37"/>
    </row>
    <row r="17653" spans="24:28" x14ac:dyDescent="0.25">
      <c r="X17653" s="37"/>
      <c r="Y17653" s="37"/>
      <c r="Z17653" s="37"/>
      <c r="AA17653" s="37"/>
      <c r="AB17653" s="37"/>
    </row>
    <row r="17654" spans="24:28" x14ac:dyDescent="0.25">
      <c r="X17654" s="37"/>
      <c r="Y17654" s="37"/>
      <c r="Z17654" s="37"/>
      <c r="AA17654" s="37"/>
      <c r="AB17654" s="37"/>
    </row>
    <row r="17655" spans="24:28" x14ac:dyDescent="0.25">
      <c r="X17655" s="37"/>
      <c r="Y17655" s="37"/>
      <c r="Z17655" s="37"/>
      <c r="AA17655" s="37"/>
      <c r="AB17655" s="37"/>
    </row>
    <row r="17656" spans="24:28" x14ac:dyDescent="0.25">
      <c r="X17656" s="37"/>
      <c r="Y17656" s="37"/>
      <c r="Z17656" s="37"/>
      <c r="AA17656" s="37"/>
      <c r="AB17656" s="37"/>
    </row>
    <row r="17657" spans="24:28" x14ac:dyDescent="0.25">
      <c r="X17657" s="37"/>
      <c r="Y17657" s="37"/>
      <c r="Z17657" s="37"/>
      <c r="AA17657" s="37"/>
      <c r="AB17657" s="37"/>
    </row>
    <row r="17658" spans="24:28" x14ac:dyDescent="0.25">
      <c r="X17658" s="37"/>
      <c r="Y17658" s="37"/>
      <c r="Z17658" s="37"/>
      <c r="AA17658" s="37"/>
      <c r="AB17658" s="37"/>
    </row>
    <row r="17659" spans="24:28" x14ac:dyDescent="0.25">
      <c r="X17659" s="37"/>
      <c r="Y17659" s="37"/>
      <c r="Z17659" s="37"/>
      <c r="AA17659" s="37"/>
      <c r="AB17659" s="37"/>
    </row>
    <row r="17660" spans="24:28" x14ac:dyDescent="0.25">
      <c r="X17660" s="37"/>
      <c r="Y17660" s="37"/>
      <c r="Z17660" s="37"/>
      <c r="AA17660" s="37"/>
      <c r="AB17660" s="37"/>
    </row>
    <row r="17661" spans="24:28" x14ac:dyDescent="0.25">
      <c r="X17661" s="37"/>
      <c r="Y17661" s="37"/>
      <c r="Z17661" s="37"/>
      <c r="AA17661" s="37"/>
      <c r="AB17661" s="37"/>
    </row>
    <row r="17662" spans="24:28" x14ac:dyDescent="0.25">
      <c r="X17662" s="37"/>
      <c r="Y17662" s="37"/>
      <c r="Z17662" s="37"/>
      <c r="AA17662" s="37"/>
      <c r="AB17662" s="37"/>
    </row>
    <row r="17663" spans="24:28" x14ac:dyDescent="0.25">
      <c r="X17663" s="37"/>
      <c r="Y17663" s="37"/>
      <c r="Z17663" s="37"/>
      <c r="AA17663" s="37"/>
      <c r="AB17663" s="37"/>
    </row>
    <row r="17664" spans="24:28" x14ac:dyDescent="0.25">
      <c r="X17664" s="37"/>
      <c r="Y17664" s="37"/>
      <c r="Z17664" s="37"/>
      <c r="AA17664" s="37"/>
      <c r="AB17664" s="37"/>
    </row>
    <row r="17665" spans="24:28" x14ac:dyDescent="0.25">
      <c r="X17665" s="37"/>
      <c r="Y17665" s="37"/>
      <c r="Z17665" s="37"/>
      <c r="AA17665" s="37"/>
      <c r="AB17665" s="37"/>
    </row>
    <row r="17666" spans="24:28" x14ac:dyDescent="0.25">
      <c r="X17666" s="37"/>
      <c r="Y17666" s="37"/>
      <c r="Z17666" s="37"/>
      <c r="AA17666" s="37"/>
      <c r="AB17666" s="37"/>
    </row>
    <row r="17667" spans="24:28" x14ac:dyDescent="0.25">
      <c r="X17667" s="37"/>
      <c r="Y17667" s="37"/>
      <c r="Z17667" s="37"/>
      <c r="AA17667" s="37"/>
      <c r="AB17667" s="37"/>
    </row>
    <row r="17668" spans="24:28" x14ac:dyDescent="0.25">
      <c r="X17668" s="37"/>
      <c r="Y17668" s="37"/>
      <c r="Z17668" s="37"/>
      <c r="AA17668" s="37"/>
      <c r="AB17668" s="37"/>
    </row>
    <row r="17669" spans="24:28" x14ac:dyDescent="0.25">
      <c r="X17669" s="37"/>
      <c r="Y17669" s="37"/>
      <c r="Z17669" s="37"/>
      <c r="AA17669" s="37"/>
      <c r="AB17669" s="37"/>
    </row>
    <row r="17670" spans="24:28" x14ac:dyDescent="0.25">
      <c r="X17670" s="37"/>
      <c r="Y17670" s="37"/>
      <c r="Z17670" s="37"/>
      <c r="AA17670" s="37"/>
      <c r="AB17670" s="37"/>
    </row>
    <row r="17671" spans="24:28" x14ac:dyDescent="0.25">
      <c r="X17671" s="37"/>
      <c r="Y17671" s="37"/>
      <c r="Z17671" s="37"/>
      <c r="AA17671" s="37"/>
      <c r="AB17671" s="37"/>
    </row>
    <row r="17672" spans="24:28" x14ac:dyDescent="0.25">
      <c r="X17672" s="37"/>
      <c r="Y17672" s="37"/>
      <c r="Z17672" s="37"/>
      <c r="AA17672" s="37"/>
      <c r="AB17672" s="37"/>
    </row>
    <row r="17673" spans="24:28" x14ac:dyDescent="0.25">
      <c r="X17673" s="37"/>
      <c r="Y17673" s="37"/>
      <c r="Z17673" s="37"/>
      <c r="AA17673" s="37"/>
      <c r="AB17673" s="37"/>
    </row>
    <row r="17674" spans="24:28" x14ac:dyDescent="0.25">
      <c r="X17674" s="37"/>
      <c r="Y17674" s="37"/>
      <c r="Z17674" s="37"/>
      <c r="AA17674" s="37"/>
      <c r="AB17674" s="37"/>
    </row>
    <row r="17675" spans="24:28" x14ac:dyDescent="0.25">
      <c r="X17675" s="37"/>
      <c r="Y17675" s="37"/>
      <c r="Z17675" s="37"/>
      <c r="AA17675" s="37"/>
      <c r="AB17675" s="37"/>
    </row>
    <row r="17676" spans="24:28" x14ac:dyDescent="0.25">
      <c r="X17676" s="37"/>
      <c r="Y17676" s="37"/>
      <c r="Z17676" s="37"/>
      <c r="AA17676" s="37"/>
      <c r="AB17676" s="37"/>
    </row>
    <row r="17677" spans="24:28" x14ac:dyDescent="0.25">
      <c r="X17677" s="37"/>
      <c r="Y17677" s="37"/>
      <c r="Z17677" s="37"/>
      <c r="AA17677" s="37"/>
      <c r="AB17677" s="37"/>
    </row>
    <row r="17678" spans="24:28" x14ac:dyDescent="0.25">
      <c r="X17678" s="37"/>
      <c r="Y17678" s="37"/>
      <c r="Z17678" s="37"/>
      <c r="AA17678" s="37"/>
      <c r="AB17678" s="37"/>
    </row>
    <row r="17679" spans="24:28" x14ac:dyDescent="0.25">
      <c r="X17679" s="37"/>
      <c r="Y17679" s="37"/>
      <c r="Z17679" s="37"/>
      <c r="AA17679" s="37"/>
      <c r="AB17679" s="37"/>
    </row>
    <row r="17680" spans="24:28" x14ac:dyDescent="0.25">
      <c r="X17680" s="37"/>
      <c r="Y17680" s="37"/>
      <c r="Z17680" s="37"/>
      <c r="AA17680" s="37"/>
      <c r="AB17680" s="37"/>
    </row>
    <row r="17681" spans="24:28" x14ac:dyDescent="0.25">
      <c r="X17681" s="37"/>
      <c r="Y17681" s="37"/>
      <c r="Z17681" s="37"/>
      <c r="AA17681" s="37"/>
      <c r="AB17681" s="37"/>
    </row>
    <row r="17682" spans="24:28" x14ac:dyDescent="0.25">
      <c r="X17682" s="37"/>
      <c r="Y17682" s="37"/>
      <c r="Z17682" s="37"/>
      <c r="AA17682" s="37"/>
      <c r="AB17682" s="37"/>
    </row>
    <row r="17683" spans="24:28" x14ac:dyDescent="0.25">
      <c r="X17683" s="37"/>
      <c r="Y17683" s="37"/>
      <c r="Z17683" s="37"/>
      <c r="AA17683" s="37"/>
      <c r="AB17683" s="37"/>
    </row>
    <row r="17684" spans="24:28" x14ac:dyDescent="0.25">
      <c r="X17684" s="37"/>
      <c r="Y17684" s="37"/>
      <c r="Z17684" s="37"/>
      <c r="AA17684" s="37"/>
      <c r="AB17684" s="37"/>
    </row>
    <row r="17685" spans="24:28" x14ac:dyDescent="0.25">
      <c r="X17685" s="37"/>
      <c r="Y17685" s="37"/>
      <c r="Z17685" s="37"/>
      <c r="AA17685" s="37"/>
      <c r="AB17685" s="37"/>
    </row>
    <row r="17686" spans="24:28" x14ac:dyDescent="0.25">
      <c r="X17686" s="37"/>
      <c r="Y17686" s="37"/>
      <c r="Z17686" s="37"/>
      <c r="AA17686" s="37"/>
      <c r="AB17686" s="37"/>
    </row>
    <row r="17687" spans="24:28" x14ac:dyDescent="0.25">
      <c r="X17687" s="37"/>
      <c r="Y17687" s="37"/>
      <c r="Z17687" s="37"/>
      <c r="AA17687" s="37"/>
      <c r="AB17687" s="37"/>
    </row>
    <row r="17688" spans="24:28" x14ac:dyDescent="0.25">
      <c r="X17688" s="37"/>
      <c r="Y17688" s="37"/>
      <c r="Z17688" s="37"/>
      <c r="AA17688" s="37"/>
      <c r="AB17688" s="37"/>
    </row>
    <row r="17689" spans="24:28" x14ac:dyDescent="0.25">
      <c r="X17689" s="37"/>
      <c r="Y17689" s="37"/>
      <c r="Z17689" s="37"/>
      <c r="AA17689" s="37"/>
      <c r="AB17689" s="37"/>
    </row>
    <row r="17690" spans="24:28" x14ac:dyDescent="0.25">
      <c r="X17690" s="37"/>
      <c r="Y17690" s="37"/>
      <c r="Z17690" s="37"/>
      <c r="AA17690" s="37"/>
      <c r="AB17690" s="37"/>
    </row>
    <row r="17691" spans="24:28" x14ac:dyDescent="0.25">
      <c r="X17691" s="37"/>
      <c r="Y17691" s="37"/>
      <c r="Z17691" s="37"/>
      <c r="AA17691" s="37"/>
      <c r="AB17691" s="37"/>
    </row>
    <row r="17692" spans="24:28" x14ac:dyDescent="0.25">
      <c r="X17692" s="37"/>
      <c r="Y17692" s="37"/>
      <c r="Z17692" s="37"/>
      <c r="AA17692" s="37"/>
      <c r="AB17692" s="37"/>
    </row>
    <row r="17693" spans="24:28" x14ac:dyDescent="0.25">
      <c r="X17693" s="37"/>
      <c r="Y17693" s="37"/>
      <c r="Z17693" s="37"/>
      <c r="AA17693" s="37"/>
      <c r="AB17693" s="37"/>
    </row>
    <row r="17694" spans="24:28" x14ac:dyDescent="0.25">
      <c r="X17694" s="37"/>
      <c r="Y17694" s="37"/>
      <c r="Z17694" s="37"/>
      <c r="AA17694" s="37"/>
      <c r="AB17694" s="37"/>
    </row>
    <row r="17695" spans="24:28" x14ac:dyDescent="0.25">
      <c r="X17695" s="37"/>
      <c r="Y17695" s="37"/>
      <c r="Z17695" s="37"/>
      <c r="AA17695" s="37"/>
      <c r="AB17695" s="37"/>
    </row>
    <row r="17696" spans="24:28" x14ac:dyDescent="0.25">
      <c r="X17696" s="37"/>
      <c r="Y17696" s="37"/>
      <c r="Z17696" s="37"/>
      <c r="AA17696" s="37"/>
      <c r="AB17696" s="37"/>
    </row>
    <row r="17697" spans="24:28" x14ac:dyDescent="0.25">
      <c r="X17697" s="37"/>
      <c r="Y17697" s="37"/>
      <c r="Z17697" s="37"/>
      <c r="AA17697" s="37"/>
      <c r="AB17697" s="37"/>
    </row>
    <row r="17698" spans="24:28" x14ac:dyDescent="0.25">
      <c r="X17698" s="37"/>
      <c r="Y17698" s="37"/>
      <c r="Z17698" s="37"/>
      <c r="AA17698" s="37"/>
      <c r="AB17698" s="37"/>
    </row>
    <row r="17699" spans="24:28" x14ac:dyDescent="0.25">
      <c r="X17699" s="37"/>
      <c r="Y17699" s="37"/>
      <c r="Z17699" s="37"/>
      <c r="AA17699" s="37"/>
      <c r="AB17699" s="37"/>
    </row>
    <row r="17700" spans="24:28" x14ac:dyDescent="0.25">
      <c r="X17700" s="37"/>
      <c r="Y17700" s="37"/>
      <c r="Z17700" s="37"/>
      <c r="AA17700" s="37"/>
      <c r="AB17700" s="37"/>
    </row>
    <row r="17701" spans="24:28" x14ac:dyDescent="0.25">
      <c r="X17701" s="37"/>
      <c r="Y17701" s="37"/>
      <c r="Z17701" s="37"/>
      <c r="AA17701" s="37"/>
      <c r="AB17701" s="37"/>
    </row>
    <row r="17702" spans="24:28" x14ac:dyDescent="0.25">
      <c r="X17702" s="37"/>
      <c r="Y17702" s="37"/>
      <c r="Z17702" s="37"/>
      <c r="AA17702" s="37"/>
      <c r="AB17702" s="37"/>
    </row>
    <row r="17703" spans="24:28" x14ac:dyDescent="0.25">
      <c r="X17703" s="37"/>
      <c r="Y17703" s="37"/>
      <c r="Z17703" s="37"/>
      <c r="AA17703" s="37"/>
      <c r="AB17703" s="37"/>
    </row>
    <row r="17704" spans="24:28" x14ac:dyDescent="0.25">
      <c r="X17704" s="37"/>
      <c r="Y17704" s="37"/>
      <c r="Z17704" s="37"/>
      <c r="AA17704" s="37"/>
      <c r="AB17704" s="37"/>
    </row>
    <row r="17705" spans="24:28" x14ac:dyDescent="0.25">
      <c r="X17705" s="37"/>
      <c r="Y17705" s="37"/>
      <c r="Z17705" s="37"/>
      <c r="AA17705" s="37"/>
      <c r="AB17705" s="37"/>
    </row>
    <row r="17706" spans="24:28" x14ac:dyDescent="0.25">
      <c r="X17706" s="37"/>
      <c r="Y17706" s="37"/>
      <c r="Z17706" s="37"/>
      <c r="AA17706" s="37"/>
      <c r="AB17706" s="37"/>
    </row>
    <row r="17707" spans="24:28" x14ac:dyDescent="0.25">
      <c r="X17707" s="37"/>
      <c r="Y17707" s="37"/>
      <c r="Z17707" s="37"/>
      <c r="AA17707" s="37"/>
      <c r="AB17707" s="37"/>
    </row>
    <row r="17708" spans="24:28" x14ac:dyDescent="0.25">
      <c r="X17708" s="37"/>
      <c r="Y17708" s="37"/>
      <c r="Z17708" s="37"/>
      <c r="AA17708" s="37"/>
      <c r="AB17708" s="37"/>
    </row>
    <row r="17709" spans="24:28" x14ac:dyDescent="0.25">
      <c r="X17709" s="37"/>
      <c r="Y17709" s="37"/>
      <c r="Z17709" s="37"/>
      <c r="AA17709" s="37"/>
      <c r="AB17709" s="37"/>
    </row>
    <row r="17710" spans="24:28" x14ac:dyDescent="0.25">
      <c r="X17710" s="37"/>
      <c r="Y17710" s="37"/>
      <c r="Z17710" s="37"/>
      <c r="AA17710" s="37"/>
      <c r="AB17710" s="37"/>
    </row>
    <row r="17711" spans="24:28" x14ac:dyDescent="0.25">
      <c r="X17711" s="37"/>
      <c r="Y17711" s="37"/>
      <c r="Z17711" s="37"/>
      <c r="AA17711" s="37"/>
      <c r="AB17711" s="37"/>
    </row>
    <row r="17712" spans="24:28" x14ac:dyDescent="0.25">
      <c r="X17712" s="37"/>
      <c r="Y17712" s="37"/>
      <c r="Z17712" s="37"/>
      <c r="AA17712" s="37"/>
      <c r="AB17712" s="37"/>
    </row>
    <row r="17713" spans="24:28" x14ac:dyDescent="0.25">
      <c r="X17713" s="37"/>
      <c r="Y17713" s="37"/>
      <c r="Z17713" s="37"/>
      <c r="AA17713" s="37"/>
      <c r="AB17713" s="37"/>
    </row>
    <row r="17714" spans="24:28" x14ac:dyDescent="0.25">
      <c r="X17714" s="37"/>
      <c r="Y17714" s="37"/>
      <c r="Z17714" s="37"/>
      <c r="AA17714" s="37"/>
      <c r="AB17714" s="37"/>
    </row>
    <row r="17715" spans="24:28" x14ac:dyDescent="0.25">
      <c r="X17715" s="37"/>
      <c r="Y17715" s="37"/>
      <c r="Z17715" s="37"/>
      <c r="AA17715" s="37"/>
      <c r="AB17715" s="37"/>
    </row>
    <row r="17716" spans="24:28" x14ac:dyDescent="0.25">
      <c r="X17716" s="37"/>
      <c r="Y17716" s="37"/>
      <c r="Z17716" s="37"/>
      <c r="AA17716" s="37"/>
      <c r="AB17716" s="37"/>
    </row>
    <row r="17717" spans="24:28" x14ac:dyDescent="0.25">
      <c r="X17717" s="37"/>
      <c r="Y17717" s="37"/>
      <c r="Z17717" s="37"/>
      <c r="AA17717" s="37"/>
      <c r="AB17717" s="37"/>
    </row>
    <row r="17718" spans="24:28" x14ac:dyDescent="0.25">
      <c r="X17718" s="37"/>
      <c r="Y17718" s="37"/>
      <c r="Z17718" s="37"/>
      <c r="AA17718" s="37"/>
      <c r="AB17718" s="37"/>
    </row>
    <row r="17719" spans="24:28" x14ac:dyDescent="0.25">
      <c r="X17719" s="37"/>
      <c r="Y17719" s="37"/>
      <c r="Z17719" s="37"/>
      <c r="AA17719" s="37"/>
      <c r="AB17719" s="37"/>
    </row>
    <row r="17720" spans="24:28" x14ac:dyDescent="0.25">
      <c r="X17720" s="37"/>
      <c r="Y17720" s="37"/>
      <c r="Z17720" s="37"/>
      <c r="AA17720" s="37"/>
      <c r="AB17720" s="37"/>
    </row>
    <row r="17721" spans="24:28" x14ac:dyDescent="0.25">
      <c r="X17721" s="37"/>
      <c r="Y17721" s="37"/>
      <c r="Z17721" s="37"/>
      <c r="AA17721" s="37"/>
      <c r="AB17721" s="37"/>
    </row>
    <row r="17722" spans="24:28" x14ac:dyDescent="0.25">
      <c r="X17722" s="37"/>
      <c r="Y17722" s="37"/>
      <c r="Z17722" s="37"/>
      <c r="AA17722" s="37"/>
      <c r="AB17722" s="37"/>
    </row>
    <row r="17723" spans="24:28" x14ac:dyDescent="0.25">
      <c r="X17723" s="37"/>
      <c r="Y17723" s="37"/>
      <c r="Z17723" s="37"/>
      <c r="AA17723" s="37"/>
      <c r="AB17723" s="37"/>
    </row>
    <row r="17724" spans="24:28" x14ac:dyDescent="0.25">
      <c r="X17724" s="37"/>
      <c r="Y17724" s="37"/>
      <c r="Z17724" s="37"/>
      <c r="AA17724" s="37"/>
      <c r="AB17724" s="37"/>
    </row>
    <row r="17725" spans="24:28" x14ac:dyDescent="0.25">
      <c r="X17725" s="37"/>
      <c r="Y17725" s="37"/>
      <c r="Z17725" s="37"/>
      <c r="AA17725" s="37"/>
      <c r="AB17725" s="37"/>
    </row>
    <row r="17726" spans="24:28" x14ac:dyDescent="0.25">
      <c r="X17726" s="37"/>
      <c r="Y17726" s="37"/>
      <c r="Z17726" s="37"/>
      <c r="AA17726" s="37"/>
      <c r="AB17726" s="37"/>
    </row>
    <row r="17727" spans="24:28" x14ac:dyDescent="0.25">
      <c r="X17727" s="37"/>
      <c r="Y17727" s="37"/>
      <c r="Z17727" s="37"/>
      <c r="AA17727" s="37"/>
      <c r="AB17727" s="37"/>
    </row>
    <row r="17728" spans="24:28" x14ac:dyDescent="0.25">
      <c r="X17728" s="37"/>
      <c r="Y17728" s="37"/>
      <c r="Z17728" s="37"/>
      <c r="AA17728" s="37"/>
      <c r="AB17728" s="37"/>
    </row>
    <row r="17729" spans="24:28" x14ac:dyDescent="0.25">
      <c r="X17729" s="37"/>
      <c r="Y17729" s="37"/>
      <c r="Z17729" s="37"/>
      <c r="AA17729" s="37"/>
      <c r="AB17729" s="37"/>
    </row>
    <row r="17730" spans="24:28" x14ac:dyDescent="0.25">
      <c r="X17730" s="37"/>
      <c r="Y17730" s="37"/>
      <c r="Z17730" s="37"/>
      <c r="AA17730" s="37"/>
      <c r="AB17730" s="37"/>
    </row>
    <row r="17731" spans="24:28" x14ac:dyDescent="0.25">
      <c r="X17731" s="37"/>
      <c r="Y17731" s="37"/>
      <c r="Z17731" s="37"/>
      <c r="AA17731" s="37"/>
      <c r="AB17731" s="37"/>
    </row>
    <row r="17732" spans="24:28" x14ac:dyDescent="0.25">
      <c r="X17732" s="37"/>
      <c r="Y17732" s="37"/>
      <c r="Z17732" s="37"/>
      <c r="AA17732" s="37"/>
      <c r="AB17732" s="37"/>
    </row>
    <row r="17733" spans="24:28" x14ac:dyDescent="0.25">
      <c r="X17733" s="37"/>
      <c r="Y17733" s="37"/>
      <c r="Z17733" s="37"/>
      <c r="AA17733" s="37"/>
      <c r="AB17733" s="37"/>
    </row>
    <row r="17734" spans="24:28" x14ac:dyDescent="0.25">
      <c r="X17734" s="37"/>
      <c r="Y17734" s="37"/>
      <c r="Z17734" s="37"/>
      <c r="AA17734" s="37"/>
      <c r="AB17734" s="37"/>
    </row>
    <row r="17735" spans="24:28" x14ac:dyDescent="0.25">
      <c r="X17735" s="37"/>
      <c r="Y17735" s="37"/>
      <c r="Z17735" s="37"/>
      <c r="AA17735" s="37"/>
      <c r="AB17735" s="37"/>
    </row>
    <row r="17736" spans="24:28" x14ac:dyDescent="0.25">
      <c r="X17736" s="37"/>
      <c r="Y17736" s="37"/>
      <c r="Z17736" s="37"/>
      <c r="AA17736" s="37"/>
      <c r="AB17736" s="37"/>
    </row>
    <row r="17737" spans="24:28" x14ac:dyDescent="0.25">
      <c r="X17737" s="37"/>
      <c r="Y17737" s="37"/>
      <c r="Z17737" s="37"/>
      <c r="AA17737" s="37"/>
      <c r="AB17737" s="37"/>
    </row>
    <row r="17738" spans="24:28" x14ac:dyDescent="0.25">
      <c r="X17738" s="37"/>
      <c r="Y17738" s="37"/>
      <c r="Z17738" s="37"/>
      <c r="AA17738" s="37"/>
      <c r="AB17738" s="37"/>
    </row>
    <row r="17739" spans="24:28" x14ac:dyDescent="0.25">
      <c r="X17739" s="37"/>
      <c r="Y17739" s="37"/>
      <c r="Z17739" s="37"/>
      <c r="AA17739" s="37"/>
      <c r="AB17739" s="37"/>
    </row>
    <row r="17740" spans="24:28" x14ac:dyDescent="0.25">
      <c r="X17740" s="37"/>
      <c r="Y17740" s="37"/>
      <c r="Z17740" s="37"/>
      <c r="AA17740" s="37"/>
      <c r="AB17740" s="37"/>
    </row>
    <row r="17741" spans="24:28" x14ac:dyDescent="0.25">
      <c r="X17741" s="37"/>
      <c r="Y17741" s="37"/>
      <c r="Z17741" s="37"/>
      <c r="AA17741" s="37"/>
      <c r="AB17741" s="37"/>
    </row>
    <row r="17742" spans="24:28" x14ac:dyDescent="0.25">
      <c r="X17742" s="37"/>
      <c r="Y17742" s="37"/>
      <c r="Z17742" s="37"/>
      <c r="AA17742" s="37"/>
      <c r="AB17742" s="37"/>
    </row>
    <row r="17743" spans="24:28" x14ac:dyDescent="0.25">
      <c r="X17743" s="37"/>
      <c r="Y17743" s="37"/>
      <c r="Z17743" s="37"/>
      <c r="AA17743" s="37"/>
      <c r="AB17743" s="37"/>
    </row>
    <row r="17744" spans="24:28" x14ac:dyDescent="0.25">
      <c r="X17744" s="37"/>
      <c r="Y17744" s="37"/>
      <c r="Z17744" s="37"/>
      <c r="AA17744" s="37"/>
      <c r="AB17744" s="37"/>
    </row>
    <row r="17745" spans="24:28" x14ac:dyDescent="0.25">
      <c r="X17745" s="37"/>
      <c r="Y17745" s="37"/>
      <c r="Z17745" s="37"/>
      <c r="AA17745" s="37"/>
      <c r="AB17745" s="37"/>
    </row>
    <row r="17746" spans="24:28" x14ac:dyDescent="0.25">
      <c r="X17746" s="37"/>
      <c r="Y17746" s="37"/>
      <c r="Z17746" s="37"/>
      <c r="AA17746" s="37"/>
      <c r="AB17746" s="37"/>
    </row>
    <row r="17747" spans="24:28" x14ac:dyDescent="0.25">
      <c r="X17747" s="37"/>
      <c r="Y17747" s="37"/>
      <c r="Z17747" s="37"/>
      <c r="AA17747" s="37"/>
      <c r="AB17747" s="37"/>
    </row>
    <row r="17748" spans="24:28" x14ac:dyDescent="0.25">
      <c r="X17748" s="37"/>
      <c r="Y17748" s="37"/>
      <c r="Z17748" s="37"/>
      <c r="AA17748" s="37"/>
      <c r="AB17748" s="37"/>
    </row>
    <row r="17749" spans="24:28" x14ac:dyDescent="0.25">
      <c r="X17749" s="37"/>
      <c r="Y17749" s="37"/>
      <c r="Z17749" s="37"/>
      <c r="AA17749" s="37"/>
      <c r="AB17749" s="37"/>
    </row>
    <row r="17750" spans="24:28" x14ac:dyDescent="0.25">
      <c r="X17750" s="37"/>
      <c r="Y17750" s="37"/>
      <c r="Z17750" s="37"/>
      <c r="AA17750" s="37"/>
      <c r="AB17750" s="37"/>
    </row>
    <row r="17751" spans="24:28" x14ac:dyDescent="0.25">
      <c r="X17751" s="37"/>
      <c r="Y17751" s="37"/>
      <c r="Z17751" s="37"/>
      <c r="AA17751" s="37"/>
      <c r="AB17751" s="37"/>
    </row>
    <row r="17752" spans="24:28" x14ac:dyDescent="0.25">
      <c r="X17752" s="37"/>
      <c r="Y17752" s="37"/>
      <c r="Z17752" s="37"/>
      <c r="AA17752" s="37"/>
      <c r="AB17752" s="37"/>
    </row>
    <row r="17753" spans="24:28" x14ac:dyDescent="0.25">
      <c r="X17753" s="37"/>
      <c r="Y17753" s="37"/>
      <c r="Z17753" s="37"/>
      <c r="AA17753" s="37"/>
      <c r="AB17753" s="37"/>
    </row>
    <row r="17754" spans="24:28" x14ac:dyDescent="0.25">
      <c r="X17754" s="37"/>
      <c r="Y17754" s="37"/>
      <c r="Z17754" s="37"/>
      <c r="AA17754" s="37"/>
      <c r="AB17754" s="37"/>
    </row>
    <row r="17755" spans="24:28" x14ac:dyDescent="0.25">
      <c r="X17755" s="37"/>
      <c r="Y17755" s="37"/>
      <c r="Z17755" s="37"/>
      <c r="AA17755" s="37"/>
      <c r="AB17755" s="37"/>
    </row>
    <row r="17756" spans="24:28" x14ac:dyDescent="0.25">
      <c r="X17756" s="37"/>
      <c r="Y17756" s="37"/>
      <c r="Z17756" s="37"/>
      <c r="AA17756" s="37"/>
      <c r="AB17756" s="37"/>
    </row>
    <row r="17757" spans="24:28" x14ac:dyDescent="0.25">
      <c r="X17757" s="37"/>
      <c r="Y17757" s="37"/>
      <c r="Z17757" s="37"/>
      <c r="AA17757" s="37"/>
      <c r="AB17757" s="37"/>
    </row>
    <row r="17758" spans="24:28" x14ac:dyDescent="0.25">
      <c r="X17758" s="37"/>
      <c r="Y17758" s="37"/>
      <c r="Z17758" s="37"/>
      <c r="AA17758" s="37"/>
      <c r="AB17758" s="37"/>
    </row>
    <row r="17759" spans="24:28" x14ac:dyDescent="0.25">
      <c r="X17759" s="37"/>
      <c r="Y17759" s="37"/>
      <c r="Z17759" s="37"/>
      <c r="AA17759" s="37"/>
      <c r="AB17759" s="37"/>
    </row>
    <row r="17760" spans="24:28" x14ac:dyDescent="0.25">
      <c r="X17760" s="37"/>
      <c r="Y17760" s="37"/>
      <c r="Z17760" s="37"/>
      <c r="AA17760" s="37"/>
      <c r="AB17760" s="37"/>
    </row>
    <row r="17761" spans="24:28" x14ac:dyDescent="0.25">
      <c r="X17761" s="37"/>
      <c r="Y17761" s="37"/>
      <c r="Z17761" s="37"/>
      <c r="AA17761" s="37"/>
      <c r="AB17761" s="37"/>
    </row>
    <row r="17762" spans="24:28" x14ac:dyDescent="0.25">
      <c r="X17762" s="37"/>
      <c r="Y17762" s="37"/>
      <c r="Z17762" s="37"/>
      <c r="AA17762" s="37"/>
      <c r="AB17762" s="37"/>
    </row>
    <row r="17763" spans="24:28" x14ac:dyDescent="0.25">
      <c r="X17763" s="37"/>
      <c r="Y17763" s="37"/>
      <c r="Z17763" s="37"/>
      <c r="AA17763" s="37"/>
      <c r="AB17763" s="37"/>
    </row>
    <row r="17764" spans="24:28" x14ac:dyDescent="0.25">
      <c r="X17764" s="37"/>
      <c r="Y17764" s="37"/>
      <c r="Z17764" s="37"/>
      <c r="AA17764" s="37"/>
      <c r="AB17764" s="37"/>
    </row>
    <row r="17765" spans="24:28" x14ac:dyDescent="0.25">
      <c r="X17765" s="37"/>
      <c r="Y17765" s="37"/>
      <c r="Z17765" s="37"/>
      <c r="AA17765" s="37"/>
      <c r="AB17765" s="37"/>
    </row>
    <row r="17766" spans="24:28" x14ac:dyDescent="0.25">
      <c r="X17766" s="37"/>
      <c r="Y17766" s="37"/>
      <c r="Z17766" s="37"/>
      <c r="AA17766" s="37"/>
      <c r="AB17766" s="37"/>
    </row>
    <row r="17767" spans="24:28" x14ac:dyDescent="0.25">
      <c r="X17767" s="37"/>
      <c r="Y17767" s="37"/>
      <c r="Z17767" s="37"/>
      <c r="AA17767" s="37"/>
      <c r="AB17767" s="37"/>
    </row>
    <row r="17768" spans="24:28" x14ac:dyDescent="0.25">
      <c r="X17768" s="37"/>
      <c r="Y17768" s="37"/>
      <c r="Z17768" s="37"/>
      <c r="AA17768" s="37"/>
      <c r="AB17768" s="37"/>
    </row>
    <row r="17769" spans="24:28" x14ac:dyDescent="0.25">
      <c r="X17769" s="37"/>
      <c r="Y17769" s="37"/>
      <c r="Z17769" s="37"/>
      <c r="AA17769" s="37"/>
      <c r="AB17769" s="37"/>
    </row>
    <row r="17770" spans="24:28" x14ac:dyDescent="0.25">
      <c r="X17770" s="37"/>
      <c r="Y17770" s="37"/>
      <c r="Z17770" s="37"/>
      <c r="AA17770" s="37"/>
      <c r="AB17770" s="37"/>
    </row>
    <row r="17771" spans="24:28" x14ac:dyDescent="0.25">
      <c r="X17771" s="37"/>
      <c r="Y17771" s="37"/>
      <c r="Z17771" s="37"/>
      <c r="AA17771" s="37"/>
      <c r="AB17771" s="37"/>
    </row>
    <row r="17772" spans="24:28" x14ac:dyDescent="0.25">
      <c r="X17772" s="37"/>
      <c r="Y17772" s="37"/>
      <c r="Z17772" s="37"/>
      <c r="AA17772" s="37"/>
      <c r="AB17772" s="37"/>
    </row>
    <row r="17773" spans="24:28" x14ac:dyDescent="0.25">
      <c r="X17773" s="37"/>
      <c r="Y17773" s="37"/>
      <c r="Z17773" s="37"/>
      <c r="AA17773" s="37"/>
      <c r="AB17773" s="37"/>
    </row>
    <row r="17774" spans="24:28" x14ac:dyDescent="0.25">
      <c r="X17774" s="37"/>
      <c r="Y17774" s="37"/>
      <c r="Z17774" s="37"/>
      <c r="AA17774" s="37"/>
      <c r="AB17774" s="37"/>
    </row>
    <row r="17775" spans="24:28" x14ac:dyDescent="0.25">
      <c r="X17775" s="37"/>
      <c r="Y17775" s="37"/>
      <c r="Z17775" s="37"/>
      <c r="AA17775" s="37"/>
      <c r="AB17775" s="37"/>
    </row>
    <row r="17776" spans="24:28" x14ac:dyDescent="0.25">
      <c r="X17776" s="37"/>
      <c r="Y17776" s="37"/>
      <c r="Z17776" s="37"/>
      <c r="AA17776" s="37"/>
      <c r="AB17776" s="37"/>
    </row>
    <row r="17777" spans="24:28" x14ac:dyDescent="0.25">
      <c r="X17777" s="37"/>
      <c r="Y17777" s="37"/>
      <c r="Z17777" s="37"/>
      <c r="AA17777" s="37"/>
      <c r="AB17777" s="37"/>
    </row>
    <row r="17778" spans="24:28" x14ac:dyDescent="0.25">
      <c r="X17778" s="37"/>
      <c r="Y17778" s="37"/>
      <c r="Z17778" s="37"/>
      <c r="AA17778" s="37"/>
      <c r="AB17778" s="37"/>
    </row>
    <row r="17779" spans="24:28" x14ac:dyDescent="0.25">
      <c r="X17779" s="37"/>
      <c r="Y17779" s="37"/>
      <c r="Z17779" s="37"/>
      <c r="AA17779" s="37"/>
      <c r="AB17779" s="37"/>
    </row>
    <row r="17780" spans="24:28" x14ac:dyDescent="0.25">
      <c r="X17780" s="37"/>
      <c r="Y17780" s="37"/>
      <c r="Z17780" s="37"/>
      <c r="AA17780" s="37"/>
      <c r="AB17780" s="37"/>
    </row>
    <row r="17781" spans="24:28" x14ac:dyDescent="0.25">
      <c r="X17781" s="37"/>
      <c r="Y17781" s="37"/>
      <c r="Z17781" s="37"/>
      <c r="AA17781" s="37"/>
      <c r="AB17781" s="37"/>
    </row>
    <row r="17782" spans="24:28" x14ac:dyDescent="0.25">
      <c r="X17782" s="37"/>
      <c r="Y17782" s="37"/>
      <c r="Z17782" s="37"/>
      <c r="AA17782" s="37"/>
      <c r="AB17782" s="37"/>
    </row>
    <row r="17783" spans="24:28" x14ac:dyDescent="0.25">
      <c r="X17783" s="37"/>
      <c r="Y17783" s="37"/>
      <c r="Z17783" s="37"/>
      <c r="AA17783" s="37"/>
      <c r="AB17783" s="37"/>
    </row>
    <row r="17784" spans="24:28" x14ac:dyDescent="0.25">
      <c r="X17784" s="37"/>
      <c r="Y17784" s="37"/>
      <c r="Z17784" s="37"/>
      <c r="AA17784" s="37"/>
      <c r="AB17784" s="37"/>
    </row>
    <row r="17785" spans="24:28" x14ac:dyDescent="0.25">
      <c r="X17785" s="37"/>
      <c r="Y17785" s="37"/>
      <c r="Z17785" s="37"/>
      <c r="AA17785" s="37"/>
      <c r="AB17785" s="37"/>
    </row>
    <row r="17786" spans="24:28" x14ac:dyDescent="0.25">
      <c r="X17786" s="37"/>
      <c r="Y17786" s="37"/>
      <c r="Z17786" s="37"/>
      <c r="AA17786" s="37"/>
      <c r="AB17786" s="37"/>
    </row>
    <row r="17787" spans="24:28" x14ac:dyDescent="0.25">
      <c r="X17787" s="37"/>
      <c r="Y17787" s="37"/>
      <c r="Z17787" s="37"/>
      <c r="AA17787" s="37"/>
      <c r="AB17787" s="37"/>
    </row>
    <row r="17788" spans="24:28" x14ac:dyDescent="0.25">
      <c r="X17788" s="37"/>
      <c r="Y17788" s="37"/>
      <c r="Z17788" s="37"/>
      <c r="AA17788" s="37"/>
      <c r="AB17788" s="37"/>
    </row>
    <row r="17789" spans="24:28" x14ac:dyDescent="0.25">
      <c r="X17789" s="37"/>
      <c r="Y17789" s="37"/>
      <c r="Z17789" s="37"/>
      <c r="AA17789" s="37"/>
      <c r="AB17789" s="37"/>
    </row>
    <row r="17790" spans="24:28" x14ac:dyDescent="0.25">
      <c r="X17790" s="37"/>
      <c r="Y17790" s="37"/>
      <c r="Z17790" s="37"/>
      <c r="AA17790" s="37"/>
      <c r="AB17790" s="37"/>
    </row>
    <row r="17791" spans="24:28" x14ac:dyDescent="0.25">
      <c r="X17791" s="37"/>
      <c r="Y17791" s="37"/>
      <c r="Z17791" s="37"/>
      <c r="AA17791" s="37"/>
      <c r="AB17791" s="37"/>
    </row>
    <row r="17792" spans="24:28" x14ac:dyDescent="0.25">
      <c r="X17792" s="37"/>
      <c r="Y17792" s="37"/>
      <c r="Z17792" s="37"/>
      <c r="AA17792" s="37"/>
      <c r="AB17792" s="37"/>
    </row>
    <row r="17793" spans="24:28" x14ac:dyDescent="0.25">
      <c r="X17793" s="37"/>
      <c r="Y17793" s="37"/>
      <c r="Z17793" s="37"/>
      <c r="AA17793" s="37"/>
      <c r="AB17793" s="37"/>
    </row>
    <row r="17794" spans="24:28" x14ac:dyDescent="0.25">
      <c r="X17794" s="37"/>
      <c r="Y17794" s="37"/>
      <c r="Z17794" s="37"/>
      <c r="AA17794" s="37"/>
      <c r="AB17794" s="37"/>
    </row>
    <row r="17795" spans="24:28" x14ac:dyDescent="0.25">
      <c r="X17795" s="37"/>
      <c r="Y17795" s="37"/>
      <c r="Z17795" s="37"/>
      <c r="AA17795" s="37"/>
      <c r="AB17795" s="37"/>
    </row>
    <row r="17796" spans="24:28" x14ac:dyDescent="0.25">
      <c r="X17796" s="37"/>
      <c r="Y17796" s="37"/>
      <c r="Z17796" s="37"/>
      <c r="AA17796" s="37"/>
      <c r="AB17796" s="37"/>
    </row>
    <row r="17797" spans="24:28" x14ac:dyDescent="0.25">
      <c r="X17797" s="37"/>
      <c r="Y17797" s="37"/>
      <c r="Z17797" s="37"/>
      <c r="AA17797" s="37"/>
      <c r="AB17797" s="37"/>
    </row>
    <row r="17798" spans="24:28" x14ac:dyDescent="0.25">
      <c r="X17798" s="37"/>
      <c r="Y17798" s="37"/>
      <c r="Z17798" s="37"/>
      <c r="AA17798" s="37"/>
      <c r="AB17798" s="37"/>
    </row>
    <row r="17799" spans="24:28" x14ac:dyDescent="0.25">
      <c r="X17799" s="37"/>
      <c r="Y17799" s="37"/>
      <c r="Z17799" s="37"/>
      <c r="AA17799" s="37"/>
      <c r="AB17799" s="37"/>
    </row>
    <row r="17800" spans="24:28" x14ac:dyDescent="0.25">
      <c r="X17800" s="37"/>
      <c r="Y17800" s="37"/>
      <c r="Z17800" s="37"/>
      <c r="AA17800" s="37"/>
      <c r="AB17800" s="37"/>
    </row>
    <row r="17801" spans="24:28" x14ac:dyDescent="0.25">
      <c r="X17801" s="37"/>
      <c r="Y17801" s="37"/>
      <c r="Z17801" s="37"/>
      <c r="AA17801" s="37"/>
      <c r="AB17801" s="37"/>
    </row>
    <row r="17802" spans="24:28" x14ac:dyDescent="0.25">
      <c r="X17802" s="37"/>
      <c r="Y17802" s="37"/>
      <c r="Z17802" s="37"/>
      <c r="AA17802" s="37"/>
      <c r="AB17802" s="37"/>
    </row>
    <row r="17803" spans="24:28" x14ac:dyDescent="0.25">
      <c r="X17803" s="37"/>
      <c r="Y17803" s="37"/>
      <c r="Z17803" s="37"/>
      <c r="AA17803" s="37"/>
      <c r="AB17803" s="37"/>
    </row>
    <row r="17804" spans="24:28" x14ac:dyDescent="0.25">
      <c r="X17804" s="37"/>
      <c r="Y17804" s="37"/>
      <c r="Z17804" s="37"/>
      <c r="AA17804" s="37"/>
      <c r="AB17804" s="37"/>
    </row>
    <row r="17805" spans="24:28" x14ac:dyDescent="0.25">
      <c r="X17805" s="37"/>
      <c r="Y17805" s="37"/>
      <c r="Z17805" s="37"/>
      <c r="AA17805" s="37"/>
      <c r="AB17805" s="37"/>
    </row>
    <row r="17806" spans="24:28" x14ac:dyDescent="0.25">
      <c r="X17806" s="37"/>
      <c r="Y17806" s="37"/>
      <c r="Z17806" s="37"/>
      <c r="AA17806" s="37"/>
      <c r="AB17806" s="37"/>
    </row>
    <row r="17807" spans="24:28" x14ac:dyDescent="0.25">
      <c r="X17807" s="37"/>
      <c r="Y17807" s="37"/>
      <c r="Z17807" s="37"/>
      <c r="AA17807" s="37"/>
      <c r="AB17807" s="37"/>
    </row>
    <row r="17808" spans="24:28" x14ac:dyDescent="0.25">
      <c r="X17808" s="37"/>
      <c r="Y17808" s="37"/>
      <c r="Z17808" s="37"/>
      <c r="AA17808" s="37"/>
      <c r="AB17808" s="37"/>
    </row>
    <row r="17809" spans="24:28" x14ac:dyDescent="0.25">
      <c r="X17809" s="37"/>
      <c r="Y17809" s="37"/>
      <c r="Z17809" s="37"/>
      <c r="AA17809" s="37"/>
      <c r="AB17809" s="37"/>
    </row>
    <row r="17810" spans="24:28" x14ac:dyDescent="0.25">
      <c r="X17810" s="37"/>
      <c r="Y17810" s="37"/>
      <c r="Z17810" s="37"/>
      <c r="AA17810" s="37"/>
      <c r="AB17810" s="37"/>
    </row>
    <row r="17811" spans="24:28" x14ac:dyDescent="0.25">
      <c r="X17811" s="37"/>
      <c r="Y17811" s="37"/>
      <c r="Z17811" s="37"/>
      <c r="AA17811" s="37"/>
      <c r="AB17811" s="37"/>
    </row>
    <row r="17812" spans="24:28" x14ac:dyDescent="0.25">
      <c r="X17812" s="37"/>
      <c r="Y17812" s="37"/>
      <c r="Z17812" s="37"/>
      <c r="AA17812" s="37"/>
      <c r="AB17812" s="37"/>
    </row>
    <row r="17813" spans="24:28" x14ac:dyDescent="0.25">
      <c r="X17813" s="37"/>
      <c r="Y17813" s="37"/>
      <c r="Z17813" s="37"/>
      <c r="AA17813" s="37"/>
      <c r="AB17813" s="37"/>
    </row>
    <row r="17814" spans="24:28" x14ac:dyDescent="0.25">
      <c r="X17814" s="37"/>
      <c r="Y17814" s="37"/>
      <c r="Z17814" s="37"/>
      <c r="AA17814" s="37"/>
      <c r="AB17814" s="37"/>
    </row>
    <row r="17815" spans="24:28" x14ac:dyDescent="0.25">
      <c r="X17815" s="37"/>
      <c r="Y17815" s="37"/>
      <c r="Z17815" s="37"/>
      <c r="AA17815" s="37"/>
      <c r="AB17815" s="37"/>
    </row>
    <row r="17816" spans="24:28" x14ac:dyDescent="0.25">
      <c r="X17816" s="37"/>
      <c r="Y17816" s="37"/>
      <c r="Z17816" s="37"/>
      <c r="AA17816" s="37"/>
      <c r="AB17816" s="37"/>
    </row>
    <row r="17817" spans="24:28" x14ac:dyDescent="0.25">
      <c r="X17817" s="37"/>
      <c r="Y17817" s="37"/>
      <c r="Z17817" s="37"/>
      <c r="AA17817" s="37"/>
      <c r="AB17817" s="37"/>
    </row>
    <row r="17818" spans="24:28" x14ac:dyDescent="0.25">
      <c r="X17818" s="37"/>
      <c r="Y17818" s="37"/>
      <c r="Z17818" s="37"/>
      <c r="AA17818" s="37"/>
      <c r="AB17818" s="37"/>
    </row>
    <row r="17819" spans="24:28" x14ac:dyDescent="0.25">
      <c r="X17819" s="37"/>
      <c r="Y17819" s="37"/>
      <c r="Z17819" s="37"/>
      <c r="AA17819" s="37"/>
      <c r="AB17819" s="37"/>
    </row>
    <row r="17820" spans="24:28" x14ac:dyDescent="0.25">
      <c r="X17820" s="37"/>
      <c r="Y17820" s="37"/>
      <c r="Z17820" s="37"/>
      <c r="AA17820" s="37"/>
      <c r="AB17820" s="37"/>
    </row>
    <row r="17821" spans="24:28" x14ac:dyDescent="0.25">
      <c r="X17821" s="37"/>
      <c r="Y17821" s="37"/>
      <c r="Z17821" s="37"/>
      <c r="AA17821" s="37"/>
      <c r="AB17821" s="37"/>
    </row>
    <row r="17822" spans="24:28" x14ac:dyDescent="0.25">
      <c r="X17822" s="37"/>
      <c r="Y17822" s="37"/>
      <c r="Z17822" s="37"/>
      <c r="AA17822" s="37"/>
      <c r="AB17822" s="37"/>
    </row>
    <row r="17823" spans="24:28" x14ac:dyDescent="0.25">
      <c r="X17823" s="37"/>
      <c r="Y17823" s="37"/>
      <c r="Z17823" s="37"/>
      <c r="AA17823" s="37"/>
      <c r="AB17823" s="37"/>
    </row>
    <row r="17824" spans="24:28" x14ac:dyDescent="0.25">
      <c r="X17824" s="37"/>
      <c r="Y17824" s="37"/>
      <c r="Z17824" s="37"/>
      <c r="AA17824" s="37"/>
      <c r="AB17824" s="37"/>
    </row>
    <row r="17825" spans="24:28" x14ac:dyDescent="0.25">
      <c r="X17825" s="37"/>
      <c r="Y17825" s="37"/>
      <c r="Z17825" s="37"/>
      <c r="AA17825" s="37"/>
      <c r="AB17825" s="37"/>
    </row>
    <row r="17826" spans="24:28" x14ac:dyDescent="0.25">
      <c r="X17826" s="37"/>
      <c r="Y17826" s="37"/>
      <c r="Z17826" s="37"/>
      <c r="AA17826" s="37"/>
      <c r="AB17826" s="37"/>
    </row>
    <row r="17827" spans="24:28" x14ac:dyDescent="0.25">
      <c r="X17827" s="37"/>
      <c r="Y17827" s="37"/>
      <c r="Z17827" s="37"/>
      <c r="AA17827" s="37"/>
      <c r="AB17827" s="37"/>
    </row>
    <row r="17828" spans="24:28" x14ac:dyDescent="0.25">
      <c r="X17828" s="37"/>
      <c r="Y17828" s="37"/>
      <c r="Z17828" s="37"/>
      <c r="AA17828" s="37"/>
      <c r="AB17828" s="37"/>
    </row>
    <row r="17829" spans="24:28" x14ac:dyDescent="0.25">
      <c r="X17829" s="37"/>
      <c r="Y17829" s="37"/>
      <c r="Z17829" s="37"/>
      <c r="AA17829" s="37"/>
      <c r="AB17829" s="37"/>
    </row>
    <row r="17830" spans="24:28" x14ac:dyDescent="0.25">
      <c r="X17830" s="37"/>
      <c r="Y17830" s="37"/>
      <c r="Z17830" s="37"/>
      <c r="AA17830" s="37"/>
      <c r="AB17830" s="37"/>
    </row>
    <row r="17831" spans="24:28" x14ac:dyDescent="0.25">
      <c r="X17831" s="37"/>
      <c r="Y17831" s="37"/>
      <c r="Z17831" s="37"/>
      <c r="AA17831" s="37"/>
      <c r="AB17831" s="37"/>
    </row>
    <row r="17832" spans="24:28" x14ac:dyDescent="0.25">
      <c r="X17832" s="37"/>
      <c r="Y17832" s="37"/>
      <c r="Z17832" s="37"/>
      <c r="AA17832" s="37"/>
      <c r="AB17832" s="37"/>
    </row>
    <row r="17833" spans="24:28" x14ac:dyDescent="0.25">
      <c r="X17833" s="37"/>
      <c r="Y17833" s="37"/>
      <c r="Z17833" s="37"/>
      <c r="AA17833" s="37"/>
      <c r="AB17833" s="37"/>
    </row>
    <row r="17834" spans="24:28" x14ac:dyDescent="0.25">
      <c r="X17834" s="37"/>
      <c r="Y17834" s="37"/>
      <c r="Z17834" s="37"/>
      <c r="AA17834" s="37"/>
      <c r="AB17834" s="37"/>
    </row>
    <row r="17835" spans="24:28" x14ac:dyDescent="0.25">
      <c r="X17835" s="37"/>
      <c r="Y17835" s="37"/>
      <c r="Z17835" s="37"/>
      <c r="AA17835" s="37"/>
      <c r="AB17835" s="37"/>
    </row>
    <row r="17836" spans="24:28" x14ac:dyDescent="0.25">
      <c r="X17836" s="37"/>
      <c r="Y17836" s="37"/>
      <c r="Z17836" s="37"/>
      <c r="AA17836" s="37"/>
      <c r="AB17836" s="37"/>
    </row>
    <row r="17837" spans="24:28" x14ac:dyDescent="0.25">
      <c r="X17837" s="37"/>
      <c r="Y17837" s="37"/>
      <c r="Z17837" s="37"/>
      <c r="AA17837" s="37"/>
      <c r="AB17837" s="37"/>
    </row>
    <row r="17838" spans="24:28" x14ac:dyDescent="0.25">
      <c r="X17838" s="37"/>
      <c r="Y17838" s="37"/>
      <c r="Z17838" s="37"/>
      <c r="AA17838" s="37"/>
      <c r="AB17838" s="37"/>
    </row>
    <row r="17839" spans="24:28" x14ac:dyDescent="0.25">
      <c r="X17839" s="37"/>
      <c r="Y17839" s="37"/>
      <c r="Z17839" s="37"/>
      <c r="AA17839" s="37"/>
      <c r="AB17839" s="37"/>
    </row>
    <row r="17840" spans="24:28" x14ac:dyDescent="0.25">
      <c r="X17840" s="37"/>
      <c r="Y17840" s="37"/>
      <c r="Z17840" s="37"/>
      <c r="AA17840" s="37"/>
      <c r="AB17840" s="37"/>
    </row>
    <row r="17841" spans="24:28" x14ac:dyDescent="0.25">
      <c r="X17841" s="37"/>
      <c r="Y17841" s="37"/>
      <c r="Z17841" s="37"/>
      <c r="AA17841" s="37"/>
      <c r="AB17841" s="37"/>
    </row>
    <row r="17842" spans="24:28" x14ac:dyDescent="0.25">
      <c r="X17842" s="37"/>
      <c r="Y17842" s="37"/>
      <c r="Z17842" s="37"/>
      <c r="AA17842" s="37"/>
      <c r="AB17842" s="37"/>
    </row>
    <row r="17843" spans="24:28" x14ac:dyDescent="0.25">
      <c r="X17843" s="37"/>
      <c r="Y17843" s="37"/>
      <c r="Z17843" s="37"/>
      <c r="AA17843" s="37"/>
      <c r="AB17843" s="37"/>
    </row>
    <row r="17844" spans="24:28" x14ac:dyDescent="0.25">
      <c r="X17844" s="37"/>
      <c r="Y17844" s="37"/>
      <c r="Z17844" s="37"/>
      <c r="AA17844" s="37"/>
      <c r="AB17844" s="37"/>
    </row>
    <row r="17845" spans="24:28" x14ac:dyDescent="0.25">
      <c r="X17845" s="37"/>
      <c r="Y17845" s="37"/>
      <c r="Z17845" s="37"/>
      <c r="AA17845" s="37"/>
      <c r="AB17845" s="37"/>
    </row>
    <row r="17846" spans="24:28" x14ac:dyDescent="0.25">
      <c r="X17846" s="37"/>
      <c r="Y17846" s="37"/>
      <c r="Z17846" s="37"/>
      <c r="AA17846" s="37"/>
      <c r="AB17846" s="37"/>
    </row>
    <row r="17847" spans="24:28" x14ac:dyDescent="0.25">
      <c r="X17847" s="37"/>
      <c r="Y17847" s="37"/>
      <c r="Z17847" s="37"/>
      <c r="AA17847" s="37"/>
      <c r="AB17847" s="37"/>
    </row>
    <row r="17848" spans="24:28" x14ac:dyDescent="0.25">
      <c r="X17848" s="37"/>
      <c r="Y17848" s="37"/>
      <c r="Z17848" s="37"/>
      <c r="AA17848" s="37"/>
      <c r="AB17848" s="37"/>
    </row>
    <row r="17849" spans="24:28" x14ac:dyDescent="0.25">
      <c r="X17849" s="37"/>
      <c r="Y17849" s="37"/>
      <c r="Z17849" s="37"/>
      <c r="AA17849" s="37"/>
      <c r="AB17849" s="37"/>
    </row>
    <row r="17850" spans="24:28" x14ac:dyDescent="0.25">
      <c r="X17850" s="37"/>
      <c r="Y17850" s="37"/>
      <c r="Z17850" s="37"/>
      <c r="AA17850" s="37"/>
      <c r="AB17850" s="37"/>
    </row>
    <row r="17851" spans="24:28" x14ac:dyDescent="0.25">
      <c r="X17851" s="37"/>
      <c r="Y17851" s="37"/>
      <c r="Z17851" s="37"/>
      <c r="AA17851" s="37"/>
      <c r="AB17851" s="37"/>
    </row>
    <row r="17852" spans="24:28" x14ac:dyDescent="0.25">
      <c r="X17852" s="37"/>
      <c r="Y17852" s="37"/>
      <c r="Z17852" s="37"/>
      <c r="AA17852" s="37"/>
      <c r="AB17852" s="37"/>
    </row>
    <row r="17853" spans="24:28" x14ac:dyDescent="0.25">
      <c r="X17853" s="37"/>
      <c r="Y17853" s="37"/>
      <c r="Z17853" s="37"/>
      <c r="AA17853" s="37"/>
      <c r="AB17853" s="37"/>
    </row>
    <row r="17854" spans="24:28" x14ac:dyDescent="0.25">
      <c r="X17854" s="37"/>
      <c r="Y17854" s="37"/>
      <c r="Z17854" s="37"/>
      <c r="AA17854" s="37"/>
      <c r="AB17854" s="37"/>
    </row>
    <row r="17855" spans="24:28" x14ac:dyDescent="0.25">
      <c r="X17855" s="37"/>
      <c r="Y17855" s="37"/>
      <c r="Z17855" s="37"/>
      <c r="AA17855" s="37"/>
      <c r="AB17855" s="37"/>
    </row>
    <row r="17856" spans="24:28" x14ac:dyDescent="0.25">
      <c r="X17856" s="37"/>
      <c r="Y17856" s="37"/>
      <c r="Z17856" s="37"/>
      <c r="AA17856" s="37"/>
      <c r="AB17856" s="37"/>
    </row>
    <row r="17857" spans="24:28" x14ac:dyDescent="0.25">
      <c r="X17857" s="37"/>
      <c r="Y17857" s="37"/>
      <c r="Z17857" s="37"/>
      <c r="AA17857" s="37"/>
      <c r="AB17857" s="37"/>
    </row>
    <row r="17858" spans="24:28" x14ac:dyDescent="0.25">
      <c r="X17858" s="37"/>
      <c r="Y17858" s="37"/>
      <c r="Z17858" s="37"/>
      <c r="AA17858" s="37"/>
      <c r="AB17858" s="37"/>
    </row>
    <row r="17859" spans="24:28" x14ac:dyDescent="0.25">
      <c r="X17859" s="37"/>
      <c r="Y17859" s="37"/>
      <c r="Z17859" s="37"/>
      <c r="AA17859" s="37"/>
      <c r="AB17859" s="37"/>
    </row>
    <row r="17860" spans="24:28" x14ac:dyDescent="0.25">
      <c r="X17860" s="37"/>
      <c r="Y17860" s="37"/>
      <c r="Z17860" s="37"/>
      <c r="AA17860" s="37"/>
      <c r="AB17860" s="37"/>
    </row>
    <row r="17861" spans="24:28" x14ac:dyDescent="0.25">
      <c r="X17861" s="37"/>
      <c r="Y17861" s="37"/>
      <c r="Z17861" s="37"/>
      <c r="AA17861" s="37"/>
      <c r="AB17861" s="37"/>
    </row>
    <row r="17862" spans="24:28" x14ac:dyDescent="0.25">
      <c r="X17862" s="37"/>
      <c r="Y17862" s="37"/>
      <c r="Z17862" s="37"/>
      <c r="AA17862" s="37"/>
      <c r="AB17862" s="37"/>
    </row>
    <row r="17863" spans="24:28" x14ac:dyDescent="0.25">
      <c r="X17863" s="37"/>
      <c r="Y17863" s="37"/>
      <c r="Z17863" s="37"/>
      <c r="AA17863" s="37"/>
      <c r="AB17863" s="37"/>
    </row>
    <row r="17864" spans="24:28" x14ac:dyDescent="0.25">
      <c r="X17864" s="37"/>
      <c r="Y17864" s="37"/>
      <c r="Z17864" s="37"/>
      <c r="AA17864" s="37"/>
      <c r="AB17864" s="37"/>
    </row>
    <row r="17865" spans="24:28" x14ac:dyDescent="0.25">
      <c r="X17865" s="37"/>
      <c r="Y17865" s="37"/>
      <c r="Z17865" s="37"/>
      <c r="AA17865" s="37"/>
      <c r="AB17865" s="37"/>
    </row>
    <row r="17866" spans="24:28" x14ac:dyDescent="0.25">
      <c r="X17866" s="37"/>
      <c r="Y17866" s="37"/>
      <c r="Z17866" s="37"/>
      <c r="AA17866" s="37"/>
      <c r="AB17866" s="37"/>
    </row>
    <row r="17867" spans="24:28" x14ac:dyDescent="0.25">
      <c r="X17867" s="37"/>
      <c r="Y17867" s="37"/>
      <c r="Z17867" s="37"/>
      <c r="AA17867" s="37"/>
      <c r="AB17867" s="37"/>
    </row>
    <row r="17868" spans="24:28" x14ac:dyDescent="0.25">
      <c r="X17868" s="37"/>
      <c r="Y17868" s="37"/>
      <c r="Z17868" s="37"/>
      <c r="AA17868" s="37"/>
      <c r="AB17868" s="37"/>
    </row>
    <row r="17869" spans="24:28" x14ac:dyDescent="0.25">
      <c r="X17869" s="37"/>
      <c r="Y17869" s="37"/>
      <c r="Z17869" s="37"/>
      <c r="AA17869" s="37"/>
      <c r="AB17869" s="37"/>
    </row>
    <row r="17870" spans="24:28" x14ac:dyDescent="0.25">
      <c r="X17870" s="37"/>
      <c r="Y17870" s="37"/>
      <c r="Z17870" s="37"/>
      <c r="AA17870" s="37"/>
      <c r="AB17870" s="37"/>
    </row>
    <row r="17871" spans="24:28" x14ac:dyDescent="0.25">
      <c r="X17871" s="37"/>
      <c r="Y17871" s="37"/>
      <c r="Z17871" s="37"/>
      <c r="AA17871" s="37"/>
      <c r="AB17871" s="37"/>
    </row>
    <row r="17872" spans="24:28" x14ac:dyDescent="0.25">
      <c r="X17872" s="37"/>
      <c r="Y17872" s="37"/>
      <c r="Z17872" s="37"/>
      <c r="AA17872" s="37"/>
      <c r="AB17872" s="37"/>
    </row>
    <row r="17873" spans="24:28" x14ac:dyDescent="0.25">
      <c r="X17873" s="37"/>
      <c r="Y17873" s="37"/>
      <c r="Z17873" s="37"/>
      <c r="AA17873" s="37"/>
      <c r="AB17873" s="37"/>
    </row>
    <row r="17874" spans="24:28" x14ac:dyDescent="0.25">
      <c r="X17874" s="37"/>
      <c r="Y17874" s="37"/>
      <c r="Z17874" s="37"/>
      <c r="AA17874" s="37"/>
      <c r="AB17874" s="37"/>
    </row>
    <row r="17875" spans="24:28" x14ac:dyDescent="0.25">
      <c r="X17875" s="37"/>
      <c r="Y17875" s="37"/>
      <c r="Z17875" s="37"/>
      <c r="AA17875" s="37"/>
      <c r="AB17875" s="37"/>
    </row>
    <row r="17876" spans="24:28" x14ac:dyDescent="0.25">
      <c r="X17876" s="37"/>
      <c r="Y17876" s="37"/>
      <c r="Z17876" s="37"/>
      <c r="AA17876" s="37"/>
      <c r="AB17876" s="37"/>
    </row>
    <row r="17877" spans="24:28" x14ac:dyDescent="0.25">
      <c r="X17877" s="37"/>
      <c r="Y17877" s="37"/>
      <c r="Z17877" s="37"/>
      <c r="AA17877" s="37"/>
      <c r="AB17877" s="37"/>
    </row>
    <row r="17878" spans="24:28" x14ac:dyDescent="0.25">
      <c r="X17878" s="37"/>
      <c r="Y17878" s="37"/>
      <c r="Z17878" s="37"/>
      <c r="AA17878" s="37"/>
      <c r="AB17878" s="37"/>
    </row>
    <row r="17879" spans="24:28" x14ac:dyDescent="0.25">
      <c r="X17879" s="37"/>
      <c r="Y17879" s="37"/>
      <c r="Z17879" s="37"/>
      <c r="AA17879" s="37"/>
      <c r="AB17879" s="37"/>
    </row>
    <row r="17880" spans="24:28" x14ac:dyDescent="0.25">
      <c r="X17880" s="37"/>
      <c r="Y17880" s="37"/>
      <c r="Z17880" s="37"/>
      <c r="AA17880" s="37"/>
      <c r="AB17880" s="37"/>
    </row>
    <row r="17881" spans="24:28" x14ac:dyDescent="0.25">
      <c r="X17881" s="37"/>
      <c r="Y17881" s="37"/>
      <c r="Z17881" s="37"/>
      <c r="AA17881" s="37"/>
      <c r="AB17881" s="37"/>
    </row>
    <row r="17882" spans="24:28" x14ac:dyDescent="0.25">
      <c r="X17882" s="37"/>
      <c r="Y17882" s="37"/>
      <c r="Z17882" s="37"/>
      <c r="AA17882" s="37"/>
      <c r="AB17882" s="37"/>
    </row>
    <row r="17883" spans="24:28" x14ac:dyDescent="0.25">
      <c r="X17883" s="37"/>
      <c r="Y17883" s="37"/>
      <c r="Z17883" s="37"/>
      <c r="AA17883" s="37"/>
      <c r="AB17883" s="37"/>
    </row>
    <row r="17884" spans="24:28" x14ac:dyDescent="0.25">
      <c r="X17884" s="37"/>
      <c r="Y17884" s="37"/>
      <c r="Z17884" s="37"/>
      <c r="AA17884" s="37"/>
      <c r="AB17884" s="37"/>
    </row>
    <row r="17885" spans="24:28" x14ac:dyDescent="0.25">
      <c r="X17885" s="37"/>
      <c r="Y17885" s="37"/>
      <c r="Z17885" s="37"/>
      <c r="AA17885" s="37"/>
      <c r="AB17885" s="37"/>
    </row>
    <row r="17886" spans="24:28" x14ac:dyDescent="0.25">
      <c r="X17886" s="37"/>
      <c r="Y17886" s="37"/>
      <c r="Z17886" s="37"/>
      <c r="AA17886" s="37"/>
      <c r="AB17886" s="37"/>
    </row>
    <row r="17887" spans="24:28" x14ac:dyDescent="0.25">
      <c r="X17887" s="37"/>
      <c r="Y17887" s="37"/>
      <c r="Z17887" s="37"/>
      <c r="AA17887" s="37"/>
      <c r="AB17887" s="37"/>
    </row>
    <row r="17888" spans="24:28" x14ac:dyDescent="0.25">
      <c r="X17888" s="37"/>
      <c r="Y17888" s="37"/>
      <c r="Z17888" s="37"/>
      <c r="AA17888" s="37"/>
      <c r="AB17888" s="37"/>
    </row>
    <row r="17889" spans="24:28" x14ac:dyDescent="0.25">
      <c r="X17889" s="37"/>
      <c r="Y17889" s="37"/>
      <c r="Z17889" s="37"/>
      <c r="AA17889" s="37"/>
      <c r="AB17889" s="37"/>
    </row>
    <row r="17890" spans="24:28" x14ac:dyDescent="0.25">
      <c r="X17890" s="37"/>
      <c r="Y17890" s="37"/>
      <c r="Z17890" s="37"/>
      <c r="AA17890" s="37"/>
      <c r="AB17890" s="37"/>
    </row>
    <row r="17891" spans="24:28" x14ac:dyDescent="0.25">
      <c r="X17891" s="37"/>
      <c r="Y17891" s="37"/>
      <c r="Z17891" s="37"/>
      <c r="AA17891" s="37"/>
      <c r="AB17891" s="37"/>
    </row>
    <row r="17892" spans="24:28" x14ac:dyDescent="0.25">
      <c r="X17892" s="37"/>
      <c r="Y17892" s="37"/>
      <c r="Z17892" s="37"/>
      <c r="AA17892" s="37"/>
      <c r="AB17892" s="37"/>
    </row>
    <row r="17893" spans="24:28" x14ac:dyDescent="0.25">
      <c r="X17893" s="37"/>
      <c r="Y17893" s="37"/>
      <c r="Z17893" s="37"/>
      <c r="AA17893" s="37"/>
      <c r="AB17893" s="37"/>
    </row>
    <row r="17894" spans="24:28" x14ac:dyDescent="0.25">
      <c r="X17894" s="37"/>
      <c r="Y17894" s="37"/>
      <c r="Z17894" s="37"/>
      <c r="AA17894" s="37"/>
      <c r="AB17894" s="37"/>
    </row>
    <row r="17895" spans="24:28" x14ac:dyDescent="0.25">
      <c r="X17895" s="37"/>
      <c r="Y17895" s="37"/>
      <c r="Z17895" s="37"/>
      <c r="AA17895" s="37"/>
      <c r="AB17895" s="37"/>
    </row>
    <row r="17896" spans="24:28" x14ac:dyDescent="0.25">
      <c r="X17896" s="37"/>
      <c r="Y17896" s="37"/>
      <c r="Z17896" s="37"/>
      <c r="AA17896" s="37"/>
      <c r="AB17896" s="37"/>
    </row>
    <row r="17897" spans="24:28" x14ac:dyDescent="0.25">
      <c r="X17897" s="37"/>
      <c r="Y17897" s="37"/>
      <c r="Z17897" s="37"/>
      <c r="AA17897" s="37"/>
      <c r="AB17897" s="37"/>
    </row>
    <row r="17898" spans="24:28" x14ac:dyDescent="0.25">
      <c r="X17898" s="37"/>
      <c r="Y17898" s="37"/>
      <c r="Z17898" s="37"/>
      <c r="AA17898" s="37"/>
      <c r="AB17898" s="37"/>
    </row>
    <row r="17899" spans="24:28" x14ac:dyDescent="0.25">
      <c r="X17899" s="37"/>
      <c r="Y17899" s="37"/>
      <c r="Z17899" s="37"/>
      <c r="AA17899" s="37"/>
      <c r="AB17899" s="37"/>
    </row>
    <row r="17900" spans="24:28" x14ac:dyDescent="0.25">
      <c r="X17900" s="37"/>
      <c r="Y17900" s="37"/>
      <c r="Z17900" s="37"/>
      <c r="AA17900" s="37"/>
      <c r="AB17900" s="37"/>
    </row>
    <row r="17901" spans="24:28" x14ac:dyDescent="0.25">
      <c r="X17901" s="37"/>
      <c r="Y17901" s="37"/>
      <c r="Z17901" s="37"/>
      <c r="AA17901" s="37"/>
      <c r="AB17901" s="37"/>
    </row>
    <row r="17902" spans="24:28" x14ac:dyDescent="0.25">
      <c r="X17902" s="37"/>
      <c r="Y17902" s="37"/>
      <c r="Z17902" s="37"/>
      <c r="AA17902" s="37"/>
      <c r="AB17902" s="37"/>
    </row>
    <row r="17903" spans="24:28" x14ac:dyDescent="0.25">
      <c r="X17903" s="37"/>
      <c r="Y17903" s="37"/>
      <c r="Z17903" s="37"/>
      <c r="AA17903" s="37"/>
      <c r="AB17903" s="37"/>
    </row>
    <row r="17904" spans="24:28" x14ac:dyDescent="0.25">
      <c r="X17904" s="37"/>
      <c r="Y17904" s="37"/>
      <c r="Z17904" s="37"/>
      <c r="AA17904" s="37"/>
      <c r="AB17904" s="37"/>
    </row>
    <row r="17905" spans="24:28" x14ac:dyDescent="0.25">
      <c r="X17905" s="37"/>
      <c r="Y17905" s="37"/>
      <c r="Z17905" s="37"/>
      <c r="AA17905" s="37"/>
      <c r="AB17905" s="37"/>
    </row>
    <row r="17906" spans="24:28" x14ac:dyDescent="0.25">
      <c r="X17906" s="37"/>
      <c r="Y17906" s="37"/>
      <c r="Z17906" s="37"/>
      <c r="AA17906" s="37"/>
      <c r="AB17906" s="37"/>
    </row>
    <row r="17907" spans="24:28" x14ac:dyDescent="0.25">
      <c r="X17907" s="37"/>
      <c r="Y17907" s="37"/>
      <c r="Z17907" s="37"/>
      <c r="AA17907" s="37"/>
      <c r="AB17907" s="37"/>
    </row>
    <row r="17908" spans="24:28" x14ac:dyDescent="0.25">
      <c r="X17908" s="37"/>
      <c r="Y17908" s="37"/>
      <c r="Z17908" s="37"/>
      <c r="AA17908" s="37"/>
      <c r="AB17908" s="37"/>
    </row>
    <row r="17909" spans="24:28" x14ac:dyDescent="0.25">
      <c r="X17909" s="37"/>
      <c r="Y17909" s="37"/>
      <c r="Z17909" s="37"/>
      <c r="AA17909" s="37"/>
      <c r="AB17909" s="37"/>
    </row>
    <row r="17910" spans="24:28" x14ac:dyDescent="0.25">
      <c r="X17910" s="37"/>
      <c r="Y17910" s="37"/>
      <c r="Z17910" s="37"/>
      <c r="AA17910" s="37"/>
      <c r="AB17910" s="37"/>
    </row>
    <row r="17911" spans="24:28" x14ac:dyDescent="0.25">
      <c r="X17911" s="37"/>
      <c r="Y17911" s="37"/>
      <c r="Z17911" s="37"/>
      <c r="AA17911" s="37"/>
      <c r="AB17911" s="37"/>
    </row>
    <row r="17912" spans="24:28" x14ac:dyDescent="0.25">
      <c r="X17912" s="37"/>
      <c r="Y17912" s="37"/>
      <c r="Z17912" s="37"/>
      <c r="AA17912" s="37"/>
      <c r="AB17912" s="37"/>
    </row>
    <row r="17913" spans="24:28" x14ac:dyDescent="0.25">
      <c r="X17913" s="37"/>
      <c r="Y17913" s="37"/>
      <c r="Z17913" s="37"/>
      <c r="AA17913" s="37"/>
      <c r="AB17913" s="37"/>
    </row>
    <row r="17914" spans="24:28" x14ac:dyDescent="0.25">
      <c r="X17914" s="37"/>
      <c r="Y17914" s="37"/>
      <c r="Z17914" s="37"/>
      <c r="AA17914" s="37"/>
      <c r="AB17914" s="37"/>
    </row>
    <row r="17915" spans="24:28" x14ac:dyDescent="0.25">
      <c r="X17915" s="37"/>
      <c r="Y17915" s="37"/>
      <c r="Z17915" s="37"/>
      <c r="AA17915" s="37"/>
      <c r="AB17915" s="37"/>
    </row>
    <row r="17916" spans="24:28" x14ac:dyDescent="0.25">
      <c r="X17916" s="37"/>
      <c r="Y17916" s="37"/>
      <c r="Z17916" s="37"/>
      <c r="AA17916" s="37"/>
      <c r="AB17916" s="37"/>
    </row>
    <row r="17917" spans="24:28" x14ac:dyDescent="0.25">
      <c r="X17917" s="37"/>
      <c r="Y17917" s="37"/>
      <c r="Z17917" s="37"/>
      <c r="AA17917" s="37"/>
      <c r="AB17917" s="37"/>
    </row>
    <row r="17918" spans="24:28" x14ac:dyDescent="0.25">
      <c r="X17918" s="37"/>
      <c r="Y17918" s="37"/>
      <c r="Z17918" s="37"/>
      <c r="AA17918" s="37"/>
      <c r="AB17918" s="37"/>
    </row>
    <row r="17919" spans="24:28" x14ac:dyDescent="0.25">
      <c r="X17919" s="37"/>
      <c r="Y17919" s="37"/>
      <c r="Z17919" s="37"/>
      <c r="AA17919" s="37"/>
      <c r="AB17919" s="37"/>
    </row>
    <row r="17920" spans="24:28" x14ac:dyDescent="0.25">
      <c r="X17920" s="37"/>
      <c r="Y17920" s="37"/>
      <c r="Z17920" s="37"/>
      <c r="AA17920" s="37"/>
      <c r="AB17920" s="37"/>
    </row>
    <row r="17921" spans="24:28" x14ac:dyDescent="0.25">
      <c r="X17921" s="37"/>
      <c r="Y17921" s="37"/>
      <c r="Z17921" s="37"/>
      <c r="AA17921" s="37"/>
      <c r="AB17921" s="37"/>
    </row>
    <row r="17922" spans="24:28" x14ac:dyDescent="0.25">
      <c r="X17922" s="37"/>
      <c r="Y17922" s="37"/>
      <c r="Z17922" s="37"/>
      <c r="AA17922" s="37"/>
      <c r="AB17922" s="37"/>
    </row>
    <row r="17923" spans="24:28" x14ac:dyDescent="0.25">
      <c r="X17923" s="37"/>
      <c r="Y17923" s="37"/>
      <c r="Z17923" s="37"/>
      <c r="AA17923" s="37"/>
      <c r="AB17923" s="37"/>
    </row>
    <row r="17924" spans="24:28" x14ac:dyDescent="0.25">
      <c r="X17924" s="37"/>
      <c r="Y17924" s="37"/>
      <c r="Z17924" s="37"/>
      <c r="AA17924" s="37"/>
      <c r="AB17924" s="37"/>
    </row>
    <row r="17925" spans="24:28" x14ac:dyDescent="0.25">
      <c r="X17925" s="37"/>
      <c r="Y17925" s="37"/>
      <c r="Z17925" s="37"/>
      <c r="AA17925" s="37"/>
      <c r="AB17925" s="37"/>
    </row>
    <row r="17926" spans="24:28" x14ac:dyDescent="0.25">
      <c r="X17926" s="37"/>
      <c r="Y17926" s="37"/>
      <c r="Z17926" s="37"/>
      <c r="AA17926" s="37"/>
      <c r="AB17926" s="37"/>
    </row>
    <row r="17927" spans="24:28" x14ac:dyDescent="0.25">
      <c r="X17927" s="37"/>
      <c r="Y17927" s="37"/>
      <c r="Z17927" s="37"/>
      <c r="AA17927" s="37"/>
      <c r="AB17927" s="37"/>
    </row>
    <row r="17928" spans="24:28" x14ac:dyDescent="0.25">
      <c r="X17928" s="37"/>
      <c r="Y17928" s="37"/>
      <c r="Z17928" s="37"/>
      <c r="AA17928" s="37"/>
      <c r="AB17928" s="37"/>
    </row>
    <row r="17929" spans="24:28" x14ac:dyDescent="0.25">
      <c r="X17929" s="37"/>
      <c r="Y17929" s="37"/>
      <c r="Z17929" s="37"/>
      <c r="AA17929" s="37"/>
      <c r="AB17929" s="37"/>
    </row>
    <row r="17930" spans="24:28" x14ac:dyDescent="0.25">
      <c r="X17930" s="37"/>
      <c r="Y17930" s="37"/>
      <c r="Z17930" s="37"/>
      <c r="AA17930" s="37"/>
      <c r="AB17930" s="37"/>
    </row>
    <row r="17931" spans="24:28" x14ac:dyDescent="0.25">
      <c r="X17931" s="37"/>
      <c r="Y17931" s="37"/>
      <c r="Z17931" s="37"/>
      <c r="AA17931" s="37"/>
      <c r="AB17931" s="37"/>
    </row>
    <row r="17932" spans="24:28" x14ac:dyDescent="0.25">
      <c r="X17932" s="37"/>
      <c r="Y17932" s="37"/>
      <c r="Z17932" s="37"/>
      <c r="AA17932" s="37"/>
      <c r="AB17932" s="37"/>
    </row>
    <row r="17933" spans="24:28" x14ac:dyDescent="0.25">
      <c r="X17933" s="37"/>
      <c r="Y17933" s="37"/>
      <c r="Z17933" s="37"/>
      <c r="AA17933" s="37"/>
      <c r="AB17933" s="37"/>
    </row>
    <row r="17934" spans="24:28" x14ac:dyDescent="0.25">
      <c r="X17934" s="37"/>
      <c r="Y17934" s="37"/>
      <c r="Z17934" s="37"/>
      <c r="AA17934" s="37"/>
      <c r="AB17934" s="37"/>
    </row>
    <row r="17935" spans="24:28" x14ac:dyDescent="0.25">
      <c r="X17935" s="37"/>
      <c r="Y17935" s="37"/>
      <c r="Z17935" s="37"/>
      <c r="AA17935" s="37"/>
      <c r="AB17935" s="37"/>
    </row>
    <row r="17936" spans="24:28" x14ac:dyDescent="0.25">
      <c r="X17936" s="37"/>
      <c r="Y17936" s="37"/>
      <c r="Z17936" s="37"/>
      <c r="AA17936" s="37"/>
      <c r="AB17936" s="37"/>
    </row>
    <row r="17937" spans="24:28" x14ac:dyDescent="0.25">
      <c r="X17937" s="37"/>
      <c r="Y17937" s="37"/>
      <c r="Z17937" s="37"/>
      <c r="AA17937" s="37"/>
      <c r="AB17937" s="37"/>
    </row>
    <row r="17938" spans="24:28" x14ac:dyDescent="0.25">
      <c r="X17938" s="37"/>
      <c r="Y17938" s="37"/>
      <c r="Z17938" s="37"/>
      <c r="AA17938" s="37"/>
      <c r="AB17938" s="37"/>
    </row>
    <row r="17939" spans="24:28" x14ac:dyDescent="0.25">
      <c r="X17939" s="37"/>
      <c r="Y17939" s="37"/>
      <c r="Z17939" s="37"/>
      <c r="AA17939" s="37"/>
      <c r="AB17939" s="37"/>
    </row>
    <row r="17940" spans="24:28" x14ac:dyDescent="0.25">
      <c r="X17940" s="37"/>
      <c r="Y17940" s="37"/>
      <c r="Z17940" s="37"/>
      <c r="AA17940" s="37"/>
      <c r="AB17940" s="37"/>
    </row>
    <row r="17941" spans="24:28" x14ac:dyDescent="0.25">
      <c r="X17941" s="37"/>
      <c r="Y17941" s="37"/>
      <c r="Z17941" s="37"/>
      <c r="AA17941" s="37"/>
      <c r="AB17941" s="37"/>
    </row>
    <row r="17942" spans="24:28" x14ac:dyDescent="0.25">
      <c r="X17942" s="37"/>
      <c r="Y17942" s="37"/>
      <c r="Z17942" s="37"/>
      <c r="AA17942" s="37"/>
      <c r="AB17942" s="37"/>
    </row>
    <row r="17943" spans="24:28" x14ac:dyDescent="0.25">
      <c r="X17943" s="37"/>
      <c r="Y17943" s="37"/>
      <c r="Z17943" s="37"/>
      <c r="AA17943" s="37"/>
      <c r="AB17943" s="37"/>
    </row>
    <row r="17944" spans="24:28" x14ac:dyDescent="0.25">
      <c r="X17944" s="37"/>
      <c r="Y17944" s="37"/>
      <c r="Z17944" s="37"/>
      <c r="AA17944" s="37"/>
      <c r="AB17944" s="37"/>
    </row>
    <row r="17945" spans="24:28" x14ac:dyDescent="0.25">
      <c r="X17945" s="37"/>
      <c r="Y17945" s="37"/>
      <c r="Z17945" s="37"/>
      <c r="AA17945" s="37"/>
      <c r="AB17945" s="37"/>
    </row>
    <row r="17946" spans="24:28" x14ac:dyDescent="0.25">
      <c r="X17946" s="37"/>
      <c r="Y17946" s="37"/>
      <c r="Z17946" s="37"/>
      <c r="AA17946" s="37"/>
      <c r="AB17946" s="37"/>
    </row>
    <row r="17947" spans="24:28" x14ac:dyDescent="0.25">
      <c r="X17947" s="37"/>
      <c r="Y17947" s="37"/>
      <c r="Z17947" s="37"/>
      <c r="AA17947" s="37"/>
      <c r="AB17947" s="37"/>
    </row>
    <row r="17948" spans="24:28" x14ac:dyDescent="0.25">
      <c r="X17948" s="37"/>
      <c r="Y17948" s="37"/>
      <c r="Z17948" s="37"/>
      <c r="AA17948" s="37"/>
      <c r="AB17948" s="37"/>
    </row>
    <row r="17949" spans="24:28" x14ac:dyDescent="0.25">
      <c r="X17949" s="37"/>
      <c r="Y17949" s="37"/>
      <c r="Z17949" s="37"/>
      <c r="AA17949" s="37"/>
      <c r="AB17949" s="37"/>
    </row>
    <row r="17950" spans="24:28" x14ac:dyDescent="0.25">
      <c r="X17950" s="37"/>
      <c r="Y17950" s="37"/>
      <c r="Z17950" s="37"/>
      <c r="AA17950" s="37"/>
      <c r="AB17950" s="37"/>
    </row>
    <row r="17951" spans="24:28" x14ac:dyDescent="0.25">
      <c r="X17951" s="37"/>
      <c r="Y17951" s="37"/>
      <c r="Z17951" s="37"/>
      <c r="AA17951" s="37"/>
      <c r="AB17951" s="37"/>
    </row>
    <row r="17952" spans="24:28" x14ac:dyDescent="0.25">
      <c r="X17952" s="37"/>
      <c r="Y17952" s="37"/>
      <c r="Z17952" s="37"/>
      <c r="AA17952" s="37"/>
      <c r="AB17952" s="37"/>
    </row>
    <row r="17953" spans="24:28" x14ac:dyDescent="0.25">
      <c r="X17953" s="37"/>
      <c r="Y17953" s="37"/>
      <c r="Z17953" s="37"/>
      <c r="AA17953" s="37"/>
      <c r="AB17953" s="37"/>
    </row>
    <row r="17954" spans="24:28" x14ac:dyDescent="0.25">
      <c r="X17954" s="37"/>
      <c r="Y17954" s="37"/>
      <c r="Z17954" s="37"/>
      <c r="AA17954" s="37"/>
      <c r="AB17954" s="37"/>
    </row>
    <row r="17955" spans="24:28" x14ac:dyDescent="0.25">
      <c r="X17955" s="37"/>
      <c r="Y17955" s="37"/>
      <c r="Z17955" s="37"/>
      <c r="AA17955" s="37"/>
      <c r="AB17955" s="37"/>
    </row>
    <row r="17956" spans="24:28" x14ac:dyDescent="0.25">
      <c r="X17956" s="37"/>
      <c r="Y17956" s="37"/>
      <c r="Z17956" s="37"/>
      <c r="AA17956" s="37"/>
      <c r="AB17956" s="37"/>
    </row>
    <row r="17957" spans="24:28" x14ac:dyDescent="0.25">
      <c r="X17957" s="37"/>
      <c r="Y17957" s="37"/>
      <c r="Z17957" s="37"/>
      <c r="AA17957" s="37"/>
      <c r="AB17957" s="37"/>
    </row>
    <row r="17958" spans="24:28" x14ac:dyDescent="0.25">
      <c r="X17958" s="37"/>
      <c r="Y17958" s="37"/>
      <c r="Z17958" s="37"/>
      <c r="AA17958" s="37"/>
      <c r="AB17958" s="37"/>
    </row>
    <row r="17959" spans="24:28" x14ac:dyDescent="0.25">
      <c r="X17959" s="37"/>
      <c r="Y17959" s="37"/>
      <c r="Z17959" s="37"/>
      <c r="AA17959" s="37"/>
      <c r="AB17959" s="37"/>
    </row>
    <row r="17960" spans="24:28" x14ac:dyDescent="0.25">
      <c r="X17960" s="37"/>
      <c r="Y17960" s="37"/>
      <c r="Z17960" s="37"/>
      <c r="AA17960" s="37"/>
      <c r="AB17960" s="37"/>
    </row>
    <row r="17961" spans="24:28" x14ac:dyDescent="0.25">
      <c r="X17961" s="37"/>
      <c r="Y17961" s="37"/>
      <c r="Z17961" s="37"/>
      <c r="AA17961" s="37"/>
      <c r="AB17961" s="37"/>
    </row>
    <row r="17962" spans="24:28" x14ac:dyDescent="0.25">
      <c r="X17962" s="37"/>
      <c r="Y17962" s="37"/>
      <c r="Z17962" s="37"/>
      <c r="AA17962" s="37"/>
      <c r="AB17962" s="37"/>
    </row>
    <row r="17963" spans="24:28" x14ac:dyDescent="0.25">
      <c r="X17963" s="37"/>
      <c r="Y17963" s="37"/>
      <c r="Z17963" s="37"/>
      <c r="AA17963" s="37"/>
      <c r="AB17963" s="37"/>
    </row>
    <row r="17964" spans="24:28" x14ac:dyDescent="0.25">
      <c r="X17964" s="37"/>
      <c r="Y17964" s="37"/>
      <c r="Z17964" s="37"/>
      <c r="AA17964" s="37"/>
      <c r="AB17964" s="37"/>
    </row>
    <row r="17965" spans="24:28" x14ac:dyDescent="0.25">
      <c r="X17965" s="37"/>
      <c r="Y17965" s="37"/>
      <c r="Z17965" s="37"/>
      <c r="AA17965" s="37"/>
      <c r="AB17965" s="37"/>
    </row>
    <row r="17966" spans="24:28" x14ac:dyDescent="0.25">
      <c r="X17966" s="37"/>
      <c r="Y17966" s="37"/>
      <c r="Z17966" s="37"/>
      <c r="AA17966" s="37"/>
      <c r="AB17966" s="37"/>
    </row>
    <row r="17967" spans="24:28" x14ac:dyDescent="0.25">
      <c r="X17967" s="37"/>
      <c r="Y17967" s="37"/>
      <c r="Z17967" s="37"/>
      <c r="AA17967" s="37"/>
      <c r="AB17967" s="37"/>
    </row>
    <row r="17968" spans="24:28" x14ac:dyDescent="0.25">
      <c r="X17968" s="37"/>
      <c r="Y17968" s="37"/>
      <c r="Z17968" s="37"/>
      <c r="AA17968" s="37"/>
      <c r="AB17968" s="37"/>
    </row>
    <row r="17969" spans="24:28" x14ac:dyDescent="0.25">
      <c r="X17969" s="37"/>
      <c r="Y17969" s="37"/>
      <c r="Z17969" s="37"/>
      <c r="AA17969" s="37"/>
      <c r="AB17969" s="37"/>
    </row>
    <row r="17970" spans="24:28" x14ac:dyDescent="0.25">
      <c r="X17970" s="37"/>
      <c r="Y17970" s="37"/>
      <c r="Z17970" s="37"/>
      <c r="AA17970" s="37"/>
      <c r="AB17970" s="37"/>
    </row>
    <row r="17971" spans="24:28" x14ac:dyDescent="0.25">
      <c r="X17971" s="37"/>
      <c r="Y17971" s="37"/>
      <c r="Z17971" s="37"/>
      <c r="AA17971" s="37"/>
      <c r="AB17971" s="37"/>
    </row>
    <row r="17972" spans="24:28" x14ac:dyDescent="0.25">
      <c r="X17972" s="37"/>
      <c r="Y17972" s="37"/>
      <c r="Z17972" s="37"/>
      <c r="AA17972" s="37"/>
      <c r="AB17972" s="37"/>
    </row>
    <row r="17973" spans="24:28" x14ac:dyDescent="0.25">
      <c r="X17973" s="37"/>
      <c r="Y17973" s="37"/>
      <c r="Z17973" s="37"/>
      <c r="AA17973" s="37"/>
      <c r="AB17973" s="37"/>
    </row>
    <row r="17974" spans="24:28" x14ac:dyDescent="0.25">
      <c r="X17974" s="37"/>
      <c r="Y17974" s="37"/>
      <c r="Z17974" s="37"/>
      <c r="AA17974" s="37"/>
      <c r="AB17974" s="37"/>
    </row>
    <row r="17975" spans="24:28" x14ac:dyDescent="0.25">
      <c r="X17975" s="37"/>
      <c r="Y17975" s="37"/>
      <c r="Z17975" s="37"/>
      <c r="AA17975" s="37"/>
      <c r="AB17975" s="37"/>
    </row>
    <row r="17976" spans="24:28" x14ac:dyDescent="0.25">
      <c r="X17976" s="37"/>
      <c r="Y17976" s="37"/>
      <c r="Z17976" s="37"/>
      <c r="AA17976" s="37"/>
      <c r="AB17976" s="37"/>
    </row>
    <row r="17977" spans="24:28" x14ac:dyDescent="0.25">
      <c r="X17977" s="37"/>
      <c r="Y17977" s="37"/>
      <c r="Z17977" s="37"/>
      <c r="AA17977" s="37"/>
      <c r="AB17977" s="37"/>
    </row>
    <row r="17978" spans="24:28" x14ac:dyDescent="0.25">
      <c r="X17978" s="37"/>
      <c r="Y17978" s="37"/>
      <c r="Z17978" s="37"/>
      <c r="AA17978" s="37"/>
      <c r="AB17978" s="37"/>
    </row>
    <row r="17979" spans="24:28" x14ac:dyDescent="0.25">
      <c r="X17979" s="37"/>
      <c r="Y17979" s="37"/>
      <c r="Z17979" s="37"/>
      <c r="AA17979" s="37"/>
      <c r="AB17979" s="37"/>
    </row>
    <row r="17980" spans="24:28" x14ac:dyDescent="0.25">
      <c r="X17980" s="37"/>
      <c r="Y17980" s="37"/>
      <c r="Z17980" s="37"/>
      <c r="AA17980" s="37"/>
      <c r="AB17980" s="37"/>
    </row>
    <row r="17981" spans="24:28" x14ac:dyDescent="0.25">
      <c r="X17981" s="37"/>
      <c r="Y17981" s="37"/>
      <c r="Z17981" s="37"/>
      <c r="AA17981" s="37"/>
      <c r="AB17981" s="37"/>
    </row>
    <row r="17982" spans="24:28" x14ac:dyDescent="0.25">
      <c r="X17982" s="37"/>
      <c r="Y17982" s="37"/>
      <c r="Z17982" s="37"/>
      <c r="AA17982" s="37"/>
      <c r="AB17982" s="37"/>
    </row>
    <row r="17983" spans="24:28" x14ac:dyDescent="0.25">
      <c r="X17983" s="37"/>
      <c r="Y17983" s="37"/>
      <c r="Z17983" s="37"/>
      <c r="AA17983" s="37"/>
      <c r="AB17983" s="37"/>
    </row>
    <row r="17984" spans="24:28" x14ac:dyDescent="0.25">
      <c r="X17984" s="37"/>
      <c r="Y17984" s="37"/>
      <c r="Z17984" s="37"/>
      <c r="AA17984" s="37"/>
      <c r="AB17984" s="37"/>
    </row>
    <row r="17985" spans="24:28" x14ac:dyDescent="0.25">
      <c r="X17985" s="37"/>
      <c r="Y17985" s="37"/>
      <c r="Z17985" s="37"/>
      <c r="AA17985" s="37"/>
      <c r="AB17985" s="37"/>
    </row>
    <row r="17986" spans="24:28" x14ac:dyDescent="0.25">
      <c r="X17986" s="37"/>
      <c r="Y17986" s="37"/>
      <c r="Z17986" s="37"/>
      <c r="AA17986" s="37"/>
      <c r="AB17986" s="37"/>
    </row>
    <row r="17987" spans="24:28" x14ac:dyDescent="0.25">
      <c r="X17987" s="37"/>
      <c r="Y17987" s="37"/>
      <c r="Z17987" s="37"/>
      <c r="AA17987" s="37"/>
      <c r="AB17987" s="37"/>
    </row>
    <row r="17988" spans="24:28" x14ac:dyDescent="0.25">
      <c r="X17988" s="37"/>
      <c r="Y17988" s="37"/>
      <c r="Z17988" s="37"/>
      <c r="AA17988" s="37"/>
      <c r="AB17988" s="37"/>
    </row>
    <row r="17989" spans="24:28" x14ac:dyDescent="0.25">
      <c r="X17989" s="37"/>
      <c r="Y17989" s="37"/>
      <c r="Z17989" s="37"/>
      <c r="AA17989" s="37"/>
      <c r="AB17989" s="37"/>
    </row>
    <row r="17990" spans="24:28" x14ac:dyDescent="0.25">
      <c r="X17990" s="37"/>
      <c r="Y17990" s="37"/>
      <c r="Z17990" s="37"/>
      <c r="AA17990" s="37"/>
      <c r="AB17990" s="37"/>
    </row>
    <row r="17991" spans="24:28" x14ac:dyDescent="0.25">
      <c r="X17991" s="37"/>
      <c r="Y17991" s="37"/>
      <c r="Z17991" s="37"/>
      <c r="AA17991" s="37"/>
      <c r="AB17991" s="37"/>
    </row>
    <row r="17992" spans="24:28" x14ac:dyDescent="0.25">
      <c r="X17992" s="37"/>
      <c r="Y17992" s="37"/>
      <c r="Z17992" s="37"/>
      <c r="AA17992" s="37"/>
      <c r="AB17992" s="37"/>
    </row>
    <row r="17993" spans="24:28" x14ac:dyDescent="0.25">
      <c r="X17993" s="37"/>
      <c r="Y17993" s="37"/>
      <c r="Z17993" s="37"/>
      <c r="AA17993" s="37"/>
      <c r="AB17993" s="37"/>
    </row>
    <row r="17994" spans="24:28" x14ac:dyDescent="0.25">
      <c r="X17994" s="37"/>
      <c r="Y17994" s="37"/>
      <c r="Z17994" s="37"/>
      <c r="AA17994" s="37"/>
      <c r="AB17994" s="37"/>
    </row>
    <row r="17995" spans="24:28" x14ac:dyDescent="0.25">
      <c r="X17995" s="37"/>
      <c r="Y17995" s="37"/>
      <c r="Z17995" s="37"/>
      <c r="AA17995" s="37"/>
      <c r="AB17995" s="37"/>
    </row>
    <row r="17996" spans="24:28" x14ac:dyDescent="0.25">
      <c r="X17996" s="37"/>
      <c r="Y17996" s="37"/>
      <c r="Z17996" s="37"/>
      <c r="AA17996" s="37"/>
      <c r="AB17996" s="37"/>
    </row>
    <row r="17997" spans="24:28" x14ac:dyDescent="0.25">
      <c r="X17997" s="37"/>
      <c r="Y17997" s="37"/>
      <c r="Z17997" s="37"/>
      <c r="AA17997" s="37"/>
      <c r="AB17997" s="37"/>
    </row>
    <row r="17998" spans="24:28" x14ac:dyDescent="0.25">
      <c r="X17998" s="37"/>
      <c r="Y17998" s="37"/>
      <c r="Z17998" s="37"/>
      <c r="AA17998" s="37"/>
      <c r="AB17998" s="37"/>
    </row>
    <row r="17999" spans="24:28" x14ac:dyDescent="0.25">
      <c r="X17999" s="37"/>
      <c r="Y17999" s="37"/>
      <c r="Z17999" s="37"/>
      <c r="AA17999" s="37"/>
      <c r="AB17999" s="37"/>
    </row>
    <row r="18000" spans="24:28" x14ac:dyDescent="0.25">
      <c r="X18000" s="37"/>
      <c r="Y18000" s="37"/>
      <c r="Z18000" s="37"/>
      <c r="AA18000" s="37"/>
      <c r="AB18000" s="37"/>
    </row>
    <row r="18001" spans="24:28" x14ac:dyDescent="0.25">
      <c r="X18001" s="37"/>
      <c r="Y18001" s="37"/>
      <c r="Z18001" s="37"/>
      <c r="AA18001" s="37"/>
      <c r="AB18001" s="37"/>
    </row>
    <row r="18002" spans="24:28" x14ac:dyDescent="0.25">
      <c r="X18002" s="37"/>
      <c r="Y18002" s="37"/>
      <c r="Z18002" s="37"/>
      <c r="AA18002" s="37"/>
      <c r="AB18002" s="37"/>
    </row>
    <row r="18003" spans="24:28" x14ac:dyDescent="0.25">
      <c r="X18003" s="37"/>
      <c r="Y18003" s="37"/>
      <c r="Z18003" s="37"/>
      <c r="AA18003" s="37"/>
      <c r="AB18003" s="37"/>
    </row>
    <row r="18004" spans="24:28" x14ac:dyDescent="0.25">
      <c r="X18004" s="37"/>
      <c r="Y18004" s="37"/>
      <c r="Z18004" s="37"/>
      <c r="AA18004" s="37"/>
      <c r="AB18004" s="37"/>
    </row>
    <row r="18005" spans="24:28" x14ac:dyDescent="0.25">
      <c r="X18005" s="37"/>
      <c r="Y18005" s="37"/>
      <c r="Z18005" s="37"/>
      <c r="AA18005" s="37"/>
      <c r="AB18005" s="37"/>
    </row>
    <row r="18006" spans="24:28" x14ac:dyDescent="0.25">
      <c r="X18006" s="37"/>
      <c r="Y18006" s="37"/>
      <c r="Z18006" s="37"/>
      <c r="AA18006" s="37"/>
      <c r="AB18006" s="37"/>
    </row>
    <row r="18007" spans="24:28" x14ac:dyDescent="0.25">
      <c r="X18007" s="37"/>
      <c r="Y18007" s="37"/>
      <c r="Z18007" s="37"/>
      <c r="AA18007" s="37"/>
      <c r="AB18007" s="37"/>
    </row>
    <row r="18008" spans="24:28" x14ac:dyDescent="0.25">
      <c r="X18008" s="37"/>
      <c r="Y18008" s="37"/>
      <c r="Z18008" s="37"/>
      <c r="AA18008" s="37"/>
      <c r="AB18008" s="37"/>
    </row>
    <row r="18009" spans="24:28" x14ac:dyDescent="0.25">
      <c r="X18009" s="37"/>
      <c r="Y18009" s="37"/>
      <c r="Z18009" s="37"/>
      <c r="AA18009" s="37"/>
      <c r="AB18009" s="37"/>
    </row>
    <row r="18010" spans="24:28" x14ac:dyDescent="0.25">
      <c r="X18010" s="37"/>
      <c r="Y18010" s="37"/>
      <c r="Z18010" s="37"/>
      <c r="AA18010" s="37"/>
      <c r="AB18010" s="37"/>
    </row>
    <row r="18011" spans="24:28" x14ac:dyDescent="0.25">
      <c r="X18011" s="37"/>
      <c r="Y18011" s="37"/>
      <c r="Z18011" s="37"/>
      <c r="AA18011" s="37"/>
      <c r="AB18011" s="37"/>
    </row>
    <row r="18012" spans="24:28" x14ac:dyDescent="0.25">
      <c r="X18012" s="37"/>
      <c r="Y18012" s="37"/>
      <c r="Z18012" s="37"/>
      <c r="AA18012" s="37"/>
      <c r="AB18012" s="37"/>
    </row>
    <row r="18013" spans="24:28" x14ac:dyDescent="0.25">
      <c r="X18013" s="37"/>
      <c r="Y18013" s="37"/>
      <c r="Z18013" s="37"/>
      <c r="AA18013" s="37"/>
      <c r="AB18013" s="37"/>
    </row>
    <row r="18014" spans="24:28" x14ac:dyDescent="0.25">
      <c r="X18014" s="37"/>
      <c r="Y18014" s="37"/>
      <c r="Z18014" s="37"/>
      <c r="AA18014" s="37"/>
      <c r="AB18014" s="37"/>
    </row>
    <row r="18015" spans="24:28" x14ac:dyDescent="0.25">
      <c r="X18015" s="37"/>
      <c r="Y18015" s="37"/>
      <c r="Z18015" s="37"/>
      <c r="AA18015" s="37"/>
      <c r="AB18015" s="37"/>
    </row>
    <row r="18016" spans="24:28" x14ac:dyDescent="0.25">
      <c r="X18016" s="37"/>
      <c r="Y18016" s="37"/>
      <c r="Z18016" s="37"/>
      <c r="AA18016" s="37"/>
      <c r="AB18016" s="37"/>
    </row>
    <row r="18017" spans="24:28" x14ac:dyDescent="0.25">
      <c r="X18017" s="37"/>
      <c r="Y18017" s="37"/>
      <c r="Z18017" s="37"/>
      <c r="AA18017" s="37"/>
      <c r="AB18017" s="37"/>
    </row>
    <row r="18018" spans="24:28" x14ac:dyDescent="0.25">
      <c r="X18018" s="37"/>
      <c r="Y18018" s="37"/>
      <c r="Z18018" s="37"/>
      <c r="AA18018" s="37"/>
      <c r="AB18018" s="37"/>
    </row>
    <row r="18019" spans="24:28" x14ac:dyDescent="0.25">
      <c r="X18019" s="37"/>
      <c r="Y18019" s="37"/>
      <c r="Z18019" s="37"/>
      <c r="AA18019" s="37"/>
      <c r="AB18019" s="37"/>
    </row>
    <row r="18020" spans="24:28" x14ac:dyDescent="0.25">
      <c r="X18020" s="37"/>
      <c r="Y18020" s="37"/>
      <c r="Z18020" s="37"/>
      <c r="AA18020" s="37"/>
      <c r="AB18020" s="37"/>
    </row>
    <row r="18021" spans="24:28" x14ac:dyDescent="0.25">
      <c r="X18021" s="37"/>
      <c r="Y18021" s="37"/>
      <c r="Z18021" s="37"/>
      <c r="AA18021" s="37"/>
      <c r="AB18021" s="37"/>
    </row>
    <row r="18022" spans="24:28" x14ac:dyDescent="0.25">
      <c r="X18022" s="37"/>
      <c r="Y18022" s="37"/>
      <c r="Z18022" s="37"/>
      <c r="AA18022" s="37"/>
      <c r="AB18022" s="37"/>
    </row>
    <row r="18023" spans="24:28" x14ac:dyDescent="0.25">
      <c r="X18023" s="37"/>
      <c r="Y18023" s="37"/>
      <c r="Z18023" s="37"/>
      <c r="AA18023" s="37"/>
      <c r="AB18023" s="37"/>
    </row>
    <row r="18024" spans="24:28" x14ac:dyDescent="0.25">
      <c r="X18024" s="37"/>
      <c r="Y18024" s="37"/>
      <c r="Z18024" s="37"/>
      <c r="AA18024" s="37"/>
      <c r="AB18024" s="37"/>
    </row>
    <row r="18025" spans="24:28" x14ac:dyDescent="0.25">
      <c r="X18025" s="37"/>
      <c r="Y18025" s="37"/>
      <c r="Z18025" s="37"/>
      <c r="AA18025" s="37"/>
      <c r="AB18025" s="37"/>
    </row>
    <row r="18026" spans="24:28" x14ac:dyDescent="0.25">
      <c r="X18026" s="37"/>
      <c r="Y18026" s="37"/>
      <c r="Z18026" s="37"/>
      <c r="AA18026" s="37"/>
      <c r="AB18026" s="37"/>
    </row>
    <row r="18027" spans="24:28" x14ac:dyDescent="0.25">
      <c r="X18027" s="37"/>
      <c r="Y18027" s="37"/>
      <c r="Z18027" s="37"/>
      <c r="AA18027" s="37"/>
      <c r="AB18027" s="37"/>
    </row>
    <row r="18028" spans="24:28" x14ac:dyDescent="0.25">
      <c r="X18028" s="37"/>
      <c r="Y18028" s="37"/>
      <c r="Z18028" s="37"/>
      <c r="AA18028" s="37"/>
      <c r="AB18028" s="37"/>
    </row>
    <row r="18029" spans="24:28" x14ac:dyDescent="0.25">
      <c r="X18029" s="37"/>
      <c r="Y18029" s="37"/>
      <c r="Z18029" s="37"/>
      <c r="AA18029" s="37"/>
      <c r="AB18029" s="37"/>
    </row>
    <row r="18030" spans="24:28" x14ac:dyDescent="0.25">
      <c r="X18030" s="37"/>
      <c r="Y18030" s="37"/>
      <c r="Z18030" s="37"/>
      <c r="AA18030" s="37"/>
      <c r="AB18030" s="37"/>
    </row>
    <row r="18031" spans="24:28" x14ac:dyDescent="0.25">
      <c r="X18031" s="37"/>
      <c r="Y18031" s="37"/>
      <c r="Z18031" s="37"/>
      <c r="AA18031" s="37"/>
      <c r="AB18031" s="37"/>
    </row>
    <row r="18032" spans="24:28" x14ac:dyDescent="0.25">
      <c r="X18032" s="37"/>
      <c r="Y18032" s="37"/>
      <c r="Z18032" s="37"/>
      <c r="AA18032" s="37"/>
      <c r="AB18032" s="37"/>
    </row>
    <row r="18033" spans="24:28" x14ac:dyDescent="0.25">
      <c r="X18033" s="37"/>
      <c r="Y18033" s="37"/>
      <c r="Z18033" s="37"/>
      <c r="AA18033" s="37"/>
      <c r="AB18033" s="37"/>
    </row>
    <row r="18034" spans="24:28" x14ac:dyDescent="0.25">
      <c r="X18034" s="37"/>
      <c r="Y18034" s="37"/>
      <c r="Z18034" s="37"/>
      <c r="AA18034" s="37"/>
      <c r="AB18034" s="37"/>
    </row>
    <row r="18035" spans="24:28" x14ac:dyDescent="0.25">
      <c r="X18035" s="37"/>
      <c r="Y18035" s="37"/>
      <c r="Z18035" s="37"/>
      <c r="AA18035" s="37"/>
      <c r="AB18035" s="37"/>
    </row>
    <row r="18036" spans="24:28" x14ac:dyDescent="0.25">
      <c r="X18036" s="37"/>
      <c r="Y18036" s="37"/>
      <c r="Z18036" s="37"/>
      <c r="AA18036" s="37"/>
      <c r="AB18036" s="37"/>
    </row>
    <row r="18037" spans="24:28" x14ac:dyDescent="0.25">
      <c r="X18037" s="37"/>
      <c r="Y18037" s="37"/>
      <c r="Z18037" s="37"/>
      <c r="AA18037" s="37"/>
      <c r="AB18037" s="37"/>
    </row>
    <row r="18038" spans="24:28" x14ac:dyDescent="0.25">
      <c r="X18038" s="37"/>
      <c r="Y18038" s="37"/>
      <c r="Z18038" s="37"/>
      <c r="AA18038" s="37"/>
      <c r="AB18038" s="37"/>
    </row>
    <row r="18039" spans="24:28" x14ac:dyDescent="0.25">
      <c r="X18039" s="37"/>
      <c r="Y18039" s="37"/>
      <c r="Z18039" s="37"/>
      <c r="AA18039" s="37"/>
      <c r="AB18039" s="37"/>
    </row>
    <row r="18040" spans="24:28" x14ac:dyDescent="0.25">
      <c r="X18040" s="37"/>
      <c r="Y18040" s="37"/>
      <c r="Z18040" s="37"/>
      <c r="AA18040" s="37"/>
      <c r="AB18040" s="37"/>
    </row>
    <row r="18041" spans="24:28" x14ac:dyDescent="0.25">
      <c r="X18041" s="37"/>
      <c r="Y18041" s="37"/>
      <c r="Z18041" s="37"/>
      <c r="AA18041" s="37"/>
      <c r="AB18041" s="37"/>
    </row>
    <row r="18042" spans="24:28" x14ac:dyDescent="0.25">
      <c r="X18042" s="37"/>
      <c r="Y18042" s="37"/>
      <c r="Z18042" s="37"/>
      <c r="AA18042" s="37"/>
      <c r="AB18042" s="37"/>
    </row>
    <row r="18043" spans="24:28" x14ac:dyDescent="0.25">
      <c r="X18043" s="37"/>
      <c r="Y18043" s="37"/>
      <c r="Z18043" s="37"/>
      <c r="AA18043" s="37"/>
      <c r="AB18043" s="37"/>
    </row>
    <row r="18044" spans="24:28" x14ac:dyDescent="0.25">
      <c r="X18044" s="37"/>
      <c r="Y18044" s="37"/>
      <c r="Z18044" s="37"/>
      <c r="AA18044" s="37"/>
      <c r="AB18044" s="37"/>
    </row>
    <row r="18045" spans="24:28" x14ac:dyDescent="0.25">
      <c r="X18045" s="37"/>
      <c r="Y18045" s="37"/>
      <c r="Z18045" s="37"/>
      <c r="AA18045" s="37"/>
      <c r="AB18045" s="37"/>
    </row>
    <row r="18046" spans="24:28" x14ac:dyDescent="0.25">
      <c r="X18046" s="37"/>
      <c r="Y18046" s="37"/>
      <c r="Z18046" s="37"/>
      <c r="AA18046" s="37"/>
      <c r="AB18046" s="37"/>
    </row>
    <row r="18047" spans="24:28" x14ac:dyDescent="0.25">
      <c r="X18047" s="37"/>
      <c r="Y18047" s="37"/>
      <c r="Z18047" s="37"/>
      <c r="AA18047" s="37"/>
      <c r="AB18047" s="37"/>
    </row>
    <row r="18048" spans="24:28" x14ac:dyDescent="0.25">
      <c r="X18048" s="37"/>
      <c r="Y18048" s="37"/>
      <c r="Z18048" s="37"/>
      <c r="AA18048" s="37"/>
      <c r="AB18048" s="37"/>
    </row>
    <row r="18049" spans="24:28" x14ac:dyDescent="0.25">
      <c r="X18049" s="37"/>
      <c r="Y18049" s="37"/>
      <c r="Z18049" s="37"/>
      <c r="AA18049" s="37"/>
      <c r="AB18049" s="37"/>
    </row>
    <row r="18050" spans="24:28" x14ac:dyDescent="0.25">
      <c r="X18050" s="37"/>
      <c r="Y18050" s="37"/>
      <c r="Z18050" s="37"/>
      <c r="AA18050" s="37"/>
      <c r="AB18050" s="37"/>
    </row>
    <row r="18051" spans="24:28" x14ac:dyDescent="0.25">
      <c r="X18051" s="37"/>
      <c r="Y18051" s="37"/>
      <c r="Z18051" s="37"/>
      <c r="AA18051" s="37"/>
      <c r="AB18051" s="37"/>
    </row>
    <row r="18052" spans="24:28" x14ac:dyDescent="0.25">
      <c r="X18052" s="37"/>
      <c r="Y18052" s="37"/>
      <c r="Z18052" s="37"/>
      <c r="AA18052" s="37"/>
      <c r="AB18052" s="37"/>
    </row>
    <row r="18053" spans="24:28" x14ac:dyDescent="0.25">
      <c r="X18053" s="37"/>
      <c r="Y18053" s="37"/>
      <c r="Z18053" s="37"/>
      <c r="AA18053" s="37"/>
      <c r="AB18053" s="37"/>
    </row>
    <row r="18054" spans="24:28" x14ac:dyDescent="0.25">
      <c r="X18054" s="37"/>
      <c r="Y18054" s="37"/>
      <c r="Z18054" s="37"/>
      <c r="AA18054" s="37"/>
      <c r="AB18054" s="37"/>
    </row>
    <row r="18055" spans="24:28" x14ac:dyDescent="0.25">
      <c r="X18055" s="37"/>
      <c r="Y18055" s="37"/>
      <c r="Z18055" s="37"/>
      <c r="AA18055" s="37"/>
      <c r="AB18055" s="37"/>
    </row>
    <row r="18056" spans="24:28" x14ac:dyDescent="0.25">
      <c r="X18056" s="37"/>
      <c r="Y18056" s="37"/>
      <c r="Z18056" s="37"/>
      <c r="AA18056" s="37"/>
      <c r="AB18056" s="37"/>
    </row>
    <row r="18057" spans="24:28" x14ac:dyDescent="0.25">
      <c r="X18057" s="37"/>
      <c r="Y18057" s="37"/>
      <c r="Z18057" s="37"/>
      <c r="AA18057" s="37"/>
      <c r="AB18057" s="37"/>
    </row>
    <row r="18058" spans="24:28" x14ac:dyDescent="0.25">
      <c r="X18058" s="37"/>
      <c r="Y18058" s="37"/>
      <c r="Z18058" s="37"/>
      <c r="AA18058" s="37"/>
      <c r="AB18058" s="37"/>
    </row>
    <row r="18059" spans="24:28" x14ac:dyDescent="0.25">
      <c r="X18059" s="37"/>
      <c r="Y18059" s="37"/>
      <c r="Z18059" s="37"/>
      <c r="AA18059" s="37"/>
      <c r="AB18059" s="37"/>
    </row>
    <row r="18060" spans="24:28" x14ac:dyDescent="0.25">
      <c r="X18060" s="37"/>
      <c r="Y18060" s="37"/>
      <c r="Z18060" s="37"/>
      <c r="AA18060" s="37"/>
      <c r="AB18060" s="37"/>
    </row>
    <row r="18061" spans="24:28" x14ac:dyDescent="0.25">
      <c r="X18061" s="37"/>
      <c r="Y18061" s="37"/>
      <c r="Z18061" s="37"/>
      <c r="AA18061" s="37"/>
      <c r="AB18061" s="37"/>
    </row>
    <row r="18062" spans="24:28" x14ac:dyDescent="0.25">
      <c r="X18062" s="37"/>
      <c r="Y18062" s="37"/>
      <c r="Z18062" s="37"/>
      <c r="AA18062" s="37"/>
      <c r="AB18062" s="37"/>
    </row>
    <row r="18063" spans="24:28" x14ac:dyDescent="0.25">
      <c r="X18063" s="37"/>
      <c r="Y18063" s="37"/>
      <c r="Z18063" s="37"/>
      <c r="AA18063" s="37"/>
      <c r="AB18063" s="37"/>
    </row>
    <row r="18064" spans="24:28" x14ac:dyDescent="0.25">
      <c r="X18064" s="37"/>
      <c r="Y18064" s="37"/>
      <c r="Z18064" s="37"/>
      <c r="AA18064" s="37"/>
      <c r="AB18064" s="37"/>
    </row>
    <row r="18065" spans="24:28" x14ac:dyDescent="0.25">
      <c r="X18065" s="37"/>
      <c r="Y18065" s="37"/>
      <c r="Z18065" s="37"/>
      <c r="AA18065" s="37"/>
      <c r="AB18065" s="37"/>
    </row>
    <row r="18066" spans="24:28" x14ac:dyDescent="0.25">
      <c r="X18066" s="37"/>
      <c r="Y18066" s="37"/>
      <c r="Z18066" s="37"/>
      <c r="AA18066" s="37"/>
      <c r="AB18066" s="37"/>
    </row>
    <row r="18067" spans="24:28" x14ac:dyDescent="0.25">
      <c r="X18067" s="37"/>
      <c r="Y18067" s="37"/>
      <c r="Z18067" s="37"/>
      <c r="AA18067" s="37"/>
      <c r="AB18067" s="37"/>
    </row>
    <row r="18068" spans="24:28" x14ac:dyDescent="0.25">
      <c r="X18068" s="37"/>
      <c r="Y18068" s="37"/>
      <c r="Z18068" s="37"/>
      <c r="AA18068" s="37"/>
      <c r="AB18068" s="37"/>
    </row>
    <row r="18069" spans="24:28" x14ac:dyDescent="0.25">
      <c r="X18069" s="37"/>
      <c r="Y18069" s="37"/>
      <c r="Z18069" s="37"/>
      <c r="AA18069" s="37"/>
      <c r="AB18069" s="37"/>
    </row>
    <row r="18070" spans="24:28" x14ac:dyDescent="0.25">
      <c r="X18070" s="37"/>
      <c r="Y18070" s="37"/>
      <c r="Z18070" s="37"/>
      <c r="AA18070" s="37"/>
      <c r="AB18070" s="37"/>
    </row>
    <row r="18071" spans="24:28" x14ac:dyDescent="0.25">
      <c r="X18071" s="37"/>
      <c r="Y18071" s="37"/>
      <c r="Z18071" s="37"/>
      <c r="AA18071" s="37"/>
      <c r="AB18071" s="37"/>
    </row>
    <row r="18072" spans="24:28" x14ac:dyDescent="0.25">
      <c r="X18072" s="37"/>
      <c r="Y18072" s="37"/>
      <c r="Z18072" s="37"/>
      <c r="AA18072" s="37"/>
      <c r="AB18072" s="37"/>
    </row>
    <row r="18073" spans="24:28" x14ac:dyDescent="0.25">
      <c r="X18073" s="37"/>
      <c r="Y18073" s="37"/>
      <c r="Z18073" s="37"/>
      <c r="AA18073" s="37"/>
      <c r="AB18073" s="37"/>
    </row>
    <row r="18074" spans="24:28" x14ac:dyDescent="0.25">
      <c r="X18074" s="37"/>
      <c r="Y18074" s="37"/>
      <c r="Z18074" s="37"/>
      <c r="AA18074" s="37"/>
      <c r="AB18074" s="37"/>
    </row>
    <row r="18075" spans="24:28" x14ac:dyDescent="0.25">
      <c r="X18075" s="37"/>
      <c r="Y18075" s="37"/>
      <c r="Z18075" s="37"/>
      <c r="AA18075" s="37"/>
      <c r="AB18075" s="37"/>
    </row>
    <row r="18076" spans="24:28" x14ac:dyDescent="0.25">
      <c r="X18076" s="37"/>
      <c r="Y18076" s="37"/>
      <c r="Z18076" s="37"/>
      <c r="AA18076" s="37"/>
      <c r="AB18076" s="37"/>
    </row>
    <row r="18077" spans="24:28" x14ac:dyDescent="0.25">
      <c r="X18077" s="37"/>
      <c r="Y18077" s="37"/>
      <c r="Z18077" s="37"/>
      <c r="AA18077" s="37"/>
      <c r="AB18077" s="37"/>
    </row>
    <row r="18078" spans="24:28" x14ac:dyDescent="0.25">
      <c r="X18078" s="37"/>
      <c r="Y18078" s="37"/>
      <c r="Z18078" s="37"/>
      <c r="AA18078" s="37"/>
      <c r="AB18078" s="37"/>
    </row>
    <row r="18079" spans="24:28" x14ac:dyDescent="0.25">
      <c r="X18079" s="37"/>
      <c r="Y18079" s="37"/>
      <c r="Z18079" s="37"/>
      <c r="AA18079" s="37"/>
      <c r="AB18079" s="37"/>
    </row>
    <row r="18080" spans="24:28" x14ac:dyDescent="0.25">
      <c r="X18080" s="37"/>
      <c r="Y18080" s="37"/>
      <c r="Z18080" s="37"/>
      <c r="AA18080" s="37"/>
      <c r="AB18080" s="37"/>
    </row>
    <row r="18081" spans="24:28" x14ac:dyDescent="0.25">
      <c r="X18081" s="37"/>
      <c r="Y18081" s="37"/>
      <c r="Z18081" s="37"/>
      <c r="AA18081" s="37"/>
      <c r="AB18081" s="37"/>
    </row>
    <row r="18082" spans="24:28" x14ac:dyDescent="0.25">
      <c r="X18082" s="37"/>
      <c r="Y18082" s="37"/>
      <c r="Z18082" s="37"/>
      <c r="AA18082" s="37"/>
      <c r="AB18082" s="37"/>
    </row>
    <row r="18083" spans="24:28" x14ac:dyDescent="0.25">
      <c r="X18083" s="37"/>
      <c r="Y18083" s="37"/>
      <c r="Z18083" s="37"/>
      <c r="AA18083" s="37"/>
      <c r="AB18083" s="37"/>
    </row>
    <row r="18084" spans="24:28" x14ac:dyDescent="0.25">
      <c r="X18084" s="37"/>
      <c r="Y18084" s="37"/>
      <c r="Z18084" s="37"/>
      <c r="AA18084" s="37"/>
      <c r="AB18084" s="37"/>
    </row>
    <row r="18085" spans="24:28" x14ac:dyDescent="0.25">
      <c r="X18085" s="37"/>
      <c r="Y18085" s="37"/>
      <c r="Z18085" s="37"/>
      <c r="AA18085" s="37"/>
      <c r="AB18085" s="37"/>
    </row>
    <row r="18086" spans="24:28" x14ac:dyDescent="0.25">
      <c r="X18086" s="37"/>
      <c r="Y18086" s="37"/>
      <c r="Z18086" s="37"/>
      <c r="AA18086" s="37"/>
      <c r="AB18086" s="37"/>
    </row>
    <row r="18087" spans="24:28" x14ac:dyDescent="0.25">
      <c r="X18087" s="37"/>
      <c r="Y18087" s="37"/>
      <c r="Z18087" s="37"/>
      <c r="AA18087" s="37"/>
      <c r="AB18087" s="37"/>
    </row>
    <row r="18088" spans="24:28" x14ac:dyDescent="0.25">
      <c r="X18088" s="37"/>
      <c r="Y18088" s="37"/>
      <c r="Z18088" s="37"/>
      <c r="AA18088" s="37"/>
      <c r="AB18088" s="37"/>
    </row>
    <row r="18089" spans="24:28" x14ac:dyDescent="0.25">
      <c r="X18089" s="37"/>
      <c r="Y18089" s="37"/>
      <c r="Z18089" s="37"/>
      <c r="AA18089" s="37"/>
      <c r="AB18089" s="37"/>
    </row>
    <row r="18090" spans="24:28" x14ac:dyDescent="0.25">
      <c r="X18090" s="37"/>
      <c r="Y18090" s="37"/>
      <c r="Z18090" s="37"/>
      <c r="AA18090" s="37"/>
      <c r="AB18090" s="37"/>
    </row>
    <row r="18091" spans="24:28" x14ac:dyDescent="0.25">
      <c r="X18091" s="37"/>
      <c r="Y18091" s="37"/>
      <c r="Z18091" s="37"/>
      <c r="AA18091" s="37"/>
      <c r="AB18091" s="37"/>
    </row>
    <row r="18092" spans="24:28" x14ac:dyDescent="0.25">
      <c r="X18092" s="37"/>
      <c r="Y18092" s="37"/>
      <c r="Z18092" s="37"/>
      <c r="AA18092" s="37"/>
      <c r="AB18092" s="37"/>
    </row>
    <row r="18093" spans="24:28" x14ac:dyDescent="0.25">
      <c r="X18093" s="37"/>
      <c r="Y18093" s="37"/>
      <c r="Z18093" s="37"/>
      <c r="AA18093" s="37"/>
      <c r="AB18093" s="37"/>
    </row>
    <row r="18094" spans="24:28" x14ac:dyDescent="0.25">
      <c r="X18094" s="37"/>
      <c r="Y18094" s="37"/>
      <c r="Z18094" s="37"/>
      <c r="AA18094" s="37"/>
      <c r="AB18094" s="37"/>
    </row>
    <row r="18095" spans="24:28" x14ac:dyDescent="0.25">
      <c r="X18095" s="37"/>
      <c r="Y18095" s="37"/>
      <c r="Z18095" s="37"/>
      <c r="AA18095" s="37"/>
      <c r="AB18095" s="37"/>
    </row>
    <row r="18096" spans="24:28" x14ac:dyDescent="0.25">
      <c r="X18096" s="37"/>
      <c r="Y18096" s="37"/>
      <c r="Z18096" s="37"/>
      <c r="AA18096" s="37"/>
      <c r="AB18096" s="37"/>
    </row>
    <row r="18097" spans="24:28" x14ac:dyDescent="0.25">
      <c r="X18097" s="37"/>
      <c r="Y18097" s="37"/>
      <c r="Z18097" s="37"/>
      <c r="AA18097" s="37"/>
      <c r="AB18097" s="37"/>
    </row>
    <row r="18098" spans="24:28" x14ac:dyDescent="0.25">
      <c r="X18098" s="37"/>
      <c r="Y18098" s="37"/>
      <c r="Z18098" s="37"/>
      <c r="AA18098" s="37"/>
      <c r="AB18098" s="37"/>
    </row>
    <row r="18099" spans="24:28" x14ac:dyDescent="0.25">
      <c r="X18099" s="37"/>
      <c r="Y18099" s="37"/>
      <c r="Z18099" s="37"/>
      <c r="AA18099" s="37"/>
      <c r="AB18099" s="37"/>
    </row>
    <row r="18100" spans="24:28" x14ac:dyDescent="0.25">
      <c r="X18100" s="37"/>
      <c r="Y18100" s="37"/>
      <c r="Z18100" s="37"/>
      <c r="AA18100" s="37"/>
      <c r="AB18100" s="37"/>
    </row>
    <row r="18101" spans="24:28" x14ac:dyDescent="0.25">
      <c r="X18101" s="37"/>
      <c r="Y18101" s="37"/>
      <c r="Z18101" s="37"/>
      <c r="AA18101" s="37"/>
      <c r="AB18101" s="37"/>
    </row>
    <row r="18102" spans="24:28" x14ac:dyDescent="0.25">
      <c r="X18102" s="37"/>
      <c r="Y18102" s="37"/>
      <c r="Z18102" s="37"/>
      <c r="AA18102" s="37"/>
      <c r="AB18102" s="37"/>
    </row>
    <row r="18103" spans="24:28" x14ac:dyDescent="0.25">
      <c r="X18103" s="37"/>
      <c r="Y18103" s="37"/>
      <c r="Z18103" s="37"/>
      <c r="AA18103" s="37"/>
      <c r="AB18103" s="37"/>
    </row>
    <row r="18104" spans="24:28" x14ac:dyDescent="0.25">
      <c r="X18104" s="37"/>
      <c r="Y18104" s="37"/>
      <c r="Z18104" s="37"/>
      <c r="AA18104" s="37"/>
      <c r="AB18104" s="37"/>
    </row>
    <row r="18105" spans="24:28" x14ac:dyDescent="0.25">
      <c r="X18105" s="37"/>
      <c r="Y18105" s="37"/>
      <c r="Z18105" s="37"/>
      <c r="AA18105" s="37"/>
      <c r="AB18105" s="37"/>
    </row>
    <row r="18106" spans="24:28" x14ac:dyDescent="0.25">
      <c r="X18106" s="37"/>
      <c r="Y18106" s="37"/>
      <c r="Z18106" s="37"/>
      <c r="AA18106" s="37"/>
      <c r="AB18106" s="37"/>
    </row>
    <row r="18107" spans="24:28" x14ac:dyDescent="0.25">
      <c r="X18107" s="37"/>
      <c r="Y18107" s="37"/>
      <c r="Z18107" s="37"/>
      <c r="AA18107" s="37"/>
      <c r="AB18107" s="37"/>
    </row>
    <row r="18108" spans="24:28" x14ac:dyDescent="0.25">
      <c r="X18108" s="37"/>
      <c r="Y18108" s="37"/>
      <c r="Z18108" s="37"/>
      <c r="AA18108" s="37"/>
      <c r="AB18108" s="37"/>
    </row>
    <row r="18109" spans="24:28" x14ac:dyDescent="0.25">
      <c r="X18109" s="37"/>
      <c r="Y18109" s="37"/>
      <c r="Z18109" s="37"/>
      <c r="AA18109" s="37"/>
      <c r="AB18109" s="37"/>
    </row>
    <row r="18110" spans="24:28" x14ac:dyDescent="0.25">
      <c r="X18110" s="37"/>
      <c r="Y18110" s="37"/>
      <c r="Z18110" s="37"/>
      <c r="AA18110" s="37"/>
      <c r="AB18110" s="37"/>
    </row>
    <row r="18111" spans="24:28" x14ac:dyDescent="0.25">
      <c r="X18111" s="37"/>
      <c r="Y18111" s="37"/>
      <c r="Z18111" s="37"/>
      <c r="AA18111" s="37"/>
      <c r="AB18111" s="37"/>
    </row>
    <row r="18112" spans="24:28" x14ac:dyDescent="0.25">
      <c r="X18112" s="37"/>
      <c r="Y18112" s="37"/>
      <c r="Z18112" s="37"/>
      <c r="AA18112" s="37"/>
      <c r="AB18112" s="37"/>
    </row>
    <row r="18113" spans="24:28" x14ac:dyDescent="0.25">
      <c r="X18113" s="37"/>
      <c r="Y18113" s="37"/>
      <c r="Z18113" s="37"/>
      <c r="AA18113" s="37"/>
      <c r="AB18113" s="37"/>
    </row>
    <row r="18114" spans="24:28" x14ac:dyDescent="0.25">
      <c r="X18114" s="37"/>
      <c r="Y18114" s="37"/>
      <c r="Z18114" s="37"/>
      <c r="AA18114" s="37"/>
      <c r="AB18114" s="37"/>
    </row>
    <row r="18115" spans="24:28" x14ac:dyDescent="0.25">
      <c r="X18115" s="37"/>
      <c r="Y18115" s="37"/>
      <c r="Z18115" s="37"/>
      <c r="AA18115" s="37"/>
      <c r="AB18115" s="37"/>
    </row>
    <row r="18116" spans="24:28" x14ac:dyDescent="0.25">
      <c r="X18116" s="37"/>
      <c r="Y18116" s="37"/>
      <c r="Z18116" s="37"/>
      <c r="AA18116" s="37"/>
      <c r="AB18116" s="37"/>
    </row>
    <row r="18117" spans="24:28" x14ac:dyDescent="0.25">
      <c r="X18117" s="37"/>
      <c r="Y18117" s="37"/>
      <c r="Z18117" s="37"/>
      <c r="AA18117" s="37"/>
      <c r="AB18117" s="37"/>
    </row>
    <row r="18118" spans="24:28" x14ac:dyDescent="0.25">
      <c r="X18118" s="37"/>
      <c r="Y18118" s="37"/>
      <c r="Z18118" s="37"/>
      <c r="AA18118" s="37"/>
      <c r="AB18118" s="37"/>
    </row>
    <row r="18119" spans="24:28" x14ac:dyDescent="0.25">
      <c r="X18119" s="37"/>
      <c r="Y18119" s="37"/>
      <c r="Z18119" s="37"/>
      <c r="AA18119" s="37"/>
      <c r="AB18119" s="37"/>
    </row>
    <row r="18120" spans="24:28" x14ac:dyDescent="0.25">
      <c r="X18120" s="37"/>
      <c r="Y18120" s="37"/>
      <c r="Z18120" s="37"/>
      <c r="AA18120" s="37"/>
      <c r="AB18120" s="37"/>
    </row>
    <row r="18121" spans="24:28" x14ac:dyDescent="0.25">
      <c r="X18121" s="37"/>
      <c r="Y18121" s="37"/>
      <c r="Z18121" s="37"/>
      <c r="AA18121" s="37"/>
      <c r="AB18121" s="37"/>
    </row>
    <row r="18122" spans="24:28" x14ac:dyDescent="0.25">
      <c r="X18122" s="37"/>
      <c r="Y18122" s="37"/>
      <c r="Z18122" s="37"/>
      <c r="AA18122" s="37"/>
      <c r="AB18122" s="37"/>
    </row>
    <row r="18123" spans="24:28" x14ac:dyDescent="0.25">
      <c r="X18123" s="37"/>
      <c r="Y18123" s="37"/>
      <c r="Z18123" s="37"/>
      <c r="AA18123" s="37"/>
      <c r="AB18123" s="37"/>
    </row>
    <row r="18124" spans="24:28" x14ac:dyDescent="0.25">
      <c r="X18124" s="37"/>
      <c r="Y18124" s="37"/>
      <c r="Z18124" s="37"/>
      <c r="AA18124" s="37"/>
      <c r="AB18124" s="37"/>
    </row>
    <row r="18125" spans="24:28" x14ac:dyDescent="0.25">
      <c r="X18125" s="37"/>
      <c r="Y18125" s="37"/>
      <c r="Z18125" s="37"/>
      <c r="AA18125" s="37"/>
      <c r="AB18125" s="37"/>
    </row>
    <row r="18126" spans="24:28" x14ac:dyDescent="0.25">
      <c r="X18126" s="37"/>
      <c r="Y18126" s="37"/>
      <c r="Z18126" s="37"/>
      <c r="AA18126" s="37"/>
      <c r="AB18126" s="37"/>
    </row>
    <row r="18127" spans="24:28" x14ac:dyDescent="0.25">
      <c r="X18127" s="37"/>
      <c r="Y18127" s="37"/>
      <c r="Z18127" s="37"/>
      <c r="AA18127" s="37"/>
      <c r="AB18127" s="37"/>
    </row>
    <row r="18128" spans="24:28" x14ac:dyDescent="0.25">
      <c r="X18128" s="37"/>
      <c r="Y18128" s="37"/>
      <c r="Z18128" s="37"/>
      <c r="AA18128" s="37"/>
      <c r="AB18128" s="37"/>
    </row>
    <row r="18129" spans="24:28" x14ac:dyDescent="0.25">
      <c r="X18129" s="37"/>
      <c r="Y18129" s="37"/>
      <c r="Z18129" s="37"/>
      <c r="AA18129" s="37"/>
      <c r="AB18129" s="37"/>
    </row>
    <row r="18130" spans="24:28" x14ac:dyDescent="0.25">
      <c r="X18130" s="37"/>
      <c r="Y18130" s="37"/>
      <c r="Z18130" s="37"/>
      <c r="AA18130" s="37"/>
      <c r="AB18130" s="37"/>
    </row>
    <row r="18131" spans="24:28" x14ac:dyDescent="0.25">
      <c r="X18131" s="37"/>
      <c r="Y18131" s="37"/>
      <c r="Z18131" s="37"/>
      <c r="AA18131" s="37"/>
      <c r="AB18131" s="37"/>
    </row>
    <row r="18132" spans="24:28" x14ac:dyDescent="0.25">
      <c r="X18132" s="37"/>
      <c r="Y18132" s="37"/>
      <c r="Z18132" s="37"/>
      <c r="AA18132" s="37"/>
      <c r="AB18132" s="37"/>
    </row>
    <row r="18133" spans="24:28" x14ac:dyDescent="0.25">
      <c r="X18133" s="37"/>
      <c r="Y18133" s="37"/>
      <c r="Z18133" s="37"/>
      <c r="AA18133" s="37"/>
      <c r="AB18133" s="37"/>
    </row>
    <row r="18134" spans="24:28" x14ac:dyDescent="0.25">
      <c r="X18134" s="37"/>
      <c r="Y18134" s="37"/>
      <c r="Z18134" s="37"/>
      <c r="AA18134" s="37"/>
      <c r="AB18134" s="37"/>
    </row>
    <row r="18135" spans="24:28" x14ac:dyDescent="0.25">
      <c r="X18135" s="37"/>
      <c r="Y18135" s="37"/>
      <c r="Z18135" s="37"/>
      <c r="AA18135" s="37"/>
      <c r="AB18135" s="37"/>
    </row>
    <row r="18136" spans="24:28" x14ac:dyDescent="0.25">
      <c r="X18136" s="37"/>
      <c r="Y18136" s="37"/>
      <c r="Z18136" s="37"/>
      <c r="AA18136" s="37"/>
      <c r="AB18136" s="37"/>
    </row>
    <row r="18137" spans="24:28" x14ac:dyDescent="0.25">
      <c r="X18137" s="37"/>
      <c r="Y18137" s="37"/>
      <c r="Z18137" s="37"/>
      <c r="AA18137" s="37"/>
      <c r="AB18137" s="37"/>
    </row>
    <row r="18138" spans="24:28" x14ac:dyDescent="0.25">
      <c r="X18138" s="37"/>
      <c r="Y18138" s="37"/>
      <c r="Z18138" s="37"/>
      <c r="AA18138" s="37"/>
      <c r="AB18138" s="37"/>
    </row>
    <row r="18139" spans="24:28" x14ac:dyDescent="0.25">
      <c r="X18139" s="37"/>
      <c r="Y18139" s="37"/>
      <c r="Z18139" s="37"/>
      <c r="AA18139" s="37"/>
      <c r="AB18139" s="37"/>
    </row>
    <row r="18140" spans="24:28" x14ac:dyDescent="0.25">
      <c r="X18140" s="37"/>
      <c r="Y18140" s="37"/>
      <c r="Z18140" s="37"/>
      <c r="AA18140" s="37"/>
      <c r="AB18140" s="37"/>
    </row>
    <row r="18141" spans="24:28" x14ac:dyDescent="0.25">
      <c r="X18141" s="37"/>
      <c r="Y18141" s="37"/>
      <c r="Z18141" s="37"/>
      <c r="AA18141" s="37"/>
      <c r="AB18141" s="37"/>
    </row>
    <row r="18142" spans="24:28" x14ac:dyDescent="0.25">
      <c r="X18142" s="37"/>
      <c r="Y18142" s="37"/>
      <c r="Z18142" s="37"/>
      <c r="AA18142" s="37"/>
      <c r="AB18142" s="37"/>
    </row>
    <row r="18143" spans="24:28" x14ac:dyDescent="0.25">
      <c r="X18143" s="37"/>
      <c r="Y18143" s="37"/>
      <c r="Z18143" s="37"/>
      <c r="AA18143" s="37"/>
      <c r="AB18143" s="37"/>
    </row>
    <row r="18144" spans="24:28" x14ac:dyDescent="0.25">
      <c r="X18144" s="37"/>
      <c r="Y18144" s="37"/>
      <c r="Z18144" s="37"/>
      <c r="AA18144" s="37"/>
      <c r="AB18144" s="37"/>
    </row>
    <row r="18145" spans="24:28" x14ac:dyDescent="0.25">
      <c r="X18145" s="37"/>
      <c r="Y18145" s="37"/>
      <c r="Z18145" s="37"/>
      <c r="AA18145" s="37"/>
      <c r="AB18145" s="37"/>
    </row>
    <row r="18146" spans="24:28" x14ac:dyDescent="0.25">
      <c r="X18146" s="37"/>
      <c r="Y18146" s="37"/>
      <c r="Z18146" s="37"/>
      <c r="AA18146" s="37"/>
      <c r="AB18146" s="37"/>
    </row>
    <row r="18147" spans="24:28" x14ac:dyDescent="0.25">
      <c r="X18147" s="37"/>
      <c r="Y18147" s="37"/>
      <c r="Z18147" s="37"/>
      <c r="AA18147" s="37"/>
      <c r="AB18147" s="37"/>
    </row>
    <row r="18148" spans="24:28" x14ac:dyDescent="0.25">
      <c r="X18148" s="37"/>
      <c r="Y18148" s="37"/>
      <c r="Z18148" s="37"/>
      <c r="AA18148" s="37"/>
      <c r="AB18148" s="37"/>
    </row>
    <row r="18149" spans="24:28" x14ac:dyDescent="0.25">
      <c r="X18149" s="37"/>
      <c r="Y18149" s="37"/>
      <c r="Z18149" s="37"/>
      <c r="AA18149" s="37"/>
      <c r="AB18149" s="37"/>
    </row>
    <row r="18150" spans="24:28" x14ac:dyDescent="0.25">
      <c r="X18150" s="37"/>
      <c r="Y18150" s="37"/>
      <c r="Z18150" s="37"/>
      <c r="AA18150" s="37"/>
      <c r="AB18150" s="37"/>
    </row>
    <row r="18151" spans="24:28" x14ac:dyDescent="0.25">
      <c r="X18151" s="37"/>
      <c r="Y18151" s="37"/>
      <c r="Z18151" s="37"/>
      <c r="AA18151" s="37"/>
      <c r="AB18151" s="37"/>
    </row>
    <row r="18152" spans="24:28" x14ac:dyDescent="0.25">
      <c r="X18152" s="37"/>
      <c r="Y18152" s="37"/>
      <c r="Z18152" s="37"/>
      <c r="AA18152" s="37"/>
      <c r="AB18152" s="37"/>
    </row>
    <row r="18153" spans="24:28" x14ac:dyDescent="0.25">
      <c r="X18153" s="37"/>
      <c r="Y18153" s="37"/>
      <c r="Z18153" s="37"/>
      <c r="AA18153" s="37"/>
      <c r="AB18153" s="37"/>
    </row>
    <row r="18154" spans="24:28" x14ac:dyDescent="0.25">
      <c r="X18154" s="37"/>
      <c r="Y18154" s="37"/>
      <c r="Z18154" s="37"/>
      <c r="AA18154" s="37"/>
      <c r="AB18154" s="37"/>
    </row>
    <row r="18155" spans="24:28" x14ac:dyDescent="0.25">
      <c r="X18155" s="37"/>
      <c r="Y18155" s="37"/>
      <c r="Z18155" s="37"/>
      <c r="AA18155" s="37"/>
      <c r="AB18155" s="37"/>
    </row>
    <row r="18156" spans="24:28" x14ac:dyDescent="0.25">
      <c r="X18156" s="37"/>
      <c r="Y18156" s="37"/>
      <c r="Z18156" s="37"/>
      <c r="AA18156" s="37"/>
      <c r="AB18156" s="37"/>
    </row>
    <row r="18157" spans="24:28" x14ac:dyDescent="0.25">
      <c r="X18157" s="37"/>
      <c r="Y18157" s="37"/>
      <c r="Z18157" s="37"/>
      <c r="AA18157" s="37"/>
      <c r="AB18157" s="37"/>
    </row>
    <row r="18158" spans="24:28" x14ac:dyDescent="0.25">
      <c r="X18158" s="37"/>
      <c r="Y18158" s="37"/>
      <c r="Z18158" s="37"/>
      <c r="AA18158" s="37"/>
      <c r="AB18158" s="37"/>
    </row>
    <row r="18159" spans="24:28" x14ac:dyDescent="0.25">
      <c r="X18159" s="37"/>
      <c r="Y18159" s="37"/>
      <c r="Z18159" s="37"/>
      <c r="AA18159" s="37"/>
      <c r="AB18159" s="37"/>
    </row>
    <row r="18160" spans="24:28" x14ac:dyDescent="0.25">
      <c r="X18160" s="37"/>
      <c r="Y18160" s="37"/>
      <c r="Z18160" s="37"/>
      <c r="AA18160" s="37"/>
      <c r="AB18160" s="37"/>
    </row>
    <row r="18161" spans="24:28" x14ac:dyDescent="0.25">
      <c r="X18161" s="37"/>
      <c r="Y18161" s="37"/>
      <c r="Z18161" s="37"/>
      <c r="AA18161" s="37"/>
      <c r="AB18161" s="37"/>
    </row>
    <row r="18162" spans="24:28" x14ac:dyDescent="0.25">
      <c r="X18162" s="37"/>
      <c r="Y18162" s="37"/>
      <c r="Z18162" s="37"/>
      <c r="AA18162" s="37"/>
      <c r="AB18162" s="37"/>
    </row>
    <row r="18163" spans="24:28" x14ac:dyDescent="0.25">
      <c r="X18163" s="37"/>
      <c r="Y18163" s="37"/>
      <c r="Z18163" s="37"/>
      <c r="AA18163" s="37"/>
      <c r="AB18163" s="37"/>
    </row>
    <row r="18164" spans="24:28" x14ac:dyDescent="0.25">
      <c r="X18164" s="37"/>
      <c r="Y18164" s="37"/>
      <c r="Z18164" s="37"/>
      <c r="AA18164" s="37"/>
      <c r="AB18164" s="37"/>
    </row>
    <row r="18165" spans="24:28" x14ac:dyDescent="0.25">
      <c r="X18165" s="37"/>
      <c r="Y18165" s="37"/>
      <c r="Z18165" s="37"/>
      <c r="AA18165" s="37"/>
      <c r="AB18165" s="37"/>
    </row>
    <row r="18166" spans="24:28" x14ac:dyDescent="0.25">
      <c r="X18166" s="37"/>
      <c r="Y18166" s="37"/>
      <c r="Z18166" s="37"/>
      <c r="AA18166" s="37"/>
      <c r="AB18166" s="37"/>
    </row>
    <row r="18167" spans="24:28" x14ac:dyDescent="0.25">
      <c r="X18167" s="37"/>
      <c r="Y18167" s="37"/>
      <c r="Z18167" s="37"/>
      <c r="AA18167" s="37"/>
      <c r="AB18167" s="37"/>
    </row>
    <row r="18168" spans="24:28" x14ac:dyDescent="0.25">
      <c r="X18168" s="37"/>
      <c r="Y18168" s="37"/>
      <c r="Z18168" s="37"/>
      <c r="AA18168" s="37"/>
      <c r="AB18168" s="37"/>
    </row>
    <row r="18169" spans="24:28" x14ac:dyDescent="0.25">
      <c r="X18169" s="37"/>
      <c r="Y18169" s="37"/>
      <c r="Z18169" s="37"/>
      <c r="AA18169" s="37"/>
      <c r="AB18169" s="37"/>
    </row>
    <row r="18170" spans="24:28" x14ac:dyDescent="0.25">
      <c r="X18170" s="37"/>
      <c r="Y18170" s="37"/>
      <c r="Z18170" s="37"/>
      <c r="AA18170" s="37"/>
      <c r="AB18170" s="37"/>
    </row>
    <row r="18171" spans="24:28" x14ac:dyDescent="0.25">
      <c r="X18171" s="37"/>
      <c r="Y18171" s="37"/>
      <c r="Z18171" s="37"/>
      <c r="AA18171" s="37"/>
      <c r="AB18171" s="37"/>
    </row>
    <row r="18172" spans="24:28" x14ac:dyDescent="0.25">
      <c r="X18172" s="37"/>
      <c r="Y18172" s="37"/>
      <c r="Z18172" s="37"/>
      <c r="AA18172" s="37"/>
      <c r="AB18172" s="37"/>
    </row>
    <row r="18173" spans="24:28" x14ac:dyDescent="0.25">
      <c r="X18173" s="37"/>
      <c r="Y18173" s="37"/>
      <c r="Z18173" s="37"/>
      <c r="AA18173" s="37"/>
      <c r="AB18173" s="37"/>
    </row>
    <row r="18174" spans="24:28" x14ac:dyDescent="0.25">
      <c r="X18174" s="37"/>
      <c r="Y18174" s="37"/>
      <c r="Z18174" s="37"/>
      <c r="AA18174" s="37"/>
      <c r="AB18174" s="37"/>
    </row>
    <row r="18175" spans="24:28" x14ac:dyDescent="0.25">
      <c r="X18175" s="37"/>
      <c r="Y18175" s="37"/>
      <c r="Z18175" s="37"/>
      <c r="AA18175" s="37"/>
      <c r="AB18175" s="37"/>
    </row>
    <row r="18176" spans="24:28" x14ac:dyDescent="0.25">
      <c r="X18176" s="37"/>
      <c r="Y18176" s="37"/>
      <c r="Z18176" s="37"/>
      <c r="AA18176" s="37"/>
      <c r="AB18176" s="37"/>
    </row>
    <row r="18177" spans="24:28" x14ac:dyDescent="0.25">
      <c r="X18177" s="37"/>
      <c r="Y18177" s="37"/>
      <c r="Z18177" s="37"/>
      <c r="AA18177" s="37"/>
      <c r="AB18177" s="37"/>
    </row>
    <row r="18178" spans="24:28" x14ac:dyDescent="0.25">
      <c r="X18178" s="37"/>
      <c r="Y18178" s="37"/>
      <c r="Z18178" s="37"/>
      <c r="AA18178" s="37"/>
      <c r="AB18178" s="37"/>
    </row>
    <row r="18179" spans="24:28" x14ac:dyDescent="0.25">
      <c r="X18179" s="37"/>
      <c r="Y18179" s="37"/>
      <c r="Z18179" s="37"/>
      <c r="AA18179" s="37"/>
      <c r="AB18179" s="37"/>
    </row>
    <row r="18180" spans="24:28" x14ac:dyDescent="0.25">
      <c r="X18180" s="37"/>
      <c r="Y18180" s="37"/>
      <c r="Z18180" s="37"/>
      <c r="AA18180" s="37"/>
      <c r="AB18180" s="37"/>
    </row>
    <row r="18181" spans="24:28" x14ac:dyDescent="0.25">
      <c r="X18181" s="37"/>
      <c r="Y18181" s="37"/>
      <c r="Z18181" s="37"/>
      <c r="AA18181" s="37"/>
      <c r="AB18181" s="37"/>
    </row>
    <row r="18182" spans="24:28" x14ac:dyDescent="0.25">
      <c r="X18182" s="37"/>
      <c r="Y18182" s="37"/>
      <c r="Z18182" s="37"/>
      <c r="AA18182" s="37"/>
      <c r="AB18182" s="37"/>
    </row>
    <row r="18183" spans="24:28" x14ac:dyDescent="0.25">
      <c r="X18183" s="37"/>
      <c r="Y18183" s="37"/>
      <c r="Z18183" s="37"/>
      <c r="AA18183" s="37"/>
      <c r="AB18183" s="37"/>
    </row>
    <row r="18184" spans="24:28" x14ac:dyDescent="0.25">
      <c r="X18184" s="37"/>
      <c r="Y18184" s="37"/>
      <c r="Z18184" s="37"/>
      <c r="AA18184" s="37"/>
      <c r="AB18184" s="37"/>
    </row>
    <row r="18185" spans="24:28" x14ac:dyDescent="0.25">
      <c r="X18185" s="37"/>
      <c r="Y18185" s="37"/>
      <c r="Z18185" s="37"/>
      <c r="AA18185" s="37"/>
      <c r="AB18185" s="37"/>
    </row>
    <row r="18186" spans="24:28" x14ac:dyDescent="0.25">
      <c r="X18186" s="37"/>
      <c r="Y18186" s="37"/>
      <c r="Z18186" s="37"/>
      <c r="AA18186" s="37"/>
      <c r="AB18186" s="37"/>
    </row>
    <row r="18187" spans="24:28" x14ac:dyDescent="0.25">
      <c r="X18187" s="37"/>
      <c r="Y18187" s="37"/>
      <c r="Z18187" s="37"/>
      <c r="AA18187" s="37"/>
      <c r="AB18187" s="37"/>
    </row>
    <row r="18188" spans="24:28" x14ac:dyDescent="0.25">
      <c r="X18188" s="37"/>
      <c r="Y18188" s="37"/>
      <c r="Z18188" s="37"/>
      <c r="AA18188" s="37"/>
      <c r="AB18188" s="37"/>
    </row>
    <row r="18189" spans="24:28" x14ac:dyDescent="0.25">
      <c r="X18189" s="37"/>
      <c r="Y18189" s="37"/>
      <c r="Z18189" s="37"/>
      <c r="AA18189" s="37"/>
      <c r="AB18189" s="37"/>
    </row>
    <row r="18190" spans="24:28" x14ac:dyDescent="0.25">
      <c r="X18190" s="37"/>
      <c r="Y18190" s="37"/>
      <c r="Z18190" s="37"/>
      <c r="AA18190" s="37"/>
      <c r="AB18190" s="37"/>
    </row>
    <row r="18191" spans="24:28" x14ac:dyDescent="0.25">
      <c r="X18191" s="37"/>
      <c r="Y18191" s="37"/>
      <c r="Z18191" s="37"/>
      <c r="AA18191" s="37"/>
      <c r="AB18191" s="37"/>
    </row>
    <row r="18192" spans="24:28" x14ac:dyDescent="0.25">
      <c r="X18192" s="37"/>
      <c r="Y18192" s="37"/>
      <c r="Z18192" s="37"/>
      <c r="AA18192" s="37"/>
      <c r="AB18192" s="37"/>
    </row>
    <row r="18193" spans="24:28" x14ac:dyDescent="0.25">
      <c r="X18193" s="37"/>
      <c r="Y18193" s="37"/>
      <c r="Z18193" s="37"/>
      <c r="AA18193" s="37"/>
      <c r="AB18193" s="37"/>
    </row>
    <row r="18194" spans="24:28" x14ac:dyDescent="0.25">
      <c r="X18194" s="37"/>
      <c r="Y18194" s="37"/>
      <c r="Z18194" s="37"/>
      <c r="AA18194" s="37"/>
      <c r="AB18194" s="37"/>
    </row>
    <row r="18195" spans="24:28" x14ac:dyDescent="0.25">
      <c r="X18195" s="37"/>
      <c r="Y18195" s="37"/>
      <c r="Z18195" s="37"/>
      <c r="AA18195" s="37"/>
      <c r="AB18195" s="37"/>
    </row>
    <row r="18196" spans="24:28" x14ac:dyDescent="0.25">
      <c r="X18196" s="37"/>
      <c r="Y18196" s="37"/>
      <c r="Z18196" s="37"/>
      <c r="AA18196" s="37"/>
      <c r="AB18196" s="37"/>
    </row>
    <row r="18197" spans="24:28" x14ac:dyDescent="0.25">
      <c r="X18197" s="37"/>
      <c r="Y18197" s="37"/>
      <c r="Z18197" s="37"/>
      <c r="AA18197" s="37"/>
      <c r="AB18197" s="37"/>
    </row>
    <row r="18198" spans="24:28" x14ac:dyDescent="0.25">
      <c r="X18198" s="37"/>
      <c r="Y18198" s="37"/>
      <c r="Z18198" s="37"/>
      <c r="AA18198" s="37"/>
      <c r="AB18198" s="37"/>
    </row>
    <row r="18199" spans="24:28" x14ac:dyDescent="0.25">
      <c r="X18199" s="37"/>
      <c r="Y18199" s="37"/>
      <c r="Z18199" s="37"/>
      <c r="AA18199" s="37"/>
      <c r="AB18199" s="37"/>
    </row>
    <row r="18200" spans="24:28" x14ac:dyDescent="0.25">
      <c r="X18200" s="37"/>
      <c r="Y18200" s="37"/>
      <c r="Z18200" s="37"/>
      <c r="AA18200" s="37"/>
      <c r="AB18200" s="37"/>
    </row>
    <row r="18201" spans="24:28" x14ac:dyDescent="0.25">
      <c r="X18201" s="37"/>
      <c r="Y18201" s="37"/>
      <c r="Z18201" s="37"/>
      <c r="AA18201" s="37"/>
      <c r="AB18201" s="37"/>
    </row>
    <row r="18202" spans="24:28" x14ac:dyDescent="0.25">
      <c r="X18202" s="37"/>
      <c r="Y18202" s="37"/>
      <c r="Z18202" s="37"/>
      <c r="AA18202" s="37"/>
      <c r="AB18202" s="37"/>
    </row>
    <row r="18203" spans="24:28" x14ac:dyDescent="0.25">
      <c r="X18203" s="37"/>
      <c r="Y18203" s="37"/>
      <c r="Z18203" s="37"/>
      <c r="AA18203" s="37"/>
      <c r="AB18203" s="37"/>
    </row>
    <row r="18204" spans="24:28" x14ac:dyDescent="0.25">
      <c r="X18204" s="37"/>
      <c r="Y18204" s="37"/>
      <c r="Z18204" s="37"/>
      <c r="AA18204" s="37"/>
      <c r="AB18204" s="37"/>
    </row>
    <row r="18205" spans="24:28" x14ac:dyDescent="0.25">
      <c r="X18205" s="37"/>
      <c r="Y18205" s="37"/>
      <c r="Z18205" s="37"/>
      <c r="AA18205" s="37"/>
      <c r="AB18205" s="37"/>
    </row>
    <row r="18206" spans="24:28" x14ac:dyDescent="0.25">
      <c r="X18206" s="37"/>
      <c r="Y18206" s="37"/>
      <c r="Z18206" s="37"/>
      <c r="AA18206" s="37"/>
      <c r="AB18206" s="37"/>
    </row>
    <row r="18207" spans="24:28" x14ac:dyDescent="0.25">
      <c r="X18207" s="37"/>
      <c r="Y18207" s="37"/>
      <c r="Z18207" s="37"/>
      <c r="AA18207" s="37"/>
      <c r="AB18207" s="37"/>
    </row>
    <row r="18208" spans="24:28" x14ac:dyDescent="0.25">
      <c r="X18208" s="37"/>
      <c r="Y18208" s="37"/>
      <c r="Z18208" s="37"/>
      <c r="AA18208" s="37"/>
      <c r="AB18208" s="37"/>
    </row>
    <row r="18209" spans="24:28" x14ac:dyDescent="0.25">
      <c r="X18209" s="37"/>
      <c r="Y18209" s="37"/>
      <c r="Z18209" s="37"/>
      <c r="AA18209" s="37"/>
      <c r="AB18209" s="37"/>
    </row>
    <row r="18210" spans="24:28" x14ac:dyDescent="0.25">
      <c r="X18210" s="37"/>
      <c r="Y18210" s="37"/>
      <c r="Z18210" s="37"/>
      <c r="AA18210" s="37"/>
      <c r="AB18210" s="37"/>
    </row>
    <row r="18211" spans="24:28" x14ac:dyDescent="0.25">
      <c r="X18211" s="37"/>
      <c r="Y18211" s="37"/>
      <c r="Z18211" s="37"/>
      <c r="AA18211" s="37"/>
      <c r="AB18211" s="37"/>
    </row>
    <row r="18212" spans="24:28" x14ac:dyDescent="0.25">
      <c r="X18212" s="37"/>
      <c r="Y18212" s="37"/>
      <c r="Z18212" s="37"/>
      <c r="AA18212" s="37"/>
      <c r="AB18212" s="37"/>
    </row>
    <row r="18213" spans="24:28" x14ac:dyDescent="0.25">
      <c r="X18213" s="37"/>
      <c r="Y18213" s="37"/>
      <c r="Z18213" s="37"/>
      <c r="AA18213" s="37"/>
      <c r="AB18213" s="37"/>
    </row>
    <row r="18214" spans="24:28" x14ac:dyDescent="0.25">
      <c r="X18214" s="37"/>
      <c r="Y18214" s="37"/>
      <c r="Z18214" s="37"/>
      <c r="AA18214" s="37"/>
      <c r="AB18214" s="37"/>
    </row>
    <row r="18215" spans="24:28" x14ac:dyDescent="0.25">
      <c r="X18215" s="37"/>
      <c r="Y18215" s="37"/>
      <c r="Z18215" s="37"/>
      <c r="AA18215" s="37"/>
      <c r="AB18215" s="37"/>
    </row>
    <row r="18216" spans="24:28" x14ac:dyDescent="0.25">
      <c r="X18216" s="37"/>
      <c r="Y18216" s="37"/>
      <c r="Z18216" s="37"/>
      <c r="AA18216" s="37"/>
      <c r="AB18216" s="37"/>
    </row>
    <row r="18217" spans="24:28" x14ac:dyDescent="0.25">
      <c r="X18217" s="37"/>
      <c r="Y18217" s="37"/>
      <c r="Z18217" s="37"/>
      <c r="AA18217" s="37"/>
      <c r="AB18217" s="37"/>
    </row>
    <row r="18218" spans="24:28" x14ac:dyDescent="0.25">
      <c r="X18218" s="37"/>
      <c r="Y18218" s="37"/>
      <c r="Z18218" s="37"/>
      <c r="AA18218" s="37"/>
      <c r="AB18218" s="37"/>
    </row>
    <row r="18219" spans="24:28" x14ac:dyDescent="0.25">
      <c r="X18219" s="37"/>
      <c r="Y18219" s="37"/>
      <c r="Z18219" s="37"/>
      <c r="AA18219" s="37"/>
      <c r="AB18219" s="37"/>
    </row>
    <row r="18220" spans="24:28" x14ac:dyDescent="0.25">
      <c r="X18220" s="37"/>
      <c r="Y18220" s="37"/>
      <c r="Z18220" s="37"/>
      <c r="AA18220" s="37"/>
      <c r="AB18220" s="37"/>
    </row>
    <row r="18221" spans="24:28" x14ac:dyDescent="0.25">
      <c r="X18221" s="37"/>
      <c r="Y18221" s="37"/>
      <c r="Z18221" s="37"/>
      <c r="AA18221" s="37"/>
      <c r="AB18221" s="37"/>
    </row>
    <row r="18222" spans="24:28" x14ac:dyDescent="0.25">
      <c r="X18222" s="37"/>
      <c r="Y18222" s="37"/>
      <c r="Z18222" s="37"/>
      <c r="AA18222" s="37"/>
      <c r="AB18222" s="37"/>
    </row>
    <row r="18223" spans="24:28" x14ac:dyDescent="0.25">
      <c r="X18223" s="37"/>
      <c r="Y18223" s="37"/>
      <c r="Z18223" s="37"/>
      <c r="AA18223" s="37"/>
      <c r="AB18223" s="37"/>
    </row>
    <row r="18224" spans="24:28" x14ac:dyDescent="0.25">
      <c r="X18224" s="37"/>
      <c r="Y18224" s="37"/>
      <c r="Z18224" s="37"/>
      <c r="AA18224" s="37"/>
      <c r="AB18224" s="37"/>
    </row>
    <row r="18225" spans="24:28" x14ac:dyDescent="0.25">
      <c r="X18225" s="37"/>
      <c r="Y18225" s="37"/>
      <c r="Z18225" s="37"/>
      <c r="AA18225" s="37"/>
      <c r="AB18225" s="37"/>
    </row>
    <row r="18226" spans="24:28" x14ac:dyDescent="0.25">
      <c r="X18226" s="37"/>
      <c r="Y18226" s="37"/>
      <c r="Z18226" s="37"/>
      <c r="AA18226" s="37"/>
      <c r="AB18226" s="37"/>
    </row>
    <row r="18227" spans="24:28" x14ac:dyDescent="0.25">
      <c r="X18227" s="37"/>
      <c r="Y18227" s="37"/>
      <c r="Z18227" s="37"/>
      <c r="AA18227" s="37"/>
      <c r="AB18227" s="37"/>
    </row>
    <row r="18228" spans="24:28" x14ac:dyDescent="0.25">
      <c r="X18228" s="37"/>
      <c r="Y18228" s="37"/>
      <c r="Z18228" s="37"/>
      <c r="AA18228" s="37"/>
      <c r="AB18228" s="37"/>
    </row>
    <row r="18229" spans="24:28" x14ac:dyDescent="0.25">
      <c r="X18229" s="37"/>
      <c r="Y18229" s="37"/>
      <c r="Z18229" s="37"/>
      <c r="AA18229" s="37"/>
      <c r="AB18229" s="37"/>
    </row>
    <row r="18230" spans="24:28" x14ac:dyDescent="0.25">
      <c r="X18230" s="37"/>
      <c r="Y18230" s="37"/>
      <c r="Z18230" s="37"/>
      <c r="AA18230" s="37"/>
      <c r="AB18230" s="37"/>
    </row>
    <row r="18231" spans="24:28" x14ac:dyDescent="0.25">
      <c r="X18231" s="37"/>
      <c r="Y18231" s="37"/>
      <c r="Z18231" s="37"/>
      <c r="AA18231" s="37"/>
      <c r="AB18231" s="37"/>
    </row>
    <row r="18232" spans="24:28" x14ac:dyDescent="0.25">
      <c r="X18232" s="37"/>
      <c r="Y18232" s="37"/>
      <c r="Z18232" s="37"/>
      <c r="AA18232" s="37"/>
      <c r="AB18232" s="37"/>
    </row>
    <row r="18233" spans="24:28" x14ac:dyDescent="0.25">
      <c r="X18233" s="37"/>
      <c r="Y18233" s="37"/>
      <c r="Z18233" s="37"/>
      <c r="AA18233" s="37"/>
      <c r="AB18233" s="37"/>
    </row>
    <row r="18234" spans="24:28" x14ac:dyDescent="0.25">
      <c r="X18234" s="37"/>
      <c r="Y18234" s="37"/>
      <c r="Z18234" s="37"/>
      <c r="AA18234" s="37"/>
      <c r="AB18234" s="37"/>
    </row>
    <row r="18235" spans="24:28" x14ac:dyDescent="0.25">
      <c r="X18235" s="37"/>
      <c r="Y18235" s="37"/>
      <c r="Z18235" s="37"/>
      <c r="AA18235" s="37"/>
      <c r="AB18235" s="37"/>
    </row>
    <row r="18236" spans="24:28" x14ac:dyDescent="0.25">
      <c r="X18236" s="37"/>
      <c r="Y18236" s="37"/>
      <c r="Z18236" s="37"/>
      <c r="AA18236" s="37"/>
      <c r="AB18236" s="37"/>
    </row>
    <row r="18237" spans="24:28" x14ac:dyDescent="0.25">
      <c r="X18237" s="37"/>
      <c r="Y18237" s="37"/>
      <c r="Z18237" s="37"/>
      <c r="AA18237" s="37"/>
      <c r="AB18237" s="37"/>
    </row>
    <row r="18238" spans="24:28" x14ac:dyDescent="0.25">
      <c r="X18238" s="37"/>
      <c r="Y18238" s="37"/>
      <c r="Z18238" s="37"/>
      <c r="AA18238" s="37"/>
      <c r="AB18238" s="37"/>
    </row>
    <row r="18239" spans="24:28" x14ac:dyDescent="0.25">
      <c r="X18239" s="37"/>
      <c r="Y18239" s="37"/>
      <c r="Z18239" s="37"/>
      <c r="AA18239" s="37"/>
      <c r="AB18239" s="37"/>
    </row>
    <row r="18240" spans="24:28" x14ac:dyDescent="0.25">
      <c r="X18240" s="37"/>
      <c r="Y18240" s="37"/>
      <c r="Z18240" s="37"/>
      <c r="AA18240" s="37"/>
      <c r="AB18240" s="37"/>
    </row>
    <row r="18241" spans="24:28" x14ac:dyDescent="0.25">
      <c r="X18241" s="37"/>
      <c r="Y18241" s="37"/>
      <c r="Z18241" s="37"/>
      <c r="AA18241" s="37"/>
      <c r="AB18241" s="37"/>
    </row>
    <row r="18242" spans="24:28" x14ac:dyDescent="0.25">
      <c r="X18242" s="37"/>
      <c r="Y18242" s="37"/>
      <c r="Z18242" s="37"/>
      <c r="AA18242" s="37"/>
      <c r="AB18242" s="37"/>
    </row>
    <row r="18243" spans="24:28" x14ac:dyDescent="0.25">
      <c r="X18243" s="37"/>
      <c r="Y18243" s="37"/>
      <c r="Z18243" s="37"/>
      <c r="AA18243" s="37"/>
      <c r="AB18243" s="37"/>
    </row>
    <row r="18244" spans="24:28" x14ac:dyDescent="0.25">
      <c r="X18244" s="37"/>
      <c r="Y18244" s="37"/>
      <c r="Z18244" s="37"/>
      <c r="AA18244" s="37"/>
      <c r="AB18244" s="37"/>
    </row>
    <row r="18245" spans="24:28" x14ac:dyDescent="0.25">
      <c r="X18245" s="37"/>
      <c r="Y18245" s="37"/>
      <c r="Z18245" s="37"/>
      <c r="AA18245" s="37"/>
      <c r="AB18245" s="37"/>
    </row>
    <row r="18246" spans="24:28" x14ac:dyDescent="0.25">
      <c r="X18246" s="37"/>
      <c r="Y18246" s="37"/>
      <c r="Z18246" s="37"/>
      <c r="AA18246" s="37"/>
      <c r="AB18246" s="37"/>
    </row>
    <row r="18247" spans="24:28" x14ac:dyDescent="0.25">
      <c r="X18247" s="37"/>
      <c r="Y18247" s="37"/>
      <c r="Z18247" s="37"/>
      <c r="AA18247" s="37"/>
      <c r="AB18247" s="37"/>
    </row>
    <row r="18248" spans="24:28" x14ac:dyDescent="0.25">
      <c r="X18248" s="37"/>
      <c r="Y18248" s="37"/>
      <c r="Z18248" s="37"/>
      <c r="AA18248" s="37"/>
      <c r="AB18248" s="37"/>
    </row>
    <row r="18249" spans="24:28" x14ac:dyDescent="0.25">
      <c r="X18249" s="37"/>
      <c r="Y18249" s="37"/>
      <c r="Z18249" s="37"/>
      <c r="AA18249" s="37"/>
      <c r="AB18249" s="37"/>
    </row>
    <row r="18250" spans="24:28" x14ac:dyDescent="0.25">
      <c r="X18250" s="37"/>
      <c r="Y18250" s="37"/>
      <c r="Z18250" s="37"/>
      <c r="AA18250" s="37"/>
      <c r="AB18250" s="37"/>
    </row>
    <row r="18251" spans="24:28" x14ac:dyDescent="0.25">
      <c r="X18251" s="37"/>
      <c r="Y18251" s="37"/>
      <c r="Z18251" s="37"/>
      <c r="AA18251" s="37"/>
      <c r="AB18251" s="37"/>
    </row>
    <row r="18252" spans="24:28" x14ac:dyDescent="0.25">
      <c r="X18252" s="37"/>
      <c r="Y18252" s="37"/>
      <c r="Z18252" s="37"/>
      <c r="AA18252" s="37"/>
      <c r="AB18252" s="37"/>
    </row>
    <row r="18253" spans="24:28" x14ac:dyDescent="0.25">
      <c r="X18253" s="37"/>
      <c r="Y18253" s="37"/>
      <c r="Z18253" s="37"/>
      <c r="AA18253" s="37"/>
      <c r="AB18253" s="37"/>
    </row>
    <row r="18254" spans="24:28" x14ac:dyDescent="0.25">
      <c r="X18254" s="37"/>
      <c r="Y18254" s="37"/>
      <c r="Z18254" s="37"/>
      <c r="AA18254" s="37"/>
      <c r="AB18254" s="37"/>
    </row>
    <row r="18255" spans="24:28" x14ac:dyDescent="0.25">
      <c r="X18255" s="37"/>
      <c r="Y18255" s="37"/>
      <c r="Z18255" s="37"/>
      <c r="AA18255" s="37"/>
      <c r="AB18255" s="37"/>
    </row>
    <row r="18256" spans="24:28" x14ac:dyDescent="0.25">
      <c r="X18256" s="37"/>
      <c r="Y18256" s="37"/>
      <c r="Z18256" s="37"/>
      <c r="AA18256" s="37"/>
      <c r="AB18256" s="37"/>
    </row>
    <row r="18257" spans="24:28" x14ac:dyDescent="0.25">
      <c r="X18257" s="37"/>
      <c r="Y18257" s="37"/>
      <c r="Z18257" s="37"/>
      <c r="AA18257" s="37"/>
      <c r="AB18257" s="37"/>
    </row>
    <row r="18258" spans="24:28" x14ac:dyDescent="0.25">
      <c r="X18258" s="37"/>
      <c r="Y18258" s="37"/>
      <c r="Z18258" s="37"/>
      <c r="AA18258" s="37"/>
      <c r="AB18258" s="37"/>
    </row>
    <row r="18259" spans="24:28" x14ac:dyDescent="0.25">
      <c r="X18259" s="37"/>
      <c r="Y18259" s="37"/>
      <c r="Z18259" s="37"/>
      <c r="AA18259" s="37"/>
      <c r="AB18259" s="37"/>
    </row>
    <row r="18260" spans="24:28" x14ac:dyDescent="0.25">
      <c r="X18260" s="37"/>
      <c r="Y18260" s="37"/>
      <c r="Z18260" s="37"/>
      <c r="AA18260" s="37"/>
      <c r="AB18260" s="37"/>
    </row>
    <row r="18261" spans="24:28" x14ac:dyDescent="0.25">
      <c r="X18261" s="37"/>
      <c r="Y18261" s="37"/>
      <c r="Z18261" s="37"/>
      <c r="AA18261" s="37"/>
      <c r="AB18261" s="37"/>
    </row>
    <row r="18262" spans="24:28" x14ac:dyDescent="0.25">
      <c r="X18262" s="37"/>
      <c r="Y18262" s="37"/>
      <c r="Z18262" s="37"/>
      <c r="AA18262" s="37"/>
      <c r="AB18262" s="37"/>
    </row>
    <row r="18263" spans="24:28" x14ac:dyDescent="0.25">
      <c r="X18263" s="37"/>
      <c r="Y18263" s="37"/>
      <c r="Z18263" s="37"/>
      <c r="AA18263" s="37"/>
      <c r="AB18263" s="37"/>
    </row>
    <row r="18264" spans="24:28" x14ac:dyDescent="0.25">
      <c r="X18264" s="37"/>
      <c r="Y18264" s="37"/>
      <c r="Z18264" s="37"/>
      <c r="AA18264" s="37"/>
      <c r="AB18264" s="37"/>
    </row>
    <row r="18265" spans="24:28" x14ac:dyDescent="0.25">
      <c r="X18265" s="37"/>
      <c r="Y18265" s="37"/>
      <c r="Z18265" s="37"/>
      <c r="AA18265" s="37"/>
      <c r="AB18265" s="37"/>
    </row>
    <row r="18266" spans="24:28" x14ac:dyDescent="0.25">
      <c r="X18266" s="37"/>
      <c r="Y18266" s="37"/>
      <c r="Z18266" s="37"/>
      <c r="AA18266" s="37"/>
      <c r="AB18266" s="37"/>
    </row>
    <row r="18267" spans="24:28" x14ac:dyDescent="0.25">
      <c r="X18267" s="37"/>
      <c r="Y18267" s="37"/>
      <c r="Z18267" s="37"/>
      <c r="AA18267" s="37"/>
      <c r="AB18267" s="37"/>
    </row>
    <row r="18268" spans="24:28" x14ac:dyDescent="0.25">
      <c r="X18268" s="37"/>
      <c r="Y18268" s="37"/>
      <c r="Z18268" s="37"/>
      <c r="AA18268" s="37"/>
      <c r="AB18268" s="37"/>
    </row>
    <row r="18269" spans="24:28" x14ac:dyDescent="0.25">
      <c r="X18269" s="37"/>
      <c r="Y18269" s="37"/>
      <c r="Z18269" s="37"/>
      <c r="AA18269" s="37"/>
      <c r="AB18269" s="37"/>
    </row>
    <row r="18270" spans="24:28" x14ac:dyDescent="0.25">
      <c r="X18270" s="37"/>
      <c r="Y18270" s="37"/>
      <c r="Z18270" s="37"/>
      <c r="AA18270" s="37"/>
      <c r="AB18270" s="37"/>
    </row>
    <row r="18271" spans="24:28" x14ac:dyDescent="0.25">
      <c r="X18271" s="37"/>
      <c r="Y18271" s="37"/>
      <c r="Z18271" s="37"/>
      <c r="AA18271" s="37"/>
      <c r="AB18271" s="37"/>
    </row>
    <row r="18272" spans="24:28" x14ac:dyDescent="0.25">
      <c r="X18272" s="37"/>
      <c r="Y18272" s="37"/>
      <c r="Z18272" s="37"/>
      <c r="AA18272" s="37"/>
      <c r="AB18272" s="37"/>
    </row>
    <row r="18273" spans="24:28" x14ac:dyDescent="0.25">
      <c r="X18273" s="37"/>
      <c r="Y18273" s="37"/>
      <c r="Z18273" s="37"/>
      <c r="AA18273" s="37"/>
      <c r="AB18273" s="37"/>
    </row>
    <row r="18274" spans="24:28" x14ac:dyDescent="0.25">
      <c r="X18274" s="37"/>
      <c r="Y18274" s="37"/>
      <c r="Z18274" s="37"/>
      <c r="AA18274" s="37"/>
      <c r="AB18274" s="37"/>
    </row>
    <row r="18275" spans="24:28" x14ac:dyDescent="0.25">
      <c r="X18275" s="37"/>
      <c r="Y18275" s="37"/>
      <c r="Z18275" s="37"/>
      <c r="AA18275" s="37"/>
      <c r="AB18275" s="37"/>
    </row>
    <row r="18276" spans="24:28" x14ac:dyDescent="0.25">
      <c r="X18276" s="37"/>
      <c r="Y18276" s="37"/>
      <c r="Z18276" s="37"/>
      <c r="AA18276" s="37"/>
      <c r="AB18276" s="37"/>
    </row>
    <row r="18277" spans="24:28" x14ac:dyDescent="0.25">
      <c r="X18277" s="37"/>
      <c r="Y18277" s="37"/>
      <c r="Z18277" s="37"/>
      <c r="AA18277" s="37"/>
      <c r="AB18277" s="37"/>
    </row>
    <row r="18278" spans="24:28" x14ac:dyDescent="0.25">
      <c r="X18278" s="37"/>
      <c r="Y18278" s="37"/>
      <c r="Z18278" s="37"/>
      <c r="AA18278" s="37"/>
      <c r="AB18278" s="37"/>
    </row>
    <row r="18279" spans="24:28" x14ac:dyDescent="0.25">
      <c r="X18279" s="37"/>
      <c r="Y18279" s="37"/>
      <c r="Z18279" s="37"/>
      <c r="AA18279" s="37"/>
      <c r="AB18279" s="37"/>
    </row>
    <row r="18280" spans="24:28" x14ac:dyDescent="0.25">
      <c r="X18280" s="37"/>
      <c r="Y18280" s="37"/>
      <c r="Z18280" s="37"/>
      <c r="AA18280" s="37"/>
      <c r="AB18280" s="37"/>
    </row>
    <row r="18281" spans="24:28" x14ac:dyDescent="0.25">
      <c r="X18281" s="37"/>
      <c r="Y18281" s="37"/>
      <c r="Z18281" s="37"/>
      <c r="AA18281" s="37"/>
      <c r="AB18281" s="37"/>
    </row>
    <row r="18282" spans="24:28" x14ac:dyDescent="0.25">
      <c r="X18282" s="37"/>
      <c r="Y18282" s="37"/>
      <c r="Z18282" s="37"/>
      <c r="AA18282" s="37"/>
      <c r="AB18282" s="37"/>
    </row>
    <row r="18283" spans="24:28" x14ac:dyDescent="0.25">
      <c r="X18283" s="37"/>
      <c r="Y18283" s="37"/>
      <c r="Z18283" s="37"/>
      <c r="AA18283" s="37"/>
      <c r="AB18283" s="37"/>
    </row>
    <row r="18284" spans="24:28" x14ac:dyDescent="0.25">
      <c r="X18284" s="37"/>
      <c r="Y18284" s="37"/>
      <c r="Z18284" s="37"/>
      <c r="AA18284" s="37"/>
      <c r="AB18284" s="37"/>
    </row>
    <row r="18285" spans="24:28" x14ac:dyDescent="0.25">
      <c r="X18285" s="37"/>
      <c r="Y18285" s="37"/>
      <c r="Z18285" s="37"/>
      <c r="AA18285" s="37"/>
      <c r="AB18285" s="37"/>
    </row>
    <row r="18286" spans="24:28" x14ac:dyDescent="0.25">
      <c r="X18286" s="37"/>
      <c r="Y18286" s="37"/>
      <c r="Z18286" s="37"/>
      <c r="AA18286" s="37"/>
      <c r="AB18286" s="37"/>
    </row>
    <row r="18287" spans="24:28" x14ac:dyDescent="0.25">
      <c r="X18287" s="37"/>
      <c r="Y18287" s="37"/>
      <c r="Z18287" s="37"/>
      <c r="AA18287" s="37"/>
      <c r="AB18287" s="37"/>
    </row>
    <row r="18288" spans="24:28" x14ac:dyDescent="0.25">
      <c r="X18288" s="37"/>
      <c r="Y18288" s="37"/>
      <c r="Z18288" s="37"/>
      <c r="AA18288" s="37"/>
      <c r="AB18288" s="37"/>
    </row>
    <row r="18289" spans="24:28" x14ac:dyDescent="0.25">
      <c r="X18289" s="37"/>
      <c r="Y18289" s="37"/>
      <c r="Z18289" s="37"/>
      <c r="AA18289" s="37"/>
      <c r="AB18289" s="37"/>
    </row>
    <row r="18290" spans="24:28" x14ac:dyDescent="0.25">
      <c r="X18290" s="37"/>
      <c r="Y18290" s="37"/>
      <c r="Z18290" s="37"/>
      <c r="AA18290" s="37"/>
      <c r="AB18290" s="37"/>
    </row>
    <row r="18291" spans="24:28" x14ac:dyDescent="0.25">
      <c r="X18291" s="37"/>
      <c r="Y18291" s="37"/>
      <c r="Z18291" s="37"/>
      <c r="AA18291" s="37"/>
      <c r="AB18291" s="37"/>
    </row>
    <row r="18292" spans="24:28" x14ac:dyDescent="0.25">
      <c r="X18292" s="37"/>
      <c r="Y18292" s="37"/>
      <c r="Z18292" s="37"/>
      <c r="AA18292" s="37"/>
      <c r="AB18292" s="37"/>
    </row>
    <row r="18293" spans="24:28" x14ac:dyDescent="0.25">
      <c r="X18293" s="37"/>
      <c r="Y18293" s="37"/>
      <c r="Z18293" s="37"/>
      <c r="AA18293" s="37"/>
      <c r="AB18293" s="37"/>
    </row>
    <row r="18294" spans="24:28" x14ac:dyDescent="0.25">
      <c r="X18294" s="37"/>
      <c r="Y18294" s="37"/>
      <c r="Z18294" s="37"/>
      <c r="AA18294" s="37"/>
      <c r="AB18294" s="37"/>
    </row>
    <row r="18295" spans="24:28" x14ac:dyDescent="0.25">
      <c r="X18295" s="37"/>
      <c r="Y18295" s="37"/>
      <c r="Z18295" s="37"/>
      <c r="AA18295" s="37"/>
      <c r="AB18295" s="37"/>
    </row>
    <row r="18296" spans="24:28" x14ac:dyDescent="0.25">
      <c r="X18296" s="37"/>
      <c r="Y18296" s="37"/>
      <c r="Z18296" s="37"/>
      <c r="AA18296" s="37"/>
      <c r="AB18296" s="37"/>
    </row>
    <row r="18297" spans="24:28" x14ac:dyDescent="0.25">
      <c r="X18297" s="37"/>
      <c r="Y18297" s="37"/>
      <c r="Z18297" s="37"/>
      <c r="AA18297" s="37"/>
      <c r="AB18297" s="37"/>
    </row>
    <row r="18298" spans="24:28" x14ac:dyDescent="0.25">
      <c r="X18298" s="37"/>
      <c r="Y18298" s="37"/>
      <c r="Z18298" s="37"/>
      <c r="AA18298" s="37"/>
      <c r="AB18298" s="37"/>
    </row>
    <row r="18299" spans="24:28" x14ac:dyDescent="0.25">
      <c r="X18299" s="37"/>
      <c r="Y18299" s="37"/>
      <c r="Z18299" s="37"/>
      <c r="AA18299" s="37"/>
      <c r="AB18299" s="37"/>
    </row>
    <row r="18300" spans="24:28" x14ac:dyDescent="0.25">
      <c r="X18300" s="37"/>
      <c r="Y18300" s="37"/>
      <c r="Z18300" s="37"/>
      <c r="AA18300" s="37"/>
      <c r="AB18300" s="37"/>
    </row>
    <row r="18301" spans="24:28" x14ac:dyDescent="0.25">
      <c r="X18301" s="37"/>
      <c r="Y18301" s="37"/>
      <c r="Z18301" s="37"/>
      <c r="AA18301" s="37"/>
      <c r="AB18301" s="37"/>
    </row>
    <row r="18302" spans="24:28" x14ac:dyDescent="0.25">
      <c r="X18302" s="37"/>
      <c r="Y18302" s="37"/>
      <c r="Z18302" s="37"/>
      <c r="AA18302" s="37"/>
      <c r="AB18302" s="37"/>
    </row>
    <row r="18303" spans="24:28" x14ac:dyDescent="0.25">
      <c r="X18303" s="37"/>
      <c r="Y18303" s="37"/>
      <c r="Z18303" s="37"/>
      <c r="AA18303" s="37"/>
      <c r="AB18303" s="37"/>
    </row>
    <row r="18304" spans="24:28" x14ac:dyDescent="0.25">
      <c r="X18304" s="37"/>
      <c r="Y18304" s="37"/>
      <c r="Z18304" s="37"/>
      <c r="AA18304" s="37"/>
      <c r="AB18304" s="37"/>
    </row>
    <row r="18305" spans="24:28" x14ac:dyDescent="0.25">
      <c r="X18305" s="37"/>
      <c r="Y18305" s="37"/>
      <c r="Z18305" s="37"/>
      <c r="AA18305" s="37"/>
      <c r="AB18305" s="37"/>
    </row>
    <row r="18306" spans="24:28" x14ac:dyDescent="0.25">
      <c r="X18306" s="37"/>
      <c r="Y18306" s="37"/>
      <c r="Z18306" s="37"/>
      <c r="AA18306" s="37"/>
      <c r="AB18306" s="37"/>
    </row>
    <row r="18307" spans="24:28" x14ac:dyDescent="0.25">
      <c r="X18307" s="37"/>
      <c r="Y18307" s="37"/>
      <c r="Z18307" s="37"/>
      <c r="AA18307" s="37"/>
      <c r="AB18307" s="37"/>
    </row>
    <row r="18308" spans="24:28" x14ac:dyDescent="0.25">
      <c r="X18308" s="37"/>
      <c r="Y18308" s="37"/>
      <c r="Z18308" s="37"/>
      <c r="AA18308" s="37"/>
      <c r="AB18308" s="37"/>
    </row>
    <row r="18309" spans="24:28" x14ac:dyDescent="0.25">
      <c r="X18309" s="37"/>
      <c r="Y18309" s="37"/>
      <c r="Z18309" s="37"/>
      <c r="AA18309" s="37"/>
      <c r="AB18309" s="37"/>
    </row>
    <row r="18310" spans="24:28" x14ac:dyDescent="0.25">
      <c r="X18310" s="37"/>
      <c r="Y18310" s="37"/>
      <c r="Z18310" s="37"/>
      <c r="AA18310" s="37"/>
      <c r="AB18310" s="37"/>
    </row>
    <row r="18311" spans="24:28" x14ac:dyDescent="0.25">
      <c r="X18311" s="37"/>
      <c r="Y18311" s="37"/>
      <c r="Z18311" s="37"/>
      <c r="AA18311" s="37"/>
      <c r="AB18311" s="37"/>
    </row>
    <row r="18312" spans="24:28" x14ac:dyDescent="0.25">
      <c r="X18312" s="37"/>
      <c r="Y18312" s="37"/>
      <c r="Z18312" s="37"/>
      <c r="AA18312" s="37"/>
      <c r="AB18312" s="37"/>
    </row>
    <row r="18313" spans="24:28" x14ac:dyDescent="0.25">
      <c r="X18313" s="37"/>
      <c r="Y18313" s="37"/>
      <c r="Z18313" s="37"/>
      <c r="AA18313" s="37"/>
      <c r="AB18313" s="37"/>
    </row>
    <row r="18314" spans="24:28" x14ac:dyDescent="0.25">
      <c r="X18314" s="37"/>
      <c r="Y18314" s="37"/>
      <c r="Z18314" s="37"/>
      <c r="AA18314" s="37"/>
      <c r="AB18314" s="37"/>
    </row>
    <row r="18315" spans="24:28" x14ac:dyDescent="0.25">
      <c r="X18315" s="37"/>
      <c r="Y18315" s="37"/>
      <c r="Z18315" s="37"/>
      <c r="AA18315" s="37"/>
      <c r="AB18315" s="37"/>
    </row>
    <row r="18316" spans="24:28" x14ac:dyDescent="0.25">
      <c r="X18316" s="37"/>
      <c r="Y18316" s="37"/>
      <c r="Z18316" s="37"/>
      <c r="AA18316" s="37"/>
      <c r="AB18316" s="37"/>
    </row>
    <row r="18317" spans="24:28" x14ac:dyDescent="0.25">
      <c r="X18317" s="37"/>
      <c r="Y18317" s="37"/>
      <c r="Z18317" s="37"/>
      <c r="AA18317" s="37"/>
      <c r="AB18317" s="37"/>
    </row>
    <row r="18318" spans="24:28" x14ac:dyDescent="0.25">
      <c r="X18318" s="37"/>
      <c r="Y18318" s="37"/>
      <c r="Z18318" s="37"/>
      <c r="AA18318" s="37"/>
      <c r="AB18318" s="37"/>
    </row>
    <row r="18319" spans="24:28" x14ac:dyDescent="0.25">
      <c r="X18319" s="37"/>
      <c r="Y18319" s="37"/>
      <c r="Z18319" s="37"/>
      <c r="AA18319" s="37"/>
      <c r="AB18319" s="37"/>
    </row>
    <row r="18320" spans="24:28" x14ac:dyDescent="0.25">
      <c r="X18320" s="37"/>
      <c r="Y18320" s="37"/>
      <c r="Z18320" s="37"/>
      <c r="AA18320" s="37"/>
      <c r="AB18320" s="37"/>
    </row>
    <row r="18321" spans="24:28" x14ac:dyDescent="0.25">
      <c r="X18321" s="37"/>
      <c r="Y18321" s="37"/>
      <c r="Z18321" s="37"/>
      <c r="AA18321" s="37"/>
      <c r="AB18321" s="37"/>
    </row>
    <row r="18322" spans="24:28" x14ac:dyDescent="0.25">
      <c r="X18322" s="37"/>
      <c r="Y18322" s="37"/>
      <c r="Z18322" s="37"/>
      <c r="AA18322" s="37"/>
      <c r="AB18322" s="37"/>
    </row>
    <row r="18323" spans="24:28" x14ac:dyDescent="0.25">
      <c r="X18323" s="37"/>
      <c r="Y18323" s="37"/>
      <c r="Z18323" s="37"/>
      <c r="AA18323" s="37"/>
      <c r="AB18323" s="37"/>
    </row>
    <row r="18324" spans="24:28" x14ac:dyDescent="0.25">
      <c r="X18324" s="37"/>
      <c r="Y18324" s="37"/>
      <c r="Z18324" s="37"/>
      <c r="AA18324" s="37"/>
      <c r="AB18324" s="37"/>
    </row>
    <row r="18325" spans="24:28" x14ac:dyDescent="0.25">
      <c r="X18325" s="37"/>
      <c r="Y18325" s="37"/>
      <c r="Z18325" s="37"/>
      <c r="AA18325" s="37"/>
      <c r="AB18325" s="37"/>
    </row>
    <row r="18326" spans="24:28" x14ac:dyDescent="0.25">
      <c r="X18326" s="37"/>
      <c r="Y18326" s="37"/>
      <c r="Z18326" s="37"/>
      <c r="AA18326" s="37"/>
      <c r="AB18326" s="37"/>
    </row>
    <row r="18327" spans="24:28" x14ac:dyDescent="0.25">
      <c r="X18327" s="37"/>
      <c r="Y18327" s="37"/>
      <c r="Z18327" s="37"/>
      <c r="AA18327" s="37"/>
      <c r="AB18327" s="37"/>
    </row>
    <row r="18328" spans="24:28" x14ac:dyDescent="0.25">
      <c r="X18328" s="37"/>
      <c r="Y18328" s="37"/>
      <c r="Z18328" s="37"/>
      <c r="AA18328" s="37"/>
      <c r="AB18328" s="37"/>
    </row>
    <row r="18329" spans="24:28" x14ac:dyDescent="0.25">
      <c r="X18329" s="37"/>
      <c r="Y18329" s="37"/>
      <c r="Z18329" s="37"/>
      <c r="AA18329" s="37"/>
      <c r="AB18329" s="37"/>
    </row>
    <row r="18330" spans="24:28" x14ac:dyDescent="0.25">
      <c r="X18330" s="37"/>
      <c r="Y18330" s="37"/>
      <c r="Z18330" s="37"/>
      <c r="AA18330" s="37"/>
      <c r="AB18330" s="37"/>
    </row>
    <row r="18331" spans="24:28" x14ac:dyDescent="0.25">
      <c r="X18331" s="37"/>
      <c r="Y18331" s="37"/>
      <c r="Z18331" s="37"/>
      <c r="AA18331" s="37"/>
      <c r="AB18331" s="37"/>
    </row>
    <row r="18332" spans="24:28" x14ac:dyDescent="0.25">
      <c r="X18332" s="37"/>
      <c r="Y18332" s="37"/>
      <c r="Z18332" s="37"/>
      <c r="AA18332" s="37"/>
      <c r="AB18332" s="37"/>
    </row>
    <row r="18333" spans="24:28" x14ac:dyDescent="0.25">
      <c r="X18333" s="37"/>
      <c r="Y18333" s="37"/>
      <c r="Z18333" s="37"/>
      <c r="AA18333" s="37"/>
      <c r="AB18333" s="37"/>
    </row>
    <row r="18334" spans="24:28" x14ac:dyDescent="0.25">
      <c r="X18334" s="37"/>
      <c r="Y18334" s="37"/>
      <c r="Z18334" s="37"/>
      <c r="AA18334" s="37"/>
      <c r="AB18334" s="37"/>
    </row>
    <row r="18335" spans="24:28" x14ac:dyDescent="0.25">
      <c r="X18335" s="37"/>
      <c r="Y18335" s="37"/>
      <c r="Z18335" s="37"/>
      <c r="AA18335" s="37"/>
      <c r="AB18335" s="37"/>
    </row>
    <row r="18336" spans="24:28" x14ac:dyDescent="0.25">
      <c r="X18336" s="37"/>
      <c r="Y18336" s="37"/>
      <c r="Z18336" s="37"/>
      <c r="AA18336" s="37"/>
      <c r="AB18336" s="37"/>
    </row>
    <row r="18337" spans="24:28" x14ac:dyDescent="0.25">
      <c r="X18337" s="37"/>
      <c r="Y18337" s="37"/>
      <c r="Z18337" s="37"/>
      <c r="AA18337" s="37"/>
      <c r="AB18337" s="37"/>
    </row>
    <row r="18338" spans="24:28" x14ac:dyDescent="0.25">
      <c r="X18338" s="37"/>
      <c r="Y18338" s="37"/>
      <c r="Z18338" s="37"/>
      <c r="AA18338" s="37"/>
      <c r="AB18338" s="37"/>
    </row>
    <row r="18339" spans="24:28" x14ac:dyDescent="0.25">
      <c r="X18339" s="37"/>
      <c r="Y18339" s="37"/>
      <c r="Z18339" s="37"/>
      <c r="AA18339" s="37"/>
      <c r="AB18339" s="37"/>
    </row>
    <row r="18340" spans="24:28" x14ac:dyDescent="0.25">
      <c r="X18340" s="37"/>
      <c r="Y18340" s="37"/>
      <c r="Z18340" s="37"/>
      <c r="AA18340" s="37"/>
      <c r="AB18340" s="37"/>
    </row>
    <row r="18341" spans="24:28" x14ac:dyDescent="0.25">
      <c r="X18341" s="37"/>
      <c r="Y18341" s="37"/>
      <c r="Z18341" s="37"/>
      <c r="AA18341" s="37"/>
      <c r="AB18341" s="37"/>
    </row>
    <row r="18342" spans="24:28" x14ac:dyDescent="0.25">
      <c r="X18342" s="37"/>
      <c r="Y18342" s="37"/>
      <c r="Z18342" s="37"/>
      <c r="AA18342" s="37"/>
      <c r="AB18342" s="37"/>
    </row>
    <row r="18343" spans="24:28" x14ac:dyDescent="0.25">
      <c r="X18343" s="37"/>
      <c r="Y18343" s="37"/>
      <c r="Z18343" s="37"/>
      <c r="AA18343" s="37"/>
      <c r="AB18343" s="37"/>
    </row>
    <row r="18344" spans="24:28" x14ac:dyDescent="0.25">
      <c r="X18344" s="37"/>
      <c r="Y18344" s="37"/>
      <c r="Z18344" s="37"/>
      <c r="AA18344" s="37"/>
      <c r="AB18344" s="37"/>
    </row>
    <row r="18345" spans="24:28" x14ac:dyDescent="0.25">
      <c r="X18345" s="37"/>
      <c r="Y18345" s="37"/>
      <c r="Z18345" s="37"/>
      <c r="AA18345" s="37"/>
      <c r="AB18345" s="37"/>
    </row>
    <row r="18346" spans="24:28" x14ac:dyDescent="0.25">
      <c r="X18346" s="37"/>
      <c r="Y18346" s="37"/>
      <c r="Z18346" s="37"/>
      <c r="AA18346" s="37"/>
      <c r="AB18346" s="37"/>
    </row>
    <row r="18347" spans="24:28" x14ac:dyDescent="0.25">
      <c r="X18347" s="37"/>
      <c r="Y18347" s="37"/>
      <c r="Z18347" s="37"/>
      <c r="AA18347" s="37"/>
      <c r="AB18347" s="37"/>
    </row>
    <row r="18348" spans="24:28" x14ac:dyDescent="0.25">
      <c r="X18348" s="37"/>
      <c r="Y18348" s="37"/>
      <c r="Z18348" s="37"/>
      <c r="AA18348" s="37"/>
      <c r="AB18348" s="37"/>
    </row>
    <row r="18349" spans="24:28" x14ac:dyDescent="0.25">
      <c r="X18349" s="37"/>
      <c r="Y18349" s="37"/>
      <c r="Z18349" s="37"/>
      <c r="AA18349" s="37"/>
      <c r="AB18349" s="37"/>
    </row>
    <row r="18350" spans="24:28" x14ac:dyDescent="0.25">
      <c r="X18350" s="37"/>
      <c r="Y18350" s="37"/>
      <c r="Z18350" s="37"/>
      <c r="AA18350" s="37"/>
      <c r="AB18350" s="37"/>
    </row>
    <row r="18351" spans="24:28" x14ac:dyDescent="0.25">
      <c r="X18351" s="37"/>
      <c r="Y18351" s="37"/>
      <c r="Z18351" s="37"/>
      <c r="AA18351" s="37"/>
      <c r="AB18351" s="37"/>
    </row>
    <row r="18352" spans="24:28" x14ac:dyDescent="0.25">
      <c r="X18352" s="37"/>
      <c r="Y18352" s="37"/>
      <c r="Z18352" s="37"/>
      <c r="AA18352" s="37"/>
      <c r="AB18352" s="37"/>
    </row>
    <row r="18353" spans="24:28" x14ac:dyDescent="0.25">
      <c r="X18353" s="37"/>
      <c r="Y18353" s="37"/>
      <c r="Z18353" s="37"/>
      <c r="AA18353" s="37"/>
      <c r="AB18353" s="37"/>
    </row>
    <row r="18354" spans="24:28" x14ac:dyDescent="0.25">
      <c r="X18354" s="37"/>
      <c r="Y18354" s="37"/>
      <c r="Z18354" s="37"/>
      <c r="AA18354" s="37"/>
      <c r="AB18354" s="37"/>
    </row>
    <row r="18355" spans="24:28" x14ac:dyDescent="0.25">
      <c r="X18355" s="37"/>
      <c r="Y18355" s="37"/>
      <c r="Z18355" s="37"/>
      <c r="AA18355" s="37"/>
      <c r="AB18355" s="37"/>
    </row>
    <row r="18356" spans="24:28" x14ac:dyDescent="0.25">
      <c r="X18356" s="37"/>
      <c r="Y18356" s="37"/>
      <c r="Z18356" s="37"/>
      <c r="AA18356" s="37"/>
      <c r="AB18356" s="37"/>
    </row>
    <row r="18357" spans="24:28" x14ac:dyDescent="0.25">
      <c r="X18357" s="37"/>
      <c r="Y18357" s="37"/>
      <c r="Z18357" s="37"/>
      <c r="AA18357" s="37"/>
      <c r="AB18357" s="37"/>
    </row>
    <row r="18358" spans="24:28" x14ac:dyDescent="0.25">
      <c r="X18358" s="37"/>
      <c r="Y18358" s="37"/>
      <c r="Z18358" s="37"/>
      <c r="AA18358" s="37"/>
      <c r="AB18358" s="37"/>
    </row>
    <row r="18359" spans="24:28" x14ac:dyDescent="0.25">
      <c r="X18359" s="37"/>
      <c r="Y18359" s="37"/>
      <c r="Z18359" s="37"/>
      <c r="AA18359" s="37"/>
      <c r="AB18359" s="37"/>
    </row>
    <row r="18360" spans="24:28" x14ac:dyDescent="0.25">
      <c r="X18360" s="37"/>
      <c r="Y18360" s="37"/>
      <c r="Z18360" s="37"/>
      <c r="AA18360" s="37"/>
      <c r="AB18360" s="37"/>
    </row>
    <row r="18361" spans="24:28" x14ac:dyDescent="0.25">
      <c r="X18361" s="37"/>
      <c r="Y18361" s="37"/>
      <c r="Z18361" s="37"/>
      <c r="AA18361" s="37"/>
      <c r="AB18361" s="37"/>
    </row>
    <row r="18362" spans="24:28" x14ac:dyDescent="0.25">
      <c r="X18362" s="37"/>
      <c r="Y18362" s="37"/>
      <c r="Z18362" s="37"/>
      <c r="AA18362" s="37"/>
      <c r="AB18362" s="37"/>
    </row>
    <row r="18363" spans="24:28" x14ac:dyDescent="0.25">
      <c r="X18363" s="37"/>
      <c r="Y18363" s="37"/>
      <c r="Z18363" s="37"/>
      <c r="AA18363" s="37"/>
      <c r="AB18363" s="37"/>
    </row>
    <row r="18364" spans="24:28" x14ac:dyDescent="0.25">
      <c r="X18364" s="37"/>
      <c r="Y18364" s="37"/>
      <c r="Z18364" s="37"/>
      <c r="AA18364" s="37"/>
      <c r="AB18364" s="37"/>
    </row>
    <row r="18365" spans="24:28" x14ac:dyDescent="0.25">
      <c r="X18365" s="37"/>
      <c r="Y18365" s="37"/>
      <c r="Z18365" s="37"/>
      <c r="AA18365" s="37"/>
      <c r="AB18365" s="37"/>
    </row>
    <row r="18366" spans="24:28" x14ac:dyDescent="0.25">
      <c r="X18366" s="37"/>
      <c r="Y18366" s="37"/>
      <c r="Z18366" s="37"/>
      <c r="AA18366" s="37"/>
      <c r="AB18366" s="37"/>
    </row>
    <row r="18367" spans="24:28" x14ac:dyDescent="0.25">
      <c r="X18367" s="37"/>
      <c r="Y18367" s="37"/>
      <c r="Z18367" s="37"/>
      <c r="AA18367" s="37"/>
      <c r="AB18367" s="37"/>
    </row>
    <row r="18368" spans="24:28" x14ac:dyDescent="0.25">
      <c r="X18368" s="37"/>
      <c r="Y18368" s="37"/>
      <c r="Z18368" s="37"/>
      <c r="AA18368" s="37"/>
      <c r="AB18368" s="37"/>
    </row>
    <row r="18369" spans="24:28" x14ac:dyDescent="0.25">
      <c r="X18369" s="37"/>
      <c r="Y18369" s="37"/>
      <c r="Z18369" s="37"/>
      <c r="AA18369" s="37"/>
      <c r="AB18369" s="37"/>
    </row>
    <row r="18370" spans="24:28" x14ac:dyDescent="0.25">
      <c r="X18370" s="37"/>
      <c r="Y18370" s="37"/>
      <c r="Z18370" s="37"/>
      <c r="AA18370" s="37"/>
      <c r="AB18370" s="37"/>
    </row>
    <row r="18371" spans="24:28" x14ac:dyDescent="0.25">
      <c r="X18371" s="37"/>
      <c r="Y18371" s="37"/>
      <c r="Z18371" s="37"/>
      <c r="AA18371" s="37"/>
      <c r="AB18371" s="37"/>
    </row>
    <row r="18372" spans="24:28" x14ac:dyDescent="0.25">
      <c r="X18372" s="37"/>
      <c r="Y18372" s="37"/>
      <c r="Z18372" s="37"/>
      <c r="AA18372" s="37"/>
      <c r="AB18372" s="37"/>
    </row>
    <row r="18373" spans="24:28" x14ac:dyDescent="0.25">
      <c r="X18373" s="37"/>
      <c r="Y18373" s="37"/>
      <c r="Z18373" s="37"/>
      <c r="AA18373" s="37"/>
      <c r="AB18373" s="37"/>
    </row>
    <row r="18374" spans="24:28" x14ac:dyDescent="0.25">
      <c r="X18374" s="37"/>
      <c r="Y18374" s="37"/>
      <c r="Z18374" s="37"/>
      <c r="AA18374" s="37"/>
      <c r="AB18374" s="37"/>
    </row>
    <row r="18375" spans="24:28" x14ac:dyDescent="0.25">
      <c r="X18375" s="37"/>
      <c r="Y18375" s="37"/>
      <c r="Z18375" s="37"/>
      <c r="AA18375" s="37"/>
      <c r="AB18375" s="37"/>
    </row>
    <row r="18376" spans="24:28" x14ac:dyDescent="0.25">
      <c r="X18376" s="37"/>
      <c r="Y18376" s="37"/>
      <c r="Z18376" s="37"/>
      <c r="AA18376" s="37"/>
      <c r="AB18376" s="37"/>
    </row>
    <row r="18377" spans="24:28" x14ac:dyDescent="0.25">
      <c r="X18377" s="37"/>
      <c r="Y18377" s="37"/>
      <c r="Z18377" s="37"/>
      <c r="AA18377" s="37"/>
      <c r="AB18377" s="37"/>
    </row>
    <row r="18378" spans="24:28" x14ac:dyDescent="0.25">
      <c r="X18378" s="37"/>
      <c r="Y18378" s="37"/>
      <c r="Z18378" s="37"/>
      <c r="AA18378" s="37"/>
      <c r="AB18378" s="37"/>
    </row>
    <row r="18379" spans="24:28" x14ac:dyDescent="0.25">
      <c r="X18379" s="37"/>
      <c r="Y18379" s="37"/>
      <c r="Z18379" s="37"/>
      <c r="AA18379" s="37"/>
      <c r="AB18379" s="37"/>
    </row>
    <row r="18380" spans="24:28" x14ac:dyDescent="0.25">
      <c r="X18380" s="37"/>
      <c r="Y18380" s="37"/>
      <c r="Z18380" s="37"/>
      <c r="AA18380" s="37"/>
      <c r="AB18380" s="37"/>
    </row>
    <row r="18381" spans="24:28" x14ac:dyDescent="0.25">
      <c r="X18381" s="37"/>
      <c r="Y18381" s="37"/>
      <c r="Z18381" s="37"/>
      <c r="AA18381" s="37"/>
      <c r="AB18381" s="37"/>
    </row>
    <row r="18382" spans="24:28" x14ac:dyDescent="0.25">
      <c r="X18382" s="37"/>
      <c r="Y18382" s="37"/>
      <c r="Z18382" s="37"/>
      <c r="AA18382" s="37"/>
      <c r="AB18382" s="37"/>
    </row>
    <row r="18383" spans="24:28" x14ac:dyDescent="0.25">
      <c r="X18383" s="37"/>
      <c r="Y18383" s="37"/>
      <c r="Z18383" s="37"/>
      <c r="AA18383" s="37"/>
      <c r="AB18383" s="37"/>
    </row>
    <row r="18384" spans="24:28" x14ac:dyDescent="0.25">
      <c r="X18384" s="37"/>
      <c r="Y18384" s="37"/>
      <c r="Z18384" s="37"/>
      <c r="AA18384" s="37"/>
      <c r="AB18384" s="37"/>
    </row>
    <row r="18385" spans="24:28" x14ac:dyDescent="0.25">
      <c r="X18385" s="37"/>
      <c r="Y18385" s="37"/>
      <c r="Z18385" s="37"/>
      <c r="AA18385" s="37"/>
      <c r="AB18385" s="37"/>
    </row>
    <row r="18386" spans="24:28" x14ac:dyDescent="0.25">
      <c r="X18386" s="37"/>
      <c r="Y18386" s="37"/>
      <c r="Z18386" s="37"/>
      <c r="AA18386" s="37"/>
      <c r="AB18386" s="37"/>
    </row>
    <row r="18387" spans="24:28" x14ac:dyDescent="0.25">
      <c r="X18387" s="37"/>
      <c r="Y18387" s="37"/>
      <c r="Z18387" s="37"/>
      <c r="AA18387" s="37"/>
      <c r="AB18387" s="37"/>
    </row>
    <row r="18388" spans="24:28" x14ac:dyDescent="0.25">
      <c r="X18388" s="37"/>
      <c r="Y18388" s="37"/>
      <c r="Z18388" s="37"/>
      <c r="AA18388" s="37"/>
      <c r="AB18388" s="37"/>
    </row>
    <row r="18389" spans="24:28" x14ac:dyDescent="0.25">
      <c r="X18389" s="37"/>
      <c r="Y18389" s="37"/>
      <c r="Z18389" s="37"/>
      <c r="AA18389" s="37"/>
      <c r="AB18389" s="37"/>
    </row>
    <row r="18390" spans="24:28" x14ac:dyDescent="0.25">
      <c r="X18390" s="37"/>
      <c r="Y18390" s="37"/>
      <c r="Z18390" s="37"/>
      <c r="AA18390" s="37"/>
      <c r="AB18390" s="37"/>
    </row>
    <row r="18391" spans="24:28" x14ac:dyDescent="0.25">
      <c r="X18391" s="37"/>
      <c r="Y18391" s="37"/>
      <c r="Z18391" s="37"/>
      <c r="AA18391" s="37"/>
      <c r="AB18391" s="37"/>
    </row>
    <row r="18392" spans="24:28" x14ac:dyDescent="0.25">
      <c r="X18392" s="37"/>
      <c r="Y18392" s="37"/>
      <c r="Z18392" s="37"/>
      <c r="AA18392" s="37"/>
      <c r="AB18392" s="37"/>
    </row>
    <row r="18393" spans="24:28" x14ac:dyDescent="0.25">
      <c r="X18393" s="37"/>
      <c r="Y18393" s="37"/>
      <c r="Z18393" s="37"/>
      <c r="AA18393" s="37"/>
      <c r="AB18393" s="37"/>
    </row>
    <row r="18394" spans="24:28" x14ac:dyDescent="0.25">
      <c r="X18394" s="37"/>
      <c r="Y18394" s="37"/>
      <c r="Z18394" s="37"/>
      <c r="AA18394" s="37"/>
      <c r="AB18394" s="37"/>
    </row>
    <row r="18395" spans="24:28" x14ac:dyDescent="0.25">
      <c r="X18395" s="37"/>
      <c r="Y18395" s="37"/>
      <c r="Z18395" s="37"/>
      <c r="AA18395" s="37"/>
      <c r="AB18395" s="37"/>
    </row>
    <row r="18396" spans="24:28" x14ac:dyDescent="0.25">
      <c r="X18396" s="37"/>
      <c r="Y18396" s="37"/>
      <c r="Z18396" s="37"/>
      <c r="AA18396" s="37"/>
      <c r="AB18396" s="37"/>
    </row>
    <row r="18397" spans="24:28" x14ac:dyDescent="0.25">
      <c r="X18397" s="37"/>
      <c r="Y18397" s="37"/>
      <c r="Z18397" s="37"/>
      <c r="AA18397" s="37"/>
      <c r="AB18397" s="37"/>
    </row>
    <row r="18398" spans="24:28" x14ac:dyDescent="0.25">
      <c r="X18398" s="37"/>
      <c r="Y18398" s="37"/>
      <c r="Z18398" s="37"/>
      <c r="AA18398" s="37"/>
      <c r="AB18398" s="37"/>
    </row>
    <row r="18399" spans="24:28" x14ac:dyDescent="0.25">
      <c r="X18399" s="37"/>
      <c r="Y18399" s="37"/>
      <c r="Z18399" s="37"/>
      <c r="AA18399" s="37"/>
      <c r="AB18399" s="37"/>
    </row>
    <row r="18400" spans="24:28" x14ac:dyDescent="0.25">
      <c r="X18400" s="37"/>
      <c r="Y18400" s="37"/>
      <c r="Z18400" s="37"/>
      <c r="AA18400" s="37"/>
      <c r="AB18400" s="37"/>
    </row>
    <row r="18401" spans="24:28" x14ac:dyDescent="0.25">
      <c r="X18401" s="37"/>
      <c r="Y18401" s="37"/>
      <c r="Z18401" s="37"/>
      <c r="AA18401" s="37"/>
      <c r="AB18401" s="37"/>
    </row>
    <row r="18402" spans="24:28" x14ac:dyDescent="0.25">
      <c r="X18402" s="37"/>
      <c r="Y18402" s="37"/>
      <c r="Z18402" s="37"/>
      <c r="AA18402" s="37"/>
      <c r="AB18402" s="37"/>
    </row>
    <row r="18403" spans="24:28" x14ac:dyDescent="0.25">
      <c r="X18403" s="37"/>
      <c r="Y18403" s="37"/>
      <c r="Z18403" s="37"/>
      <c r="AA18403" s="37"/>
      <c r="AB18403" s="37"/>
    </row>
    <row r="18404" spans="24:28" x14ac:dyDescent="0.25">
      <c r="X18404" s="37"/>
      <c r="Y18404" s="37"/>
      <c r="Z18404" s="37"/>
      <c r="AA18404" s="37"/>
      <c r="AB18404" s="37"/>
    </row>
    <row r="18405" spans="24:28" x14ac:dyDescent="0.25">
      <c r="X18405" s="37"/>
      <c r="Y18405" s="37"/>
      <c r="Z18405" s="37"/>
      <c r="AA18405" s="37"/>
      <c r="AB18405" s="37"/>
    </row>
    <row r="18406" spans="24:28" x14ac:dyDescent="0.25">
      <c r="X18406" s="37"/>
      <c r="Y18406" s="37"/>
      <c r="Z18406" s="37"/>
      <c r="AA18406" s="37"/>
      <c r="AB18406" s="37"/>
    </row>
    <row r="18407" spans="24:28" x14ac:dyDescent="0.25">
      <c r="X18407" s="37"/>
      <c r="Y18407" s="37"/>
      <c r="Z18407" s="37"/>
      <c r="AA18407" s="37"/>
      <c r="AB18407" s="37"/>
    </row>
    <row r="18408" spans="24:28" x14ac:dyDescent="0.25">
      <c r="X18408" s="37"/>
      <c r="Y18408" s="37"/>
      <c r="Z18408" s="37"/>
      <c r="AA18408" s="37"/>
      <c r="AB18408" s="37"/>
    </row>
    <row r="18409" spans="24:28" x14ac:dyDescent="0.25">
      <c r="X18409" s="37"/>
      <c r="Y18409" s="37"/>
      <c r="Z18409" s="37"/>
      <c r="AA18409" s="37"/>
      <c r="AB18409" s="37"/>
    </row>
    <row r="18410" spans="24:28" x14ac:dyDescent="0.25">
      <c r="X18410" s="37"/>
      <c r="Y18410" s="37"/>
      <c r="Z18410" s="37"/>
      <c r="AA18410" s="37"/>
      <c r="AB18410" s="37"/>
    </row>
    <row r="18411" spans="24:28" x14ac:dyDescent="0.25">
      <c r="X18411" s="37"/>
      <c r="Y18411" s="37"/>
      <c r="Z18411" s="37"/>
      <c r="AA18411" s="37"/>
      <c r="AB18411" s="37"/>
    </row>
    <row r="18412" spans="24:28" x14ac:dyDescent="0.25">
      <c r="X18412" s="37"/>
      <c r="Y18412" s="37"/>
      <c r="Z18412" s="37"/>
      <c r="AA18412" s="37"/>
      <c r="AB18412" s="37"/>
    </row>
    <row r="18413" spans="24:28" x14ac:dyDescent="0.25">
      <c r="X18413" s="37"/>
      <c r="Y18413" s="37"/>
      <c r="Z18413" s="37"/>
      <c r="AA18413" s="37"/>
      <c r="AB18413" s="37"/>
    </row>
    <row r="18414" spans="24:28" x14ac:dyDescent="0.25">
      <c r="X18414" s="37"/>
      <c r="Y18414" s="37"/>
      <c r="Z18414" s="37"/>
      <c r="AA18414" s="37"/>
      <c r="AB18414" s="37"/>
    </row>
    <row r="18415" spans="24:28" x14ac:dyDescent="0.25">
      <c r="X18415" s="37"/>
      <c r="Y18415" s="37"/>
      <c r="Z18415" s="37"/>
      <c r="AA18415" s="37"/>
      <c r="AB18415" s="37"/>
    </row>
    <row r="18416" spans="24:28" x14ac:dyDescent="0.25">
      <c r="X18416" s="37"/>
      <c r="Y18416" s="37"/>
      <c r="Z18416" s="37"/>
      <c r="AA18416" s="37"/>
      <c r="AB18416" s="37"/>
    </row>
    <row r="18417" spans="24:28" x14ac:dyDescent="0.25">
      <c r="X18417" s="37"/>
      <c r="Y18417" s="37"/>
      <c r="Z18417" s="37"/>
      <c r="AA18417" s="37"/>
      <c r="AB18417" s="37"/>
    </row>
    <row r="18418" spans="24:28" x14ac:dyDescent="0.25">
      <c r="X18418" s="37"/>
      <c r="Y18418" s="37"/>
      <c r="Z18418" s="37"/>
      <c r="AA18418" s="37"/>
      <c r="AB18418" s="37"/>
    </row>
    <row r="18419" spans="24:28" x14ac:dyDescent="0.25">
      <c r="X18419" s="37"/>
      <c r="Y18419" s="37"/>
      <c r="Z18419" s="37"/>
      <c r="AA18419" s="37"/>
      <c r="AB18419" s="37"/>
    </row>
    <row r="18420" spans="24:28" x14ac:dyDescent="0.25">
      <c r="X18420" s="37"/>
      <c r="Y18420" s="37"/>
      <c r="Z18420" s="37"/>
      <c r="AA18420" s="37"/>
      <c r="AB18420" s="37"/>
    </row>
    <row r="18421" spans="24:28" x14ac:dyDescent="0.25">
      <c r="X18421" s="37"/>
      <c r="Y18421" s="37"/>
      <c r="Z18421" s="37"/>
      <c r="AA18421" s="37"/>
      <c r="AB18421" s="37"/>
    </row>
    <row r="18422" spans="24:28" x14ac:dyDescent="0.25">
      <c r="X18422" s="37"/>
      <c r="Y18422" s="37"/>
      <c r="Z18422" s="37"/>
      <c r="AA18422" s="37"/>
      <c r="AB18422" s="37"/>
    </row>
    <row r="18423" spans="24:28" x14ac:dyDescent="0.25">
      <c r="X18423" s="37"/>
      <c r="Y18423" s="37"/>
      <c r="Z18423" s="37"/>
      <c r="AA18423" s="37"/>
      <c r="AB18423" s="37"/>
    </row>
    <row r="18424" spans="24:28" x14ac:dyDescent="0.25">
      <c r="X18424" s="37"/>
      <c r="Y18424" s="37"/>
      <c r="Z18424" s="37"/>
      <c r="AA18424" s="37"/>
      <c r="AB18424" s="37"/>
    </row>
    <row r="18425" spans="24:28" x14ac:dyDescent="0.25">
      <c r="X18425" s="37"/>
      <c r="Y18425" s="37"/>
      <c r="Z18425" s="37"/>
      <c r="AA18425" s="37"/>
      <c r="AB18425" s="37"/>
    </row>
    <row r="18426" spans="24:28" x14ac:dyDescent="0.25">
      <c r="X18426" s="37"/>
      <c r="Y18426" s="37"/>
      <c r="Z18426" s="37"/>
      <c r="AA18426" s="37"/>
      <c r="AB18426" s="37"/>
    </row>
    <row r="18427" spans="24:28" x14ac:dyDescent="0.25">
      <c r="X18427" s="37"/>
      <c r="Y18427" s="37"/>
      <c r="Z18427" s="37"/>
      <c r="AA18427" s="37"/>
      <c r="AB18427" s="37"/>
    </row>
    <row r="18428" spans="24:28" x14ac:dyDescent="0.25">
      <c r="X18428" s="37"/>
      <c r="Y18428" s="37"/>
      <c r="Z18428" s="37"/>
      <c r="AA18428" s="37"/>
      <c r="AB18428" s="37"/>
    </row>
    <row r="18429" spans="24:28" x14ac:dyDescent="0.25">
      <c r="X18429" s="37"/>
      <c r="Y18429" s="37"/>
      <c r="Z18429" s="37"/>
      <c r="AA18429" s="37"/>
      <c r="AB18429" s="37"/>
    </row>
    <row r="18430" spans="24:28" x14ac:dyDescent="0.25">
      <c r="X18430" s="37"/>
      <c r="Y18430" s="37"/>
      <c r="Z18430" s="37"/>
      <c r="AA18430" s="37"/>
      <c r="AB18430" s="37"/>
    </row>
    <row r="18431" spans="24:28" x14ac:dyDescent="0.25">
      <c r="X18431" s="37"/>
      <c r="Y18431" s="37"/>
      <c r="Z18431" s="37"/>
      <c r="AA18431" s="37"/>
      <c r="AB18431" s="37"/>
    </row>
    <row r="18432" spans="24:28" x14ac:dyDescent="0.25">
      <c r="X18432" s="37"/>
      <c r="Y18432" s="37"/>
      <c r="Z18432" s="37"/>
      <c r="AA18432" s="37"/>
      <c r="AB18432" s="37"/>
    </row>
    <row r="18433" spans="24:28" x14ac:dyDescent="0.25">
      <c r="X18433" s="37"/>
      <c r="Y18433" s="37"/>
      <c r="Z18433" s="37"/>
      <c r="AA18433" s="37"/>
      <c r="AB18433" s="37"/>
    </row>
    <row r="18434" spans="24:28" x14ac:dyDescent="0.25">
      <c r="X18434" s="37"/>
      <c r="Y18434" s="37"/>
      <c r="Z18434" s="37"/>
      <c r="AA18434" s="37"/>
      <c r="AB18434" s="37"/>
    </row>
    <row r="18435" spans="24:28" x14ac:dyDescent="0.25">
      <c r="X18435" s="37"/>
      <c r="Y18435" s="37"/>
      <c r="Z18435" s="37"/>
      <c r="AA18435" s="37"/>
      <c r="AB18435" s="37"/>
    </row>
    <row r="18436" spans="24:28" x14ac:dyDescent="0.25">
      <c r="X18436" s="37"/>
      <c r="Y18436" s="37"/>
      <c r="Z18436" s="37"/>
      <c r="AA18436" s="37"/>
      <c r="AB18436" s="37"/>
    </row>
    <row r="18437" spans="24:28" x14ac:dyDescent="0.25">
      <c r="X18437" s="37"/>
      <c r="Y18437" s="37"/>
      <c r="Z18437" s="37"/>
      <c r="AA18437" s="37"/>
      <c r="AB18437" s="37"/>
    </row>
    <row r="18438" spans="24:28" x14ac:dyDescent="0.25">
      <c r="X18438" s="37"/>
      <c r="Y18438" s="37"/>
      <c r="Z18438" s="37"/>
      <c r="AA18438" s="37"/>
      <c r="AB18438" s="37"/>
    </row>
    <row r="18439" spans="24:28" x14ac:dyDescent="0.25">
      <c r="X18439" s="37"/>
      <c r="Y18439" s="37"/>
      <c r="Z18439" s="37"/>
      <c r="AA18439" s="37"/>
      <c r="AB18439" s="37"/>
    </row>
    <row r="18440" spans="24:28" x14ac:dyDescent="0.25">
      <c r="X18440" s="37"/>
      <c r="Y18440" s="37"/>
      <c r="Z18440" s="37"/>
      <c r="AA18440" s="37"/>
      <c r="AB18440" s="37"/>
    </row>
    <row r="18441" spans="24:28" x14ac:dyDescent="0.25">
      <c r="X18441" s="37"/>
      <c r="Y18441" s="37"/>
      <c r="Z18441" s="37"/>
      <c r="AA18441" s="37"/>
      <c r="AB18441" s="37"/>
    </row>
    <row r="18442" spans="24:28" x14ac:dyDescent="0.25">
      <c r="X18442" s="37"/>
      <c r="Y18442" s="37"/>
      <c r="Z18442" s="37"/>
      <c r="AA18442" s="37"/>
      <c r="AB18442" s="37"/>
    </row>
    <row r="18443" spans="24:28" x14ac:dyDescent="0.25">
      <c r="X18443" s="37"/>
      <c r="Y18443" s="37"/>
      <c r="Z18443" s="37"/>
      <c r="AA18443" s="37"/>
      <c r="AB18443" s="37"/>
    </row>
    <row r="18444" spans="24:28" x14ac:dyDescent="0.25">
      <c r="X18444" s="37"/>
      <c r="Y18444" s="37"/>
      <c r="Z18444" s="37"/>
      <c r="AA18444" s="37"/>
      <c r="AB18444" s="37"/>
    </row>
    <row r="18445" spans="24:28" x14ac:dyDescent="0.25">
      <c r="X18445" s="37"/>
      <c r="Y18445" s="37"/>
      <c r="Z18445" s="37"/>
      <c r="AA18445" s="37"/>
      <c r="AB18445" s="37"/>
    </row>
    <row r="18446" spans="24:28" x14ac:dyDescent="0.25">
      <c r="X18446" s="37"/>
      <c r="Y18446" s="37"/>
      <c r="Z18446" s="37"/>
      <c r="AA18446" s="37"/>
      <c r="AB18446" s="37"/>
    </row>
    <row r="18447" spans="24:28" x14ac:dyDescent="0.25">
      <c r="X18447" s="37"/>
      <c r="Y18447" s="37"/>
      <c r="Z18447" s="37"/>
      <c r="AA18447" s="37"/>
      <c r="AB18447" s="37"/>
    </row>
    <row r="18448" spans="24:28" x14ac:dyDescent="0.25">
      <c r="X18448" s="37"/>
      <c r="Y18448" s="37"/>
      <c r="Z18448" s="37"/>
      <c r="AA18448" s="37"/>
      <c r="AB18448" s="37"/>
    </row>
    <row r="18449" spans="24:28" x14ac:dyDescent="0.25">
      <c r="X18449" s="37"/>
      <c r="Y18449" s="37"/>
      <c r="Z18449" s="37"/>
      <c r="AA18449" s="37"/>
      <c r="AB18449" s="37"/>
    </row>
    <row r="18450" spans="24:28" x14ac:dyDescent="0.25">
      <c r="X18450" s="37"/>
      <c r="Y18450" s="37"/>
      <c r="Z18450" s="37"/>
      <c r="AA18450" s="37"/>
      <c r="AB18450" s="37"/>
    </row>
    <row r="18451" spans="24:28" x14ac:dyDescent="0.25">
      <c r="X18451" s="37"/>
      <c r="Y18451" s="37"/>
      <c r="Z18451" s="37"/>
      <c r="AA18451" s="37"/>
      <c r="AB18451" s="37"/>
    </row>
    <row r="18452" spans="24:28" x14ac:dyDescent="0.25">
      <c r="X18452" s="37"/>
      <c r="Y18452" s="37"/>
      <c r="Z18452" s="37"/>
      <c r="AA18452" s="37"/>
      <c r="AB18452" s="37"/>
    </row>
    <row r="18453" spans="24:28" x14ac:dyDescent="0.25">
      <c r="X18453" s="37"/>
      <c r="Y18453" s="37"/>
      <c r="Z18453" s="37"/>
      <c r="AA18453" s="37"/>
      <c r="AB18453" s="37"/>
    </row>
    <row r="18454" spans="24:28" x14ac:dyDescent="0.25">
      <c r="X18454" s="37"/>
      <c r="Y18454" s="37"/>
      <c r="Z18454" s="37"/>
      <c r="AA18454" s="37"/>
      <c r="AB18454" s="37"/>
    </row>
    <row r="18455" spans="24:28" x14ac:dyDescent="0.25">
      <c r="X18455" s="37"/>
      <c r="Y18455" s="37"/>
      <c r="Z18455" s="37"/>
      <c r="AA18455" s="37"/>
      <c r="AB18455" s="37"/>
    </row>
    <row r="18456" spans="24:28" x14ac:dyDescent="0.25">
      <c r="X18456" s="37"/>
      <c r="Y18456" s="37"/>
      <c r="Z18456" s="37"/>
      <c r="AA18456" s="37"/>
      <c r="AB18456" s="37"/>
    </row>
    <row r="18457" spans="24:28" x14ac:dyDescent="0.25">
      <c r="X18457" s="37"/>
      <c r="Y18457" s="37"/>
      <c r="Z18457" s="37"/>
      <c r="AA18457" s="37"/>
      <c r="AB18457" s="37"/>
    </row>
    <row r="18458" spans="24:28" x14ac:dyDescent="0.25">
      <c r="X18458" s="37"/>
      <c r="Y18458" s="37"/>
      <c r="Z18458" s="37"/>
      <c r="AA18458" s="37"/>
      <c r="AB18458" s="37"/>
    </row>
    <row r="18459" spans="24:28" x14ac:dyDescent="0.25">
      <c r="X18459" s="37"/>
      <c r="Y18459" s="37"/>
      <c r="Z18459" s="37"/>
      <c r="AA18459" s="37"/>
      <c r="AB18459" s="37"/>
    </row>
    <row r="18460" spans="24:28" x14ac:dyDescent="0.25">
      <c r="X18460" s="37"/>
      <c r="Y18460" s="37"/>
      <c r="Z18460" s="37"/>
      <c r="AA18460" s="37"/>
      <c r="AB18460" s="37"/>
    </row>
    <row r="18461" spans="24:28" x14ac:dyDescent="0.25">
      <c r="X18461" s="37"/>
      <c r="Y18461" s="37"/>
      <c r="Z18461" s="37"/>
      <c r="AA18461" s="37"/>
      <c r="AB18461" s="37"/>
    </row>
    <row r="18462" spans="24:28" x14ac:dyDescent="0.25">
      <c r="X18462" s="37"/>
      <c r="Y18462" s="37"/>
      <c r="Z18462" s="37"/>
      <c r="AA18462" s="37"/>
      <c r="AB18462" s="37"/>
    </row>
    <row r="18463" spans="24:28" x14ac:dyDescent="0.25">
      <c r="X18463" s="37"/>
      <c r="Y18463" s="37"/>
      <c r="Z18463" s="37"/>
      <c r="AA18463" s="37"/>
      <c r="AB18463" s="37"/>
    </row>
    <row r="18464" spans="24:28" x14ac:dyDescent="0.25">
      <c r="X18464" s="37"/>
      <c r="Y18464" s="37"/>
      <c r="Z18464" s="37"/>
      <c r="AA18464" s="37"/>
      <c r="AB18464" s="37"/>
    </row>
    <row r="18465" spans="24:28" x14ac:dyDescent="0.25">
      <c r="X18465" s="37"/>
      <c r="Y18465" s="37"/>
      <c r="Z18465" s="37"/>
      <c r="AA18465" s="37"/>
      <c r="AB18465" s="37"/>
    </row>
    <row r="18466" spans="24:28" x14ac:dyDescent="0.25">
      <c r="X18466" s="37"/>
      <c r="Y18466" s="37"/>
      <c r="Z18466" s="37"/>
      <c r="AA18466" s="37"/>
      <c r="AB18466" s="37"/>
    </row>
    <row r="18467" spans="24:28" x14ac:dyDescent="0.25">
      <c r="X18467" s="37"/>
      <c r="Y18467" s="37"/>
      <c r="Z18467" s="37"/>
      <c r="AA18467" s="37"/>
      <c r="AB18467" s="37"/>
    </row>
    <row r="18468" spans="24:28" x14ac:dyDescent="0.25">
      <c r="X18468" s="37"/>
      <c r="Y18468" s="37"/>
      <c r="Z18468" s="37"/>
      <c r="AA18468" s="37"/>
      <c r="AB18468" s="37"/>
    </row>
    <row r="18469" spans="24:28" x14ac:dyDescent="0.25">
      <c r="X18469" s="37"/>
      <c r="Y18469" s="37"/>
      <c r="Z18469" s="37"/>
      <c r="AA18469" s="37"/>
      <c r="AB18469" s="37"/>
    </row>
    <row r="18470" spans="24:28" x14ac:dyDescent="0.25">
      <c r="X18470" s="37"/>
      <c r="Y18470" s="37"/>
      <c r="Z18470" s="37"/>
      <c r="AA18470" s="37"/>
      <c r="AB18470" s="37"/>
    </row>
    <row r="18471" spans="24:28" x14ac:dyDescent="0.25">
      <c r="X18471" s="37"/>
      <c r="Y18471" s="37"/>
      <c r="Z18471" s="37"/>
      <c r="AA18471" s="37"/>
      <c r="AB18471" s="37"/>
    </row>
    <row r="18472" spans="24:28" x14ac:dyDescent="0.25">
      <c r="X18472" s="37"/>
      <c r="Y18472" s="37"/>
      <c r="Z18472" s="37"/>
      <c r="AA18472" s="37"/>
      <c r="AB18472" s="37"/>
    </row>
    <row r="18473" spans="24:28" x14ac:dyDescent="0.25">
      <c r="X18473" s="37"/>
      <c r="Y18473" s="37"/>
      <c r="Z18473" s="37"/>
      <c r="AA18473" s="37"/>
      <c r="AB18473" s="37"/>
    </row>
    <row r="18474" spans="24:28" x14ac:dyDescent="0.25">
      <c r="X18474" s="37"/>
      <c r="Y18474" s="37"/>
      <c r="Z18474" s="37"/>
      <c r="AA18474" s="37"/>
      <c r="AB18474" s="37"/>
    </row>
    <row r="18475" spans="24:28" x14ac:dyDescent="0.25">
      <c r="X18475" s="37"/>
      <c r="Y18475" s="37"/>
      <c r="Z18475" s="37"/>
      <c r="AA18475" s="37"/>
      <c r="AB18475" s="37"/>
    </row>
    <row r="18476" spans="24:28" x14ac:dyDescent="0.25">
      <c r="X18476" s="37"/>
      <c r="Y18476" s="37"/>
      <c r="Z18476" s="37"/>
      <c r="AA18476" s="37"/>
      <c r="AB18476" s="37"/>
    </row>
    <row r="18477" spans="24:28" x14ac:dyDescent="0.25">
      <c r="X18477" s="37"/>
      <c r="Y18477" s="37"/>
      <c r="Z18477" s="37"/>
      <c r="AA18477" s="37"/>
      <c r="AB18477" s="37"/>
    </row>
    <row r="18478" spans="24:28" x14ac:dyDescent="0.25">
      <c r="X18478" s="37"/>
      <c r="Y18478" s="37"/>
      <c r="Z18478" s="37"/>
      <c r="AA18478" s="37"/>
      <c r="AB18478" s="37"/>
    </row>
    <row r="18479" spans="24:28" x14ac:dyDescent="0.25">
      <c r="X18479" s="37"/>
      <c r="Y18479" s="37"/>
      <c r="Z18479" s="37"/>
      <c r="AA18479" s="37"/>
      <c r="AB18479" s="37"/>
    </row>
    <row r="18480" spans="24:28" x14ac:dyDescent="0.25">
      <c r="X18480" s="37"/>
      <c r="Y18480" s="37"/>
      <c r="Z18480" s="37"/>
      <c r="AA18480" s="37"/>
      <c r="AB18480" s="37"/>
    </row>
    <row r="18481" spans="24:28" x14ac:dyDescent="0.25">
      <c r="X18481" s="37"/>
      <c r="Y18481" s="37"/>
      <c r="Z18481" s="37"/>
      <c r="AA18481" s="37"/>
      <c r="AB18481" s="37"/>
    </row>
    <row r="18482" spans="24:28" x14ac:dyDescent="0.25">
      <c r="X18482" s="37"/>
      <c r="Y18482" s="37"/>
      <c r="Z18482" s="37"/>
      <c r="AA18482" s="37"/>
      <c r="AB18482" s="37"/>
    </row>
    <row r="18483" spans="24:28" x14ac:dyDescent="0.25">
      <c r="X18483" s="37"/>
      <c r="Y18483" s="37"/>
      <c r="Z18483" s="37"/>
      <c r="AA18483" s="37"/>
      <c r="AB18483" s="37"/>
    </row>
    <row r="18484" spans="24:28" x14ac:dyDescent="0.25">
      <c r="X18484" s="37"/>
      <c r="Y18484" s="37"/>
      <c r="Z18484" s="37"/>
      <c r="AA18484" s="37"/>
      <c r="AB18484" s="37"/>
    </row>
    <row r="18485" spans="24:28" x14ac:dyDescent="0.25">
      <c r="X18485" s="37"/>
      <c r="Y18485" s="37"/>
      <c r="Z18485" s="37"/>
      <c r="AA18485" s="37"/>
      <c r="AB18485" s="37"/>
    </row>
    <row r="18486" spans="24:28" x14ac:dyDescent="0.25">
      <c r="X18486" s="37"/>
      <c r="Y18486" s="37"/>
      <c r="Z18486" s="37"/>
      <c r="AA18486" s="37"/>
      <c r="AB18486" s="37"/>
    </row>
    <row r="18487" spans="24:28" x14ac:dyDescent="0.25">
      <c r="X18487" s="37"/>
      <c r="Y18487" s="37"/>
      <c r="Z18487" s="37"/>
      <c r="AA18487" s="37"/>
      <c r="AB18487" s="37"/>
    </row>
    <row r="18488" spans="24:28" x14ac:dyDescent="0.25">
      <c r="X18488" s="37"/>
      <c r="Y18488" s="37"/>
      <c r="Z18488" s="37"/>
      <c r="AA18488" s="37"/>
      <c r="AB18488" s="37"/>
    </row>
    <row r="18489" spans="24:28" x14ac:dyDescent="0.25">
      <c r="X18489" s="37"/>
      <c r="Y18489" s="37"/>
      <c r="Z18489" s="37"/>
      <c r="AA18489" s="37"/>
      <c r="AB18489" s="37"/>
    </row>
    <row r="18490" spans="24:28" x14ac:dyDescent="0.25">
      <c r="X18490" s="37"/>
      <c r="Y18490" s="37"/>
      <c r="Z18490" s="37"/>
      <c r="AA18490" s="37"/>
      <c r="AB18490" s="37"/>
    </row>
    <row r="18491" spans="24:28" x14ac:dyDescent="0.25">
      <c r="X18491" s="37"/>
      <c r="Y18491" s="37"/>
      <c r="Z18491" s="37"/>
      <c r="AA18491" s="37"/>
      <c r="AB18491" s="37"/>
    </row>
    <row r="18492" spans="24:28" x14ac:dyDescent="0.25">
      <c r="X18492" s="37"/>
      <c r="Y18492" s="37"/>
      <c r="Z18492" s="37"/>
      <c r="AA18492" s="37"/>
      <c r="AB18492" s="37"/>
    </row>
    <row r="18493" spans="24:28" x14ac:dyDescent="0.25">
      <c r="X18493" s="37"/>
      <c r="Y18493" s="37"/>
      <c r="Z18493" s="37"/>
      <c r="AA18493" s="37"/>
      <c r="AB18493" s="37"/>
    </row>
    <row r="18494" spans="24:28" x14ac:dyDescent="0.25">
      <c r="X18494" s="37"/>
      <c r="Y18494" s="37"/>
      <c r="Z18494" s="37"/>
      <c r="AA18494" s="37"/>
      <c r="AB18494" s="37"/>
    </row>
    <row r="18495" spans="24:28" x14ac:dyDescent="0.25">
      <c r="X18495" s="37"/>
      <c r="Y18495" s="37"/>
      <c r="Z18495" s="37"/>
      <c r="AA18495" s="37"/>
      <c r="AB18495" s="37"/>
    </row>
    <row r="18496" spans="24:28" x14ac:dyDescent="0.25">
      <c r="X18496" s="37"/>
      <c r="Y18496" s="37"/>
      <c r="Z18496" s="37"/>
      <c r="AA18496" s="37"/>
      <c r="AB18496" s="37"/>
    </row>
    <row r="18497" spans="24:28" x14ac:dyDescent="0.25">
      <c r="X18497" s="37"/>
      <c r="Y18497" s="37"/>
      <c r="Z18497" s="37"/>
      <c r="AA18497" s="37"/>
      <c r="AB18497" s="37"/>
    </row>
    <row r="18498" spans="24:28" x14ac:dyDescent="0.25">
      <c r="X18498" s="37"/>
      <c r="Y18498" s="37"/>
      <c r="Z18498" s="37"/>
      <c r="AA18498" s="37"/>
      <c r="AB18498" s="37"/>
    </row>
    <row r="18499" spans="24:28" x14ac:dyDescent="0.25">
      <c r="X18499" s="37"/>
      <c r="Y18499" s="37"/>
      <c r="Z18499" s="37"/>
      <c r="AA18499" s="37"/>
      <c r="AB18499" s="37"/>
    </row>
    <row r="18500" spans="24:28" x14ac:dyDescent="0.25">
      <c r="X18500" s="37"/>
      <c r="Y18500" s="37"/>
      <c r="Z18500" s="37"/>
      <c r="AA18500" s="37"/>
      <c r="AB18500" s="37"/>
    </row>
    <row r="18501" spans="24:28" x14ac:dyDescent="0.25">
      <c r="X18501" s="37"/>
      <c r="Y18501" s="37"/>
      <c r="Z18501" s="37"/>
      <c r="AA18501" s="37"/>
      <c r="AB18501" s="37"/>
    </row>
    <row r="18502" spans="24:28" x14ac:dyDescent="0.25">
      <c r="X18502" s="37"/>
      <c r="Y18502" s="37"/>
      <c r="Z18502" s="37"/>
      <c r="AA18502" s="37"/>
      <c r="AB18502" s="37"/>
    </row>
    <row r="18503" spans="24:28" x14ac:dyDescent="0.25">
      <c r="X18503" s="37"/>
      <c r="Y18503" s="37"/>
      <c r="Z18503" s="37"/>
      <c r="AA18503" s="37"/>
      <c r="AB18503" s="37"/>
    </row>
    <row r="18504" spans="24:28" x14ac:dyDescent="0.25">
      <c r="X18504" s="37"/>
      <c r="Y18504" s="37"/>
      <c r="Z18504" s="37"/>
      <c r="AA18504" s="37"/>
      <c r="AB18504" s="37"/>
    </row>
    <row r="18505" spans="24:28" x14ac:dyDescent="0.25">
      <c r="X18505" s="37"/>
      <c r="Y18505" s="37"/>
      <c r="Z18505" s="37"/>
      <c r="AA18505" s="37"/>
      <c r="AB18505" s="37"/>
    </row>
    <row r="18506" spans="24:28" x14ac:dyDescent="0.25">
      <c r="X18506" s="37"/>
      <c r="Y18506" s="37"/>
      <c r="Z18506" s="37"/>
      <c r="AA18506" s="37"/>
      <c r="AB18506" s="37"/>
    </row>
    <row r="18507" spans="24:28" x14ac:dyDescent="0.25">
      <c r="X18507" s="37"/>
      <c r="Y18507" s="37"/>
      <c r="Z18507" s="37"/>
      <c r="AA18507" s="37"/>
      <c r="AB18507" s="37"/>
    </row>
    <row r="18508" spans="24:28" x14ac:dyDescent="0.25">
      <c r="X18508" s="37"/>
      <c r="Y18508" s="37"/>
      <c r="Z18508" s="37"/>
      <c r="AA18508" s="37"/>
      <c r="AB18508" s="37"/>
    </row>
    <row r="18509" spans="24:28" x14ac:dyDescent="0.25">
      <c r="X18509" s="37"/>
      <c r="Y18509" s="37"/>
      <c r="Z18509" s="37"/>
      <c r="AA18509" s="37"/>
      <c r="AB18509" s="37"/>
    </row>
    <row r="18510" spans="24:28" x14ac:dyDescent="0.25">
      <c r="X18510" s="37"/>
      <c r="Y18510" s="37"/>
      <c r="Z18510" s="37"/>
      <c r="AA18510" s="37"/>
      <c r="AB18510" s="37"/>
    </row>
    <row r="18511" spans="24:28" x14ac:dyDescent="0.25">
      <c r="X18511" s="37"/>
      <c r="Y18511" s="37"/>
      <c r="Z18511" s="37"/>
      <c r="AA18511" s="37"/>
      <c r="AB18511" s="37"/>
    </row>
    <row r="18512" spans="24:28" x14ac:dyDescent="0.25">
      <c r="X18512" s="37"/>
      <c r="Y18512" s="37"/>
      <c r="Z18512" s="37"/>
      <c r="AA18512" s="37"/>
      <c r="AB18512" s="37"/>
    </row>
    <row r="18513" spans="24:28" x14ac:dyDescent="0.25">
      <c r="X18513" s="37"/>
      <c r="Y18513" s="37"/>
      <c r="Z18513" s="37"/>
      <c r="AA18513" s="37"/>
      <c r="AB18513" s="37"/>
    </row>
    <row r="18514" spans="24:28" x14ac:dyDescent="0.25">
      <c r="X18514" s="37"/>
      <c r="Y18514" s="37"/>
      <c r="Z18514" s="37"/>
      <c r="AA18514" s="37"/>
      <c r="AB18514" s="37"/>
    </row>
    <row r="18515" spans="24:28" x14ac:dyDescent="0.25">
      <c r="X18515" s="37"/>
      <c r="Y18515" s="37"/>
      <c r="Z18515" s="37"/>
      <c r="AA18515" s="37"/>
      <c r="AB18515" s="37"/>
    </row>
    <row r="18516" spans="24:28" x14ac:dyDescent="0.25">
      <c r="X18516" s="37"/>
      <c r="Y18516" s="37"/>
      <c r="Z18516" s="37"/>
      <c r="AA18516" s="37"/>
      <c r="AB18516" s="37"/>
    </row>
    <row r="18517" spans="24:28" x14ac:dyDescent="0.25">
      <c r="X18517" s="37"/>
      <c r="Y18517" s="37"/>
      <c r="Z18517" s="37"/>
      <c r="AA18517" s="37"/>
      <c r="AB18517" s="37"/>
    </row>
    <row r="18518" spans="24:28" x14ac:dyDescent="0.25">
      <c r="X18518" s="37"/>
      <c r="Y18518" s="37"/>
      <c r="Z18518" s="37"/>
      <c r="AA18518" s="37"/>
      <c r="AB18518" s="37"/>
    </row>
    <row r="18519" spans="24:28" x14ac:dyDescent="0.25">
      <c r="X18519" s="37"/>
      <c r="Y18519" s="37"/>
      <c r="Z18519" s="37"/>
      <c r="AA18519" s="37"/>
      <c r="AB18519" s="37"/>
    </row>
    <row r="18520" spans="24:28" x14ac:dyDescent="0.25">
      <c r="X18520" s="37"/>
      <c r="Y18520" s="37"/>
      <c r="Z18520" s="37"/>
      <c r="AA18520" s="37"/>
      <c r="AB18520" s="37"/>
    </row>
    <row r="18521" spans="24:28" x14ac:dyDescent="0.25">
      <c r="X18521" s="37"/>
      <c r="Y18521" s="37"/>
      <c r="Z18521" s="37"/>
      <c r="AA18521" s="37"/>
      <c r="AB18521" s="37"/>
    </row>
    <row r="18522" spans="24:28" x14ac:dyDescent="0.25">
      <c r="X18522" s="37"/>
      <c r="Y18522" s="37"/>
      <c r="Z18522" s="37"/>
      <c r="AA18522" s="37"/>
      <c r="AB18522" s="37"/>
    </row>
    <row r="18523" spans="24:28" x14ac:dyDescent="0.25">
      <c r="X18523" s="37"/>
      <c r="Y18523" s="37"/>
      <c r="Z18523" s="37"/>
      <c r="AA18523" s="37"/>
      <c r="AB18523" s="37"/>
    </row>
    <row r="18524" spans="24:28" x14ac:dyDescent="0.25">
      <c r="X18524" s="37"/>
      <c r="Y18524" s="37"/>
      <c r="Z18524" s="37"/>
      <c r="AA18524" s="37"/>
      <c r="AB18524" s="37"/>
    </row>
    <row r="18525" spans="24:28" x14ac:dyDescent="0.25">
      <c r="X18525" s="37"/>
      <c r="Y18525" s="37"/>
      <c r="Z18525" s="37"/>
      <c r="AA18525" s="37"/>
      <c r="AB18525" s="37"/>
    </row>
    <row r="18526" spans="24:28" x14ac:dyDescent="0.25">
      <c r="X18526" s="37"/>
      <c r="Y18526" s="37"/>
      <c r="Z18526" s="37"/>
      <c r="AA18526" s="37"/>
      <c r="AB18526" s="37"/>
    </row>
    <row r="18527" spans="24:28" x14ac:dyDescent="0.25">
      <c r="X18527" s="37"/>
      <c r="Y18527" s="37"/>
      <c r="Z18527" s="37"/>
      <c r="AA18527" s="37"/>
      <c r="AB18527" s="37"/>
    </row>
    <row r="18528" spans="24:28" x14ac:dyDescent="0.25">
      <c r="X18528" s="37"/>
      <c r="Y18528" s="37"/>
      <c r="Z18528" s="37"/>
      <c r="AA18528" s="37"/>
      <c r="AB18528" s="37"/>
    </row>
    <row r="18529" spans="24:28" x14ac:dyDescent="0.25">
      <c r="X18529" s="37"/>
      <c r="Y18529" s="37"/>
      <c r="Z18529" s="37"/>
      <c r="AA18529" s="37"/>
      <c r="AB18529" s="37"/>
    </row>
    <row r="18530" spans="24:28" x14ac:dyDescent="0.25">
      <c r="X18530" s="37"/>
      <c r="Y18530" s="37"/>
      <c r="Z18530" s="37"/>
      <c r="AA18530" s="37"/>
      <c r="AB18530" s="37"/>
    </row>
    <row r="18531" spans="24:28" x14ac:dyDescent="0.25">
      <c r="X18531" s="37"/>
      <c r="Y18531" s="37"/>
      <c r="Z18531" s="37"/>
      <c r="AA18531" s="37"/>
      <c r="AB18531" s="37"/>
    </row>
    <row r="18532" spans="24:28" x14ac:dyDescent="0.25">
      <c r="X18532" s="37"/>
      <c r="Y18532" s="37"/>
      <c r="Z18532" s="37"/>
      <c r="AA18532" s="37"/>
      <c r="AB18532" s="37"/>
    </row>
    <row r="18533" spans="24:28" x14ac:dyDescent="0.25">
      <c r="X18533" s="37"/>
      <c r="Y18533" s="37"/>
      <c r="Z18533" s="37"/>
      <c r="AA18533" s="37"/>
      <c r="AB18533" s="37"/>
    </row>
    <row r="18534" spans="24:28" x14ac:dyDescent="0.25">
      <c r="X18534" s="37"/>
      <c r="Y18534" s="37"/>
      <c r="Z18534" s="37"/>
      <c r="AA18534" s="37"/>
      <c r="AB18534" s="37"/>
    </row>
    <row r="18535" spans="24:28" x14ac:dyDescent="0.25">
      <c r="X18535" s="37"/>
      <c r="Y18535" s="37"/>
      <c r="Z18535" s="37"/>
      <c r="AA18535" s="37"/>
      <c r="AB18535" s="37"/>
    </row>
    <row r="18536" spans="24:28" x14ac:dyDescent="0.25">
      <c r="X18536" s="37"/>
      <c r="Y18536" s="37"/>
      <c r="Z18536" s="37"/>
      <c r="AA18536" s="37"/>
      <c r="AB18536" s="37"/>
    </row>
    <row r="18537" spans="24:28" x14ac:dyDescent="0.25">
      <c r="X18537" s="37"/>
      <c r="Y18537" s="37"/>
      <c r="Z18537" s="37"/>
      <c r="AA18537" s="37"/>
      <c r="AB18537" s="37"/>
    </row>
    <row r="18538" spans="24:28" x14ac:dyDescent="0.25">
      <c r="X18538" s="37"/>
      <c r="Y18538" s="37"/>
      <c r="Z18538" s="37"/>
      <c r="AA18538" s="37"/>
      <c r="AB18538" s="37"/>
    </row>
    <row r="18539" spans="24:28" x14ac:dyDescent="0.25">
      <c r="X18539" s="37"/>
      <c r="Y18539" s="37"/>
      <c r="Z18539" s="37"/>
      <c r="AA18539" s="37"/>
      <c r="AB18539" s="37"/>
    </row>
    <row r="18540" spans="24:28" x14ac:dyDescent="0.25">
      <c r="X18540" s="37"/>
      <c r="Y18540" s="37"/>
      <c r="Z18540" s="37"/>
      <c r="AA18540" s="37"/>
      <c r="AB18540" s="37"/>
    </row>
    <row r="18541" spans="24:28" x14ac:dyDescent="0.25">
      <c r="X18541" s="37"/>
      <c r="Y18541" s="37"/>
      <c r="Z18541" s="37"/>
      <c r="AA18541" s="37"/>
      <c r="AB18541" s="37"/>
    </row>
    <row r="18542" spans="24:28" x14ac:dyDescent="0.25">
      <c r="X18542" s="37"/>
      <c r="Y18542" s="37"/>
      <c r="Z18542" s="37"/>
      <c r="AA18542" s="37"/>
      <c r="AB18542" s="37"/>
    </row>
    <row r="18543" spans="24:28" x14ac:dyDescent="0.25">
      <c r="X18543" s="37"/>
      <c r="Y18543" s="37"/>
      <c r="Z18543" s="37"/>
      <c r="AA18543" s="37"/>
      <c r="AB18543" s="37"/>
    </row>
    <row r="18544" spans="24:28" x14ac:dyDescent="0.25">
      <c r="X18544" s="37"/>
      <c r="Y18544" s="37"/>
      <c r="Z18544" s="37"/>
      <c r="AA18544" s="37"/>
      <c r="AB18544" s="37"/>
    </row>
    <row r="18545" spans="24:28" x14ac:dyDescent="0.25">
      <c r="X18545" s="37"/>
      <c r="Y18545" s="37"/>
      <c r="Z18545" s="37"/>
      <c r="AA18545" s="37"/>
      <c r="AB18545" s="37"/>
    </row>
    <row r="18546" spans="24:28" x14ac:dyDescent="0.25">
      <c r="X18546" s="37"/>
      <c r="Y18546" s="37"/>
      <c r="Z18546" s="37"/>
      <c r="AA18546" s="37"/>
      <c r="AB18546" s="37"/>
    </row>
    <row r="18547" spans="24:28" x14ac:dyDescent="0.25">
      <c r="X18547" s="37"/>
      <c r="Y18547" s="37"/>
      <c r="Z18547" s="37"/>
      <c r="AA18547" s="37"/>
      <c r="AB18547" s="37"/>
    </row>
    <row r="18548" spans="24:28" x14ac:dyDescent="0.25">
      <c r="X18548" s="37"/>
      <c r="Y18548" s="37"/>
      <c r="Z18548" s="37"/>
      <c r="AA18548" s="37"/>
      <c r="AB18548" s="37"/>
    </row>
    <row r="18549" spans="24:28" x14ac:dyDescent="0.25">
      <c r="X18549" s="37"/>
      <c r="Y18549" s="37"/>
      <c r="Z18549" s="37"/>
      <c r="AA18549" s="37"/>
      <c r="AB18549" s="37"/>
    </row>
    <row r="18550" spans="24:28" x14ac:dyDescent="0.25">
      <c r="X18550" s="37"/>
      <c r="Y18550" s="37"/>
      <c r="Z18550" s="37"/>
      <c r="AA18550" s="37"/>
      <c r="AB18550" s="37"/>
    </row>
    <row r="18551" spans="24:28" x14ac:dyDescent="0.25">
      <c r="X18551" s="37"/>
      <c r="Y18551" s="37"/>
      <c r="Z18551" s="37"/>
      <c r="AA18551" s="37"/>
      <c r="AB18551" s="37"/>
    </row>
    <row r="18552" spans="24:28" x14ac:dyDescent="0.25">
      <c r="X18552" s="37"/>
      <c r="Y18552" s="37"/>
      <c r="Z18552" s="37"/>
      <c r="AA18552" s="37"/>
      <c r="AB18552" s="37"/>
    </row>
    <row r="18553" spans="24:28" x14ac:dyDescent="0.25">
      <c r="X18553" s="37"/>
      <c r="Y18553" s="37"/>
      <c r="Z18553" s="37"/>
      <c r="AA18553" s="37"/>
      <c r="AB18553" s="37"/>
    </row>
    <row r="18554" spans="24:28" x14ac:dyDescent="0.25">
      <c r="X18554" s="37"/>
      <c r="Y18554" s="37"/>
      <c r="Z18554" s="37"/>
      <c r="AA18554" s="37"/>
      <c r="AB18554" s="37"/>
    </row>
    <row r="18555" spans="24:28" x14ac:dyDescent="0.25">
      <c r="X18555" s="37"/>
      <c r="Y18555" s="37"/>
      <c r="Z18555" s="37"/>
      <c r="AA18555" s="37"/>
      <c r="AB18555" s="37"/>
    </row>
    <row r="18556" spans="24:28" x14ac:dyDescent="0.25">
      <c r="X18556" s="37"/>
      <c r="Y18556" s="37"/>
      <c r="Z18556" s="37"/>
      <c r="AA18556" s="37"/>
      <c r="AB18556" s="37"/>
    </row>
    <row r="18557" spans="24:28" x14ac:dyDescent="0.25">
      <c r="X18557" s="37"/>
      <c r="Y18557" s="37"/>
      <c r="Z18557" s="37"/>
      <c r="AA18557" s="37"/>
      <c r="AB18557" s="37"/>
    </row>
    <row r="18558" spans="24:28" x14ac:dyDescent="0.25">
      <c r="X18558" s="37"/>
      <c r="Y18558" s="37"/>
      <c r="Z18558" s="37"/>
      <c r="AA18558" s="37"/>
      <c r="AB18558" s="37"/>
    </row>
    <row r="18559" spans="24:28" x14ac:dyDescent="0.25">
      <c r="X18559" s="37"/>
      <c r="Y18559" s="37"/>
      <c r="Z18559" s="37"/>
      <c r="AA18559" s="37"/>
      <c r="AB18559" s="37"/>
    </row>
    <row r="18560" spans="24:28" x14ac:dyDescent="0.25">
      <c r="X18560" s="37"/>
      <c r="Y18560" s="37"/>
      <c r="Z18560" s="37"/>
      <c r="AA18560" s="37"/>
      <c r="AB18560" s="37"/>
    </row>
    <row r="18561" spans="24:28" x14ac:dyDescent="0.25">
      <c r="X18561" s="37"/>
      <c r="Y18561" s="37"/>
      <c r="Z18561" s="37"/>
      <c r="AA18561" s="37"/>
      <c r="AB18561" s="37"/>
    </row>
    <row r="18562" spans="24:28" x14ac:dyDescent="0.25">
      <c r="X18562" s="37"/>
      <c r="Y18562" s="37"/>
      <c r="Z18562" s="37"/>
      <c r="AA18562" s="37"/>
      <c r="AB18562" s="37"/>
    </row>
    <row r="18563" spans="24:28" x14ac:dyDescent="0.25">
      <c r="X18563" s="37"/>
      <c r="Y18563" s="37"/>
      <c r="Z18563" s="37"/>
      <c r="AA18563" s="37"/>
      <c r="AB18563" s="37"/>
    </row>
    <row r="18564" spans="24:28" x14ac:dyDescent="0.25">
      <c r="X18564" s="37"/>
      <c r="Y18564" s="37"/>
      <c r="Z18564" s="37"/>
      <c r="AA18564" s="37"/>
      <c r="AB18564" s="37"/>
    </row>
    <row r="18565" spans="24:28" x14ac:dyDescent="0.25">
      <c r="X18565" s="37"/>
      <c r="Y18565" s="37"/>
      <c r="Z18565" s="37"/>
      <c r="AA18565" s="37"/>
      <c r="AB18565" s="37"/>
    </row>
    <row r="18566" spans="24:28" x14ac:dyDescent="0.25">
      <c r="X18566" s="37"/>
      <c r="Y18566" s="37"/>
      <c r="Z18566" s="37"/>
      <c r="AA18566" s="37"/>
      <c r="AB18566" s="37"/>
    </row>
    <row r="18567" spans="24:28" x14ac:dyDescent="0.25">
      <c r="X18567" s="37"/>
      <c r="Y18567" s="37"/>
      <c r="Z18567" s="37"/>
      <c r="AA18567" s="37"/>
      <c r="AB18567" s="37"/>
    </row>
    <row r="18568" spans="24:28" x14ac:dyDescent="0.25">
      <c r="X18568" s="37"/>
      <c r="Y18568" s="37"/>
      <c r="Z18568" s="37"/>
      <c r="AA18568" s="37"/>
      <c r="AB18568" s="37"/>
    </row>
    <row r="18569" spans="24:28" x14ac:dyDescent="0.25">
      <c r="X18569" s="37"/>
      <c r="Y18569" s="37"/>
      <c r="Z18569" s="37"/>
      <c r="AA18569" s="37"/>
      <c r="AB18569" s="37"/>
    </row>
    <row r="18570" spans="24:28" x14ac:dyDescent="0.25">
      <c r="X18570" s="37"/>
      <c r="Y18570" s="37"/>
      <c r="Z18570" s="37"/>
      <c r="AA18570" s="37"/>
      <c r="AB18570" s="37"/>
    </row>
    <row r="18571" spans="24:28" x14ac:dyDescent="0.25">
      <c r="X18571" s="37"/>
      <c r="Y18571" s="37"/>
      <c r="Z18571" s="37"/>
      <c r="AA18571" s="37"/>
      <c r="AB18571" s="37"/>
    </row>
    <row r="18572" spans="24:28" x14ac:dyDescent="0.25">
      <c r="X18572" s="37"/>
      <c r="Y18572" s="37"/>
      <c r="Z18572" s="37"/>
      <c r="AA18572" s="37"/>
      <c r="AB18572" s="37"/>
    </row>
    <row r="18573" spans="24:28" x14ac:dyDescent="0.25">
      <c r="X18573" s="37"/>
      <c r="Y18573" s="37"/>
      <c r="Z18573" s="37"/>
      <c r="AA18573" s="37"/>
      <c r="AB18573" s="37"/>
    </row>
    <row r="18574" spans="24:28" x14ac:dyDescent="0.25">
      <c r="X18574" s="37"/>
      <c r="Y18574" s="37"/>
      <c r="Z18574" s="37"/>
      <c r="AA18574" s="37"/>
      <c r="AB18574" s="37"/>
    </row>
    <row r="18575" spans="24:28" x14ac:dyDescent="0.25">
      <c r="X18575" s="37"/>
      <c r="Y18575" s="37"/>
      <c r="Z18575" s="37"/>
      <c r="AA18575" s="37"/>
      <c r="AB18575" s="37"/>
    </row>
    <row r="18576" spans="24:28" x14ac:dyDescent="0.25">
      <c r="X18576" s="37"/>
      <c r="Y18576" s="37"/>
      <c r="Z18576" s="37"/>
      <c r="AA18576" s="37"/>
      <c r="AB18576" s="37"/>
    </row>
    <row r="18577" spans="24:28" x14ac:dyDescent="0.25">
      <c r="X18577" s="37"/>
      <c r="Y18577" s="37"/>
      <c r="Z18577" s="37"/>
      <c r="AA18577" s="37"/>
      <c r="AB18577" s="37"/>
    </row>
    <row r="18578" spans="24:28" x14ac:dyDescent="0.25">
      <c r="X18578" s="37"/>
      <c r="Y18578" s="37"/>
      <c r="Z18578" s="37"/>
      <c r="AA18578" s="37"/>
      <c r="AB18578" s="37"/>
    </row>
    <row r="18579" spans="24:28" x14ac:dyDescent="0.25">
      <c r="X18579" s="37"/>
      <c r="Y18579" s="37"/>
      <c r="Z18579" s="37"/>
      <c r="AA18579" s="37"/>
      <c r="AB18579" s="37"/>
    </row>
    <row r="18580" spans="24:28" x14ac:dyDescent="0.25">
      <c r="X18580" s="37"/>
      <c r="Y18580" s="37"/>
      <c r="Z18580" s="37"/>
      <c r="AA18580" s="37"/>
      <c r="AB18580" s="37"/>
    </row>
    <row r="18581" spans="24:28" x14ac:dyDescent="0.25">
      <c r="X18581" s="37"/>
      <c r="Y18581" s="37"/>
      <c r="Z18581" s="37"/>
      <c r="AA18581" s="37"/>
      <c r="AB18581" s="37"/>
    </row>
    <row r="18582" spans="24:28" x14ac:dyDescent="0.25">
      <c r="X18582" s="37"/>
      <c r="Y18582" s="37"/>
      <c r="Z18582" s="37"/>
      <c r="AA18582" s="37"/>
      <c r="AB18582" s="37"/>
    </row>
    <row r="18583" spans="24:28" x14ac:dyDescent="0.25">
      <c r="X18583" s="37"/>
      <c r="Y18583" s="37"/>
      <c r="Z18583" s="37"/>
      <c r="AA18583" s="37"/>
      <c r="AB18583" s="37"/>
    </row>
    <row r="18584" spans="24:28" x14ac:dyDescent="0.25">
      <c r="X18584" s="37"/>
      <c r="Y18584" s="37"/>
      <c r="Z18584" s="37"/>
      <c r="AA18584" s="37"/>
      <c r="AB18584" s="37"/>
    </row>
    <row r="18585" spans="24:28" x14ac:dyDescent="0.25">
      <c r="X18585" s="37"/>
      <c r="Y18585" s="37"/>
      <c r="Z18585" s="37"/>
      <c r="AA18585" s="37"/>
      <c r="AB18585" s="37"/>
    </row>
    <row r="18586" spans="24:28" x14ac:dyDescent="0.25">
      <c r="X18586" s="37"/>
      <c r="Y18586" s="37"/>
      <c r="Z18586" s="37"/>
      <c r="AA18586" s="37"/>
      <c r="AB18586" s="37"/>
    </row>
    <row r="18587" spans="24:28" x14ac:dyDescent="0.25">
      <c r="X18587" s="37"/>
      <c r="Y18587" s="37"/>
      <c r="Z18587" s="37"/>
      <c r="AA18587" s="37"/>
      <c r="AB18587" s="37"/>
    </row>
    <row r="18588" spans="24:28" x14ac:dyDescent="0.25">
      <c r="X18588" s="37"/>
      <c r="Y18588" s="37"/>
      <c r="Z18588" s="37"/>
      <c r="AA18588" s="37"/>
      <c r="AB18588" s="37"/>
    </row>
    <row r="18589" spans="24:28" x14ac:dyDescent="0.25">
      <c r="X18589" s="37"/>
      <c r="Y18589" s="37"/>
      <c r="Z18589" s="37"/>
      <c r="AA18589" s="37"/>
      <c r="AB18589" s="37"/>
    </row>
    <row r="18590" spans="24:28" x14ac:dyDescent="0.25">
      <c r="X18590" s="37"/>
      <c r="Y18590" s="37"/>
      <c r="Z18590" s="37"/>
      <c r="AA18590" s="37"/>
      <c r="AB18590" s="37"/>
    </row>
    <row r="18591" spans="24:28" x14ac:dyDescent="0.25">
      <c r="X18591" s="37"/>
      <c r="Y18591" s="37"/>
      <c r="Z18591" s="37"/>
      <c r="AA18591" s="37"/>
      <c r="AB18591" s="37"/>
    </row>
    <row r="18592" spans="24:28" x14ac:dyDescent="0.25">
      <c r="X18592" s="37"/>
      <c r="Y18592" s="37"/>
      <c r="Z18592" s="37"/>
      <c r="AA18592" s="37"/>
      <c r="AB18592" s="37"/>
    </row>
    <row r="18593" spans="24:28" x14ac:dyDescent="0.25">
      <c r="X18593" s="37"/>
      <c r="Y18593" s="37"/>
      <c r="Z18593" s="37"/>
      <c r="AA18593" s="37"/>
      <c r="AB18593" s="37"/>
    </row>
    <row r="18594" spans="24:28" x14ac:dyDescent="0.25">
      <c r="X18594" s="37"/>
      <c r="Y18594" s="37"/>
      <c r="Z18594" s="37"/>
      <c r="AA18594" s="37"/>
      <c r="AB18594" s="37"/>
    </row>
    <row r="18595" spans="24:28" x14ac:dyDescent="0.25">
      <c r="X18595" s="37"/>
      <c r="Y18595" s="37"/>
      <c r="Z18595" s="37"/>
      <c r="AA18595" s="37"/>
      <c r="AB18595" s="37"/>
    </row>
    <row r="18596" spans="24:28" x14ac:dyDescent="0.25">
      <c r="X18596" s="37"/>
      <c r="Y18596" s="37"/>
      <c r="Z18596" s="37"/>
      <c r="AA18596" s="37"/>
      <c r="AB18596" s="37"/>
    </row>
    <row r="18597" spans="24:28" x14ac:dyDescent="0.25">
      <c r="X18597" s="37"/>
      <c r="Y18597" s="37"/>
      <c r="Z18597" s="37"/>
      <c r="AA18597" s="37"/>
      <c r="AB18597" s="37"/>
    </row>
    <row r="18598" spans="24:28" x14ac:dyDescent="0.25">
      <c r="X18598" s="37"/>
      <c r="Y18598" s="37"/>
      <c r="Z18598" s="37"/>
      <c r="AA18598" s="37"/>
      <c r="AB18598" s="37"/>
    </row>
    <row r="18599" spans="24:28" x14ac:dyDescent="0.25">
      <c r="X18599" s="37"/>
      <c r="Y18599" s="37"/>
      <c r="Z18599" s="37"/>
      <c r="AA18599" s="37"/>
      <c r="AB18599" s="37"/>
    </row>
    <row r="18600" spans="24:28" x14ac:dyDescent="0.25">
      <c r="X18600" s="37"/>
      <c r="Y18600" s="37"/>
      <c r="Z18600" s="37"/>
      <c r="AA18600" s="37"/>
      <c r="AB18600" s="37"/>
    </row>
    <row r="18601" spans="24:28" x14ac:dyDescent="0.25">
      <c r="X18601" s="37"/>
      <c r="Y18601" s="37"/>
      <c r="Z18601" s="37"/>
      <c r="AA18601" s="37"/>
      <c r="AB18601" s="37"/>
    </row>
    <row r="18602" spans="24:28" x14ac:dyDescent="0.25">
      <c r="X18602" s="37"/>
      <c r="Y18602" s="37"/>
      <c r="Z18602" s="37"/>
      <c r="AA18602" s="37"/>
      <c r="AB18602" s="37"/>
    </row>
    <row r="18603" spans="24:28" x14ac:dyDescent="0.25">
      <c r="X18603" s="37"/>
      <c r="Y18603" s="37"/>
      <c r="Z18603" s="37"/>
      <c r="AA18603" s="37"/>
      <c r="AB18603" s="37"/>
    </row>
    <row r="18604" spans="24:28" x14ac:dyDescent="0.25">
      <c r="X18604" s="37"/>
      <c r="Y18604" s="37"/>
      <c r="Z18604" s="37"/>
      <c r="AA18604" s="37"/>
      <c r="AB18604" s="37"/>
    </row>
    <row r="18605" spans="24:28" x14ac:dyDescent="0.25">
      <c r="X18605" s="37"/>
      <c r="Y18605" s="37"/>
      <c r="Z18605" s="37"/>
      <c r="AA18605" s="37"/>
      <c r="AB18605" s="37"/>
    </row>
    <row r="18606" spans="24:28" x14ac:dyDescent="0.25">
      <c r="X18606" s="37"/>
      <c r="Y18606" s="37"/>
      <c r="Z18606" s="37"/>
      <c r="AA18606" s="37"/>
      <c r="AB18606" s="37"/>
    </row>
    <row r="18607" spans="24:28" x14ac:dyDescent="0.25">
      <c r="X18607" s="37"/>
      <c r="Y18607" s="37"/>
      <c r="Z18607" s="37"/>
      <c r="AA18607" s="37"/>
      <c r="AB18607" s="37"/>
    </row>
    <row r="18608" spans="24:28" x14ac:dyDescent="0.25">
      <c r="X18608" s="37"/>
      <c r="Y18608" s="37"/>
      <c r="Z18608" s="37"/>
      <c r="AA18608" s="37"/>
      <c r="AB18608" s="37"/>
    </row>
    <row r="18609" spans="24:28" x14ac:dyDescent="0.25">
      <c r="X18609" s="37"/>
      <c r="Y18609" s="37"/>
      <c r="Z18609" s="37"/>
      <c r="AA18609" s="37"/>
      <c r="AB18609" s="37"/>
    </row>
    <row r="18610" spans="24:28" x14ac:dyDescent="0.25">
      <c r="X18610" s="37"/>
      <c r="Y18610" s="37"/>
      <c r="Z18610" s="37"/>
      <c r="AA18610" s="37"/>
      <c r="AB18610" s="37"/>
    </row>
    <row r="18611" spans="24:28" x14ac:dyDescent="0.25">
      <c r="X18611" s="37"/>
      <c r="Y18611" s="37"/>
      <c r="Z18611" s="37"/>
      <c r="AA18611" s="37"/>
      <c r="AB18611" s="37"/>
    </row>
    <row r="18612" spans="24:28" x14ac:dyDescent="0.25">
      <c r="X18612" s="37"/>
      <c r="Y18612" s="37"/>
      <c r="Z18612" s="37"/>
      <c r="AA18612" s="37"/>
      <c r="AB18612" s="37"/>
    </row>
    <row r="18613" spans="24:28" x14ac:dyDescent="0.25">
      <c r="X18613" s="37"/>
      <c r="Y18613" s="37"/>
      <c r="Z18613" s="37"/>
      <c r="AA18613" s="37"/>
      <c r="AB18613" s="37"/>
    </row>
    <row r="18614" spans="24:28" x14ac:dyDescent="0.25">
      <c r="X18614" s="37"/>
      <c r="Y18614" s="37"/>
      <c r="Z18614" s="37"/>
      <c r="AA18614" s="37"/>
      <c r="AB18614" s="37"/>
    </row>
    <row r="18615" spans="24:28" x14ac:dyDescent="0.25">
      <c r="X18615" s="37"/>
      <c r="Y18615" s="37"/>
      <c r="Z18615" s="37"/>
      <c r="AA18615" s="37"/>
      <c r="AB18615" s="37"/>
    </row>
    <row r="18616" spans="24:28" x14ac:dyDescent="0.25">
      <c r="X18616" s="37"/>
      <c r="Y18616" s="37"/>
      <c r="Z18616" s="37"/>
      <c r="AA18616" s="37"/>
      <c r="AB18616" s="37"/>
    </row>
    <row r="18617" spans="24:28" x14ac:dyDescent="0.25">
      <c r="X18617" s="37"/>
      <c r="Y18617" s="37"/>
      <c r="Z18617" s="37"/>
      <c r="AA18617" s="37"/>
      <c r="AB18617" s="37"/>
    </row>
    <row r="18618" spans="24:28" x14ac:dyDescent="0.25">
      <c r="X18618" s="37"/>
      <c r="Y18618" s="37"/>
      <c r="Z18618" s="37"/>
      <c r="AA18618" s="37"/>
      <c r="AB18618" s="37"/>
    </row>
    <row r="18619" spans="24:28" x14ac:dyDescent="0.25">
      <c r="X18619" s="37"/>
      <c r="Y18619" s="37"/>
      <c r="Z18619" s="37"/>
      <c r="AA18619" s="37"/>
      <c r="AB18619" s="37"/>
    </row>
    <row r="18620" spans="24:28" x14ac:dyDescent="0.25">
      <c r="X18620" s="37"/>
      <c r="Y18620" s="37"/>
      <c r="Z18620" s="37"/>
      <c r="AA18620" s="37"/>
      <c r="AB18620" s="37"/>
    </row>
    <row r="18621" spans="24:28" x14ac:dyDescent="0.25">
      <c r="X18621" s="37"/>
      <c r="Y18621" s="37"/>
      <c r="Z18621" s="37"/>
      <c r="AA18621" s="37"/>
      <c r="AB18621" s="37"/>
    </row>
    <row r="18622" spans="24:28" x14ac:dyDescent="0.25">
      <c r="X18622" s="37"/>
      <c r="Y18622" s="37"/>
      <c r="Z18622" s="37"/>
      <c r="AA18622" s="37"/>
      <c r="AB18622" s="37"/>
    </row>
    <row r="18623" spans="24:28" x14ac:dyDescent="0.25">
      <c r="X18623" s="37"/>
      <c r="Y18623" s="37"/>
      <c r="Z18623" s="37"/>
      <c r="AA18623" s="37"/>
      <c r="AB18623" s="37"/>
    </row>
    <row r="18624" spans="24:28" x14ac:dyDescent="0.25">
      <c r="X18624" s="37"/>
      <c r="Y18624" s="37"/>
      <c r="Z18624" s="37"/>
      <c r="AA18624" s="37"/>
      <c r="AB18624" s="37"/>
    </row>
    <row r="18625" spans="24:28" x14ac:dyDescent="0.25">
      <c r="X18625" s="37"/>
      <c r="Y18625" s="37"/>
      <c r="Z18625" s="37"/>
      <c r="AA18625" s="37"/>
      <c r="AB18625" s="37"/>
    </row>
    <row r="18626" spans="24:28" x14ac:dyDescent="0.25">
      <c r="X18626" s="37"/>
      <c r="Y18626" s="37"/>
      <c r="Z18626" s="37"/>
      <c r="AA18626" s="37"/>
      <c r="AB18626" s="37"/>
    </row>
    <row r="18627" spans="24:28" x14ac:dyDescent="0.25">
      <c r="X18627" s="37"/>
      <c r="Y18627" s="37"/>
      <c r="Z18627" s="37"/>
      <c r="AA18627" s="37"/>
      <c r="AB18627" s="37"/>
    </row>
    <row r="18628" spans="24:28" x14ac:dyDescent="0.25">
      <c r="X18628" s="37"/>
      <c r="Y18628" s="37"/>
      <c r="Z18628" s="37"/>
      <c r="AA18628" s="37"/>
      <c r="AB18628" s="37"/>
    </row>
    <row r="18629" spans="24:28" x14ac:dyDescent="0.25">
      <c r="X18629" s="37"/>
      <c r="Y18629" s="37"/>
      <c r="Z18629" s="37"/>
      <c r="AA18629" s="37"/>
      <c r="AB18629" s="37"/>
    </row>
    <row r="18630" spans="24:28" x14ac:dyDescent="0.25">
      <c r="X18630" s="37"/>
      <c r="Y18630" s="37"/>
      <c r="Z18630" s="37"/>
      <c r="AA18630" s="37"/>
      <c r="AB18630" s="37"/>
    </row>
    <row r="18631" spans="24:28" x14ac:dyDescent="0.25">
      <c r="X18631" s="37"/>
      <c r="Y18631" s="37"/>
      <c r="Z18631" s="37"/>
      <c r="AA18631" s="37"/>
      <c r="AB18631" s="37"/>
    </row>
    <row r="18632" spans="24:28" x14ac:dyDescent="0.25">
      <c r="X18632" s="37"/>
      <c r="Y18632" s="37"/>
      <c r="Z18632" s="37"/>
      <c r="AA18632" s="37"/>
      <c r="AB18632" s="37"/>
    </row>
    <row r="18633" spans="24:28" x14ac:dyDescent="0.25">
      <c r="X18633" s="37"/>
      <c r="Y18633" s="37"/>
      <c r="Z18633" s="37"/>
      <c r="AA18633" s="37"/>
      <c r="AB18633" s="37"/>
    </row>
    <row r="18634" spans="24:28" x14ac:dyDescent="0.25">
      <c r="X18634" s="37"/>
      <c r="Y18634" s="37"/>
      <c r="Z18634" s="37"/>
      <c r="AA18634" s="37"/>
      <c r="AB18634" s="37"/>
    </row>
    <row r="18635" spans="24:28" x14ac:dyDescent="0.25">
      <c r="X18635" s="37"/>
      <c r="Y18635" s="37"/>
      <c r="Z18635" s="37"/>
      <c r="AA18635" s="37"/>
      <c r="AB18635" s="37"/>
    </row>
    <row r="18636" spans="24:28" x14ac:dyDescent="0.25">
      <c r="X18636" s="37"/>
      <c r="Y18636" s="37"/>
      <c r="Z18636" s="37"/>
      <c r="AA18636" s="37"/>
      <c r="AB18636" s="37"/>
    </row>
    <row r="18637" spans="24:28" x14ac:dyDescent="0.25">
      <c r="X18637" s="37"/>
      <c r="Y18637" s="37"/>
      <c r="Z18637" s="37"/>
      <c r="AA18637" s="37"/>
      <c r="AB18637" s="37"/>
    </row>
    <row r="18638" spans="24:28" x14ac:dyDescent="0.25">
      <c r="X18638" s="37"/>
      <c r="Y18638" s="37"/>
      <c r="Z18638" s="37"/>
      <c r="AA18638" s="37"/>
      <c r="AB18638" s="37"/>
    </row>
    <row r="18639" spans="24:28" x14ac:dyDescent="0.25">
      <c r="X18639" s="37"/>
      <c r="Y18639" s="37"/>
      <c r="Z18639" s="37"/>
      <c r="AA18639" s="37"/>
      <c r="AB18639" s="37"/>
    </row>
    <row r="18640" spans="24:28" x14ac:dyDescent="0.25">
      <c r="X18640" s="37"/>
      <c r="Y18640" s="37"/>
      <c r="Z18640" s="37"/>
      <c r="AA18640" s="37"/>
      <c r="AB18640" s="37"/>
    </row>
    <row r="18641" spans="24:28" x14ac:dyDescent="0.25">
      <c r="X18641" s="37"/>
      <c r="Y18641" s="37"/>
      <c r="Z18641" s="37"/>
      <c r="AA18641" s="37"/>
      <c r="AB18641" s="37"/>
    </row>
    <row r="18642" spans="24:28" x14ac:dyDescent="0.25">
      <c r="X18642" s="37"/>
      <c r="Y18642" s="37"/>
      <c r="Z18642" s="37"/>
      <c r="AA18642" s="37"/>
      <c r="AB18642" s="37"/>
    </row>
    <row r="18643" spans="24:28" x14ac:dyDescent="0.25">
      <c r="X18643" s="37"/>
      <c r="Y18643" s="37"/>
      <c r="Z18643" s="37"/>
      <c r="AA18643" s="37"/>
      <c r="AB18643" s="37"/>
    </row>
    <row r="18644" spans="24:28" x14ac:dyDescent="0.25">
      <c r="X18644" s="37"/>
      <c r="Y18644" s="37"/>
      <c r="Z18644" s="37"/>
      <c r="AA18644" s="37"/>
      <c r="AB18644" s="37"/>
    </row>
    <row r="18645" spans="24:28" x14ac:dyDescent="0.25">
      <c r="X18645" s="37"/>
      <c r="Y18645" s="37"/>
      <c r="Z18645" s="37"/>
      <c r="AA18645" s="37"/>
      <c r="AB18645" s="37"/>
    </row>
    <row r="18646" spans="24:28" x14ac:dyDescent="0.25">
      <c r="X18646" s="37"/>
      <c r="Y18646" s="37"/>
      <c r="Z18646" s="37"/>
      <c r="AA18646" s="37"/>
      <c r="AB18646" s="37"/>
    </row>
    <row r="18647" spans="24:28" x14ac:dyDescent="0.25">
      <c r="X18647" s="37"/>
      <c r="Y18647" s="37"/>
      <c r="Z18647" s="37"/>
      <c r="AA18647" s="37"/>
      <c r="AB18647" s="37"/>
    </row>
    <row r="18648" spans="24:28" x14ac:dyDescent="0.25">
      <c r="X18648" s="37"/>
      <c r="Y18648" s="37"/>
      <c r="Z18648" s="37"/>
      <c r="AA18648" s="37"/>
      <c r="AB18648" s="37"/>
    </row>
    <row r="18649" spans="24:28" x14ac:dyDescent="0.25">
      <c r="X18649" s="37"/>
      <c r="Y18649" s="37"/>
      <c r="Z18649" s="37"/>
      <c r="AA18649" s="37"/>
      <c r="AB18649" s="37"/>
    </row>
    <row r="18650" spans="24:28" x14ac:dyDescent="0.25">
      <c r="X18650" s="37"/>
      <c r="Y18650" s="37"/>
      <c r="Z18650" s="37"/>
      <c r="AA18650" s="37"/>
      <c r="AB18650" s="37"/>
    </row>
    <row r="18651" spans="24:28" x14ac:dyDescent="0.25">
      <c r="X18651" s="37"/>
      <c r="Y18651" s="37"/>
      <c r="Z18651" s="37"/>
      <c r="AA18651" s="37"/>
      <c r="AB18651" s="37"/>
    </row>
    <row r="18652" spans="24:28" x14ac:dyDescent="0.25">
      <c r="X18652" s="37"/>
      <c r="Y18652" s="37"/>
      <c r="Z18652" s="37"/>
      <c r="AA18652" s="37"/>
      <c r="AB18652" s="37"/>
    </row>
    <row r="18653" spans="24:28" x14ac:dyDescent="0.25">
      <c r="X18653" s="37"/>
      <c r="Y18653" s="37"/>
      <c r="Z18653" s="37"/>
      <c r="AA18653" s="37"/>
      <c r="AB18653" s="37"/>
    </row>
    <row r="18654" spans="24:28" x14ac:dyDescent="0.25">
      <c r="X18654" s="37"/>
      <c r="Y18654" s="37"/>
      <c r="Z18654" s="37"/>
      <c r="AA18654" s="37"/>
      <c r="AB18654" s="37"/>
    </row>
    <row r="18655" spans="24:28" x14ac:dyDescent="0.25">
      <c r="X18655" s="37"/>
      <c r="Y18655" s="37"/>
      <c r="Z18655" s="37"/>
      <c r="AA18655" s="37"/>
      <c r="AB18655" s="37"/>
    </row>
    <row r="18656" spans="24:28" x14ac:dyDescent="0.25">
      <c r="X18656" s="37"/>
      <c r="Y18656" s="37"/>
      <c r="Z18656" s="37"/>
      <c r="AA18656" s="37"/>
      <c r="AB18656" s="37"/>
    </row>
    <row r="18657" spans="24:28" x14ac:dyDescent="0.25">
      <c r="X18657" s="37"/>
      <c r="Y18657" s="37"/>
      <c r="Z18657" s="37"/>
      <c r="AA18657" s="37"/>
      <c r="AB18657" s="37"/>
    </row>
    <row r="18658" spans="24:28" x14ac:dyDescent="0.25">
      <c r="X18658" s="37"/>
      <c r="Y18658" s="37"/>
      <c r="Z18658" s="37"/>
      <c r="AA18658" s="37"/>
      <c r="AB18658" s="37"/>
    </row>
    <row r="18659" spans="24:28" x14ac:dyDescent="0.25">
      <c r="X18659" s="37"/>
      <c r="Y18659" s="37"/>
      <c r="Z18659" s="37"/>
      <c r="AA18659" s="37"/>
      <c r="AB18659" s="37"/>
    </row>
    <row r="18660" spans="24:28" x14ac:dyDescent="0.25">
      <c r="X18660" s="37"/>
      <c r="Y18660" s="37"/>
      <c r="Z18660" s="37"/>
      <c r="AA18660" s="37"/>
      <c r="AB18660" s="37"/>
    </row>
    <row r="18661" spans="24:28" x14ac:dyDescent="0.25">
      <c r="X18661" s="37"/>
      <c r="Y18661" s="37"/>
      <c r="Z18661" s="37"/>
      <c r="AA18661" s="37"/>
      <c r="AB18661" s="37"/>
    </row>
    <row r="18662" spans="24:28" x14ac:dyDescent="0.25">
      <c r="X18662" s="37"/>
      <c r="Y18662" s="37"/>
      <c r="Z18662" s="37"/>
      <c r="AA18662" s="37"/>
      <c r="AB18662" s="37"/>
    </row>
    <row r="18663" spans="24:28" x14ac:dyDescent="0.25">
      <c r="X18663" s="37"/>
      <c r="Y18663" s="37"/>
      <c r="Z18663" s="37"/>
      <c r="AA18663" s="37"/>
      <c r="AB18663" s="37"/>
    </row>
    <row r="18664" spans="24:28" x14ac:dyDescent="0.25">
      <c r="X18664" s="37"/>
      <c r="Y18664" s="37"/>
      <c r="Z18664" s="37"/>
      <c r="AA18664" s="37"/>
      <c r="AB18664" s="37"/>
    </row>
    <row r="18665" spans="24:28" x14ac:dyDescent="0.25">
      <c r="X18665" s="37"/>
      <c r="Y18665" s="37"/>
      <c r="Z18665" s="37"/>
      <c r="AA18665" s="37"/>
      <c r="AB18665" s="37"/>
    </row>
    <row r="18666" spans="24:28" x14ac:dyDescent="0.25">
      <c r="X18666" s="37"/>
      <c r="Y18666" s="37"/>
      <c r="Z18666" s="37"/>
      <c r="AA18666" s="37"/>
      <c r="AB18666" s="37"/>
    </row>
    <row r="18667" spans="24:28" x14ac:dyDescent="0.25">
      <c r="X18667" s="37"/>
      <c r="Y18667" s="37"/>
      <c r="Z18667" s="37"/>
      <c r="AA18667" s="37"/>
      <c r="AB18667" s="37"/>
    </row>
    <row r="18668" spans="24:28" x14ac:dyDescent="0.25">
      <c r="X18668" s="37"/>
      <c r="Y18668" s="37"/>
      <c r="Z18668" s="37"/>
      <c r="AA18668" s="37"/>
      <c r="AB18668" s="37"/>
    </row>
    <row r="18669" spans="24:28" x14ac:dyDescent="0.25">
      <c r="X18669" s="37"/>
      <c r="Y18669" s="37"/>
      <c r="Z18669" s="37"/>
      <c r="AA18669" s="37"/>
      <c r="AB18669" s="37"/>
    </row>
    <row r="18670" spans="24:28" x14ac:dyDescent="0.25">
      <c r="X18670" s="37"/>
      <c r="Y18670" s="37"/>
      <c r="Z18670" s="37"/>
      <c r="AA18670" s="37"/>
      <c r="AB18670" s="37"/>
    </row>
    <row r="18671" spans="24:28" x14ac:dyDescent="0.25">
      <c r="X18671" s="37"/>
      <c r="Y18671" s="37"/>
      <c r="Z18671" s="37"/>
      <c r="AA18671" s="37"/>
      <c r="AB18671" s="37"/>
    </row>
    <row r="18672" spans="24:28" x14ac:dyDescent="0.25">
      <c r="X18672" s="37"/>
      <c r="Y18672" s="37"/>
      <c r="Z18672" s="37"/>
      <c r="AA18672" s="37"/>
      <c r="AB18672" s="37"/>
    </row>
    <row r="18673" spans="24:28" x14ac:dyDescent="0.25">
      <c r="X18673" s="37"/>
      <c r="Y18673" s="37"/>
      <c r="Z18673" s="37"/>
      <c r="AA18673" s="37"/>
      <c r="AB18673" s="37"/>
    </row>
    <row r="18674" spans="24:28" x14ac:dyDescent="0.25">
      <c r="X18674" s="37"/>
      <c r="Y18674" s="37"/>
      <c r="Z18674" s="37"/>
      <c r="AA18674" s="37"/>
      <c r="AB18674" s="37"/>
    </row>
    <row r="18675" spans="24:28" x14ac:dyDescent="0.25">
      <c r="X18675" s="37"/>
      <c r="Y18675" s="37"/>
      <c r="Z18675" s="37"/>
      <c r="AA18675" s="37"/>
      <c r="AB18675" s="37"/>
    </row>
    <row r="18676" spans="24:28" x14ac:dyDescent="0.25">
      <c r="X18676" s="37"/>
      <c r="Y18676" s="37"/>
      <c r="Z18676" s="37"/>
      <c r="AA18676" s="37"/>
      <c r="AB18676" s="37"/>
    </row>
    <row r="18677" spans="24:28" x14ac:dyDescent="0.25">
      <c r="X18677" s="37"/>
      <c r="Y18677" s="37"/>
      <c r="Z18677" s="37"/>
      <c r="AA18677" s="37"/>
      <c r="AB18677" s="37"/>
    </row>
    <row r="18678" spans="24:28" x14ac:dyDescent="0.25">
      <c r="X18678" s="37"/>
      <c r="Y18678" s="37"/>
      <c r="Z18678" s="37"/>
      <c r="AA18678" s="37"/>
      <c r="AB18678" s="37"/>
    </row>
    <row r="18679" spans="24:28" x14ac:dyDescent="0.25">
      <c r="X18679" s="37"/>
      <c r="Y18679" s="37"/>
      <c r="Z18679" s="37"/>
      <c r="AA18679" s="37"/>
      <c r="AB18679" s="37"/>
    </row>
    <row r="18680" spans="24:28" x14ac:dyDescent="0.25">
      <c r="X18680" s="37"/>
      <c r="Y18680" s="37"/>
      <c r="Z18680" s="37"/>
      <c r="AA18680" s="37"/>
      <c r="AB18680" s="37"/>
    </row>
    <row r="18681" spans="24:28" x14ac:dyDescent="0.25">
      <c r="X18681" s="37"/>
      <c r="Y18681" s="37"/>
      <c r="Z18681" s="37"/>
      <c r="AA18681" s="37"/>
      <c r="AB18681" s="37"/>
    </row>
    <row r="18682" spans="24:28" x14ac:dyDescent="0.25">
      <c r="X18682" s="37"/>
      <c r="Y18682" s="37"/>
      <c r="Z18682" s="37"/>
      <c r="AA18682" s="37"/>
      <c r="AB18682" s="37"/>
    </row>
    <row r="18683" spans="24:28" x14ac:dyDescent="0.25">
      <c r="X18683" s="37"/>
      <c r="Y18683" s="37"/>
      <c r="Z18683" s="37"/>
      <c r="AA18683" s="37"/>
      <c r="AB18683" s="37"/>
    </row>
    <row r="18684" spans="24:28" x14ac:dyDescent="0.25">
      <c r="X18684" s="37"/>
      <c r="Y18684" s="37"/>
      <c r="Z18684" s="37"/>
      <c r="AA18684" s="37"/>
      <c r="AB18684" s="37"/>
    </row>
    <row r="18685" spans="24:28" x14ac:dyDescent="0.25">
      <c r="X18685" s="37"/>
      <c r="Y18685" s="37"/>
      <c r="Z18685" s="37"/>
      <c r="AA18685" s="37"/>
      <c r="AB18685" s="37"/>
    </row>
    <row r="18686" spans="24:28" x14ac:dyDescent="0.25">
      <c r="X18686" s="37"/>
      <c r="Y18686" s="37"/>
      <c r="Z18686" s="37"/>
      <c r="AA18686" s="37"/>
      <c r="AB18686" s="37"/>
    </row>
    <row r="18687" spans="24:28" x14ac:dyDescent="0.25">
      <c r="X18687" s="37"/>
      <c r="Y18687" s="37"/>
      <c r="Z18687" s="37"/>
      <c r="AA18687" s="37"/>
      <c r="AB18687" s="37"/>
    </row>
    <row r="18688" spans="24:28" x14ac:dyDescent="0.25">
      <c r="X18688" s="37"/>
      <c r="Y18688" s="37"/>
      <c r="Z18688" s="37"/>
      <c r="AA18688" s="37"/>
      <c r="AB18688" s="37"/>
    </row>
    <row r="18689" spans="24:28" x14ac:dyDescent="0.25">
      <c r="X18689" s="37"/>
      <c r="Y18689" s="37"/>
      <c r="Z18689" s="37"/>
      <c r="AA18689" s="37"/>
      <c r="AB18689" s="37"/>
    </row>
    <row r="18690" spans="24:28" x14ac:dyDescent="0.25">
      <c r="X18690" s="37"/>
      <c r="Y18690" s="37"/>
      <c r="Z18690" s="37"/>
      <c r="AA18690" s="37"/>
      <c r="AB18690" s="37"/>
    </row>
    <row r="18691" spans="24:28" x14ac:dyDescent="0.25">
      <c r="X18691" s="37"/>
      <c r="Y18691" s="37"/>
      <c r="Z18691" s="37"/>
      <c r="AA18691" s="37"/>
      <c r="AB18691" s="37"/>
    </row>
    <row r="18692" spans="24:28" x14ac:dyDescent="0.25">
      <c r="X18692" s="37"/>
      <c r="Y18692" s="37"/>
      <c r="Z18692" s="37"/>
      <c r="AA18692" s="37"/>
      <c r="AB18692" s="37"/>
    </row>
    <row r="18693" spans="24:28" x14ac:dyDescent="0.25">
      <c r="X18693" s="37"/>
      <c r="Y18693" s="37"/>
      <c r="Z18693" s="37"/>
      <c r="AA18693" s="37"/>
      <c r="AB18693" s="37"/>
    </row>
    <row r="18694" spans="24:28" x14ac:dyDescent="0.25">
      <c r="X18694" s="37"/>
      <c r="Y18694" s="37"/>
      <c r="Z18694" s="37"/>
      <c r="AA18694" s="37"/>
      <c r="AB18694" s="37"/>
    </row>
    <row r="18695" spans="24:28" x14ac:dyDescent="0.25">
      <c r="X18695" s="37"/>
      <c r="Y18695" s="37"/>
      <c r="Z18695" s="37"/>
      <c r="AA18695" s="37"/>
      <c r="AB18695" s="37"/>
    </row>
    <row r="18696" spans="24:28" x14ac:dyDescent="0.25">
      <c r="X18696" s="37"/>
      <c r="Y18696" s="37"/>
      <c r="Z18696" s="37"/>
      <c r="AA18696" s="37"/>
      <c r="AB18696" s="37"/>
    </row>
    <row r="18697" spans="24:28" x14ac:dyDescent="0.25">
      <c r="X18697" s="37"/>
      <c r="Y18697" s="37"/>
      <c r="Z18697" s="37"/>
      <c r="AA18697" s="37"/>
      <c r="AB18697" s="37"/>
    </row>
    <row r="18698" spans="24:28" x14ac:dyDescent="0.25">
      <c r="X18698" s="37"/>
      <c r="Y18698" s="37"/>
      <c r="Z18698" s="37"/>
      <c r="AA18698" s="37"/>
      <c r="AB18698" s="37"/>
    </row>
    <row r="18699" spans="24:28" x14ac:dyDescent="0.25">
      <c r="X18699" s="37"/>
      <c r="Y18699" s="37"/>
      <c r="Z18699" s="37"/>
      <c r="AA18699" s="37"/>
      <c r="AB18699" s="37"/>
    </row>
    <row r="18700" spans="24:28" x14ac:dyDescent="0.25">
      <c r="X18700" s="37"/>
      <c r="Y18700" s="37"/>
      <c r="Z18700" s="37"/>
      <c r="AA18700" s="37"/>
      <c r="AB18700" s="37"/>
    </row>
    <row r="18701" spans="24:28" x14ac:dyDescent="0.25">
      <c r="X18701" s="37"/>
      <c r="Y18701" s="37"/>
      <c r="Z18701" s="37"/>
      <c r="AA18701" s="37"/>
      <c r="AB18701" s="37"/>
    </row>
    <row r="18702" spans="24:28" x14ac:dyDescent="0.25">
      <c r="X18702" s="37"/>
      <c r="Y18702" s="37"/>
      <c r="Z18702" s="37"/>
      <c r="AA18702" s="37"/>
      <c r="AB18702" s="37"/>
    </row>
    <row r="18703" spans="24:28" x14ac:dyDescent="0.25">
      <c r="X18703" s="37"/>
      <c r="Y18703" s="37"/>
      <c r="Z18703" s="37"/>
      <c r="AA18703" s="37"/>
      <c r="AB18703" s="37"/>
    </row>
    <row r="18704" spans="24:28" x14ac:dyDescent="0.25">
      <c r="X18704" s="37"/>
      <c r="Y18704" s="37"/>
      <c r="Z18704" s="37"/>
      <c r="AA18704" s="37"/>
      <c r="AB18704" s="37"/>
    </row>
    <row r="18705" spans="24:28" x14ac:dyDescent="0.25">
      <c r="X18705" s="37"/>
      <c r="Y18705" s="37"/>
      <c r="Z18705" s="37"/>
      <c r="AA18705" s="37"/>
      <c r="AB18705" s="37"/>
    </row>
    <row r="18706" spans="24:28" x14ac:dyDescent="0.25">
      <c r="X18706" s="37"/>
      <c r="Y18706" s="37"/>
      <c r="Z18706" s="37"/>
      <c r="AA18706" s="37"/>
      <c r="AB18706" s="37"/>
    </row>
    <row r="18707" spans="24:28" x14ac:dyDescent="0.25">
      <c r="X18707" s="37"/>
      <c r="Y18707" s="37"/>
      <c r="Z18707" s="37"/>
      <c r="AA18707" s="37"/>
      <c r="AB18707" s="37"/>
    </row>
    <row r="18708" spans="24:28" x14ac:dyDescent="0.25">
      <c r="X18708" s="37"/>
      <c r="Y18708" s="37"/>
      <c r="Z18708" s="37"/>
      <c r="AA18708" s="37"/>
      <c r="AB18708" s="37"/>
    </row>
    <row r="18709" spans="24:28" x14ac:dyDescent="0.25">
      <c r="X18709" s="37"/>
      <c r="Y18709" s="37"/>
      <c r="Z18709" s="37"/>
      <c r="AA18709" s="37"/>
      <c r="AB18709" s="37"/>
    </row>
    <row r="18710" spans="24:28" x14ac:dyDescent="0.25">
      <c r="X18710" s="37"/>
      <c r="Y18710" s="37"/>
      <c r="Z18710" s="37"/>
      <c r="AA18710" s="37"/>
      <c r="AB18710" s="37"/>
    </row>
    <row r="18711" spans="24:28" x14ac:dyDescent="0.25">
      <c r="X18711" s="37"/>
      <c r="Y18711" s="37"/>
      <c r="Z18711" s="37"/>
      <c r="AA18711" s="37"/>
      <c r="AB18711" s="37"/>
    </row>
    <row r="18712" spans="24:28" x14ac:dyDescent="0.25">
      <c r="X18712" s="37"/>
      <c r="Y18712" s="37"/>
      <c r="Z18712" s="37"/>
      <c r="AA18712" s="37"/>
      <c r="AB18712" s="37"/>
    </row>
    <row r="18713" spans="24:28" x14ac:dyDescent="0.25">
      <c r="X18713" s="37"/>
      <c r="Y18713" s="37"/>
      <c r="Z18713" s="37"/>
      <c r="AA18713" s="37"/>
      <c r="AB18713" s="37"/>
    </row>
    <row r="18714" spans="24:28" x14ac:dyDescent="0.25">
      <c r="X18714" s="37"/>
      <c r="Y18714" s="37"/>
      <c r="Z18714" s="37"/>
      <c r="AA18714" s="37"/>
      <c r="AB18714" s="37"/>
    </row>
    <row r="18715" spans="24:28" x14ac:dyDescent="0.25">
      <c r="X18715" s="37"/>
      <c r="Y18715" s="37"/>
      <c r="Z18715" s="37"/>
      <c r="AA18715" s="37"/>
      <c r="AB18715" s="37"/>
    </row>
    <row r="18716" spans="24:28" x14ac:dyDescent="0.25">
      <c r="X18716" s="37"/>
      <c r="Y18716" s="37"/>
      <c r="Z18716" s="37"/>
      <c r="AA18716" s="37"/>
      <c r="AB18716" s="37"/>
    </row>
    <row r="18717" spans="24:28" x14ac:dyDescent="0.25">
      <c r="X18717" s="37"/>
      <c r="Y18717" s="37"/>
      <c r="Z18717" s="37"/>
      <c r="AA18717" s="37"/>
      <c r="AB18717" s="37"/>
    </row>
    <row r="18718" spans="24:28" x14ac:dyDescent="0.25">
      <c r="X18718" s="37"/>
      <c r="Y18718" s="37"/>
      <c r="Z18718" s="37"/>
      <c r="AA18718" s="37"/>
      <c r="AB18718" s="37"/>
    </row>
    <row r="18719" spans="24:28" x14ac:dyDescent="0.25">
      <c r="X18719" s="37"/>
      <c r="Y18719" s="37"/>
      <c r="Z18719" s="37"/>
      <c r="AA18719" s="37"/>
      <c r="AB18719" s="37"/>
    </row>
    <row r="18720" spans="24:28" x14ac:dyDescent="0.25">
      <c r="X18720" s="37"/>
      <c r="Y18720" s="37"/>
      <c r="Z18720" s="37"/>
      <c r="AA18720" s="37"/>
      <c r="AB18720" s="37"/>
    </row>
    <row r="18721" spans="24:28" x14ac:dyDescent="0.25">
      <c r="X18721" s="37"/>
      <c r="Y18721" s="37"/>
      <c r="Z18721" s="37"/>
      <c r="AA18721" s="37"/>
      <c r="AB18721" s="37"/>
    </row>
    <row r="18722" spans="24:28" x14ac:dyDescent="0.25">
      <c r="X18722" s="37"/>
      <c r="Y18722" s="37"/>
      <c r="Z18722" s="37"/>
      <c r="AA18722" s="37"/>
      <c r="AB18722" s="37"/>
    </row>
    <row r="18723" spans="24:28" x14ac:dyDescent="0.25">
      <c r="X18723" s="37"/>
      <c r="Y18723" s="37"/>
      <c r="Z18723" s="37"/>
      <c r="AA18723" s="37"/>
      <c r="AB18723" s="37"/>
    </row>
    <row r="18724" spans="24:28" x14ac:dyDescent="0.25">
      <c r="X18724" s="37"/>
      <c r="Y18724" s="37"/>
      <c r="Z18724" s="37"/>
      <c r="AA18724" s="37"/>
      <c r="AB18724" s="37"/>
    </row>
    <row r="18725" spans="24:28" x14ac:dyDescent="0.25">
      <c r="X18725" s="37"/>
      <c r="Y18725" s="37"/>
      <c r="Z18725" s="37"/>
      <c r="AA18725" s="37"/>
      <c r="AB18725" s="37"/>
    </row>
    <row r="18726" spans="24:28" x14ac:dyDescent="0.25">
      <c r="X18726" s="37"/>
      <c r="Y18726" s="37"/>
      <c r="Z18726" s="37"/>
      <c r="AA18726" s="37"/>
      <c r="AB18726" s="37"/>
    </row>
    <row r="18727" spans="24:28" x14ac:dyDescent="0.25">
      <c r="X18727" s="37"/>
      <c r="Y18727" s="37"/>
      <c r="Z18727" s="37"/>
      <c r="AA18727" s="37"/>
      <c r="AB18727" s="37"/>
    </row>
    <row r="18728" spans="24:28" x14ac:dyDescent="0.25">
      <c r="X18728" s="37"/>
      <c r="Y18728" s="37"/>
      <c r="Z18728" s="37"/>
      <c r="AA18728" s="37"/>
      <c r="AB18728" s="37"/>
    </row>
    <row r="18729" spans="24:28" x14ac:dyDescent="0.25">
      <c r="X18729" s="37"/>
      <c r="Y18729" s="37"/>
      <c r="Z18729" s="37"/>
      <c r="AA18729" s="37"/>
      <c r="AB18729" s="37"/>
    </row>
    <row r="18730" spans="24:28" x14ac:dyDescent="0.25">
      <c r="X18730" s="37"/>
      <c r="Y18730" s="37"/>
      <c r="Z18730" s="37"/>
      <c r="AA18730" s="37"/>
      <c r="AB18730" s="37"/>
    </row>
    <row r="18731" spans="24:28" x14ac:dyDescent="0.25">
      <c r="X18731" s="37"/>
      <c r="Y18731" s="37"/>
      <c r="Z18731" s="37"/>
      <c r="AA18731" s="37"/>
      <c r="AB18731" s="37"/>
    </row>
    <row r="18732" spans="24:28" x14ac:dyDescent="0.25">
      <c r="X18732" s="37"/>
      <c r="Y18732" s="37"/>
      <c r="Z18732" s="37"/>
      <c r="AA18732" s="37"/>
      <c r="AB18732" s="37"/>
    </row>
    <row r="18733" spans="24:28" x14ac:dyDescent="0.25">
      <c r="X18733" s="37"/>
      <c r="Y18733" s="37"/>
      <c r="Z18733" s="37"/>
      <c r="AA18733" s="37"/>
      <c r="AB18733" s="37"/>
    </row>
    <row r="18734" spans="24:28" x14ac:dyDescent="0.25">
      <c r="X18734" s="37"/>
      <c r="Y18734" s="37"/>
      <c r="Z18734" s="37"/>
      <c r="AA18734" s="37"/>
      <c r="AB18734" s="37"/>
    </row>
    <row r="18735" spans="24:28" x14ac:dyDescent="0.25">
      <c r="X18735" s="37"/>
      <c r="Y18735" s="37"/>
      <c r="Z18735" s="37"/>
      <c r="AA18735" s="37"/>
      <c r="AB18735" s="37"/>
    </row>
    <row r="18736" spans="24:28" x14ac:dyDescent="0.25">
      <c r="X18736" s="37"/>
      <c r="Y18736" s="37"/>
      <c r="Z18736" s="37"/>
      <c r="AA18736" s="37"/>
      <c r="AB18736" s="37"/>
    </row>
    <row r="18737" spans="24:28" x14ac:dyDescent="0.25">
      <c r="X18737" s="37"/>
      <c r="Y18737" s="37"/>
      <c r="Z18737" s="37"/>
      <c r="AA18737" s="37"/>
      <c r="AB18737" s="37"/>
    </row>
    <row r="18738" spans="24:28" x14ac:dyDescent="0.25">
      <c r="X18738" s="37"/>
      <c r="Y18738" s="37"/>
      <c r="Z18738" s="37"/>
      <c r="AA18738" s="37"/>
      <c r="AB18738" s="37"/>
    </row>
    <row r="18739" spans="24:28" x14ac:dyDescent="0.25">
      <c r="X18739" s="37"/>
      <c r="Y18739" s="37"/>
      <c r="Z18739" s="37"/>
      <c r="AA18739" s="37"/>
      <c r="AB18739" s="37"/>
    </row>
    <row r="18740" spans="24:28" x14ac:dyDescent="0.25">
      <c r="X18740" s="37"/>
      <c r="Y18740" s="37"/>
      <c r="Z18740" s="37"/>
      <c r="AA18740" s="37"/>
      <c r="AB18740" s="37"/>
    </row>
    <row r="18741" spans="24:28" x14ac:dyDescent="0.25">
      <c r="X18741" s="37"/>
      <c r="Y18741" s="37"/>
      <c r="Z18741" s="37"/>
      <c r="AA18741" s="37"/>
      <c r="AB18741" s="37"/>
    </row>
    <row r="18742" spans="24:28" x14ac:dyDescent="0.25">
      <c r="X18742" s="37"/>
      <c r="Y18742" s="37"/>
      <c r="Z18742" s="37"/>
      <c r="AA18742" s="37"/>
      <c r="AB18742" s="37"/>
    </row>
    <row r="18743" spans="24:28" x14ac:dyDescent="0.25">
      <c r="X18743" s="37"/>
      <c r="Y18743" s="37"/>
      <c r="Z18743" s="37"/>
      <c r="AA18743" s="37"/>
      <c r="AB18743" s="37"/>
    </row>
    <row r="18744" spans="24:28" x14ac:dyDescent="0.25">
      <c r="X18744" s="37"/>
      <c r="Y18744" s="37"/>
      <c r="Z18744" s="37"/>
      <c r="AA18744" s="37"/>
      <c r="AB18744" s="37"/>
    </row>
    <row r="18745" spans="24:28" x14ac:dyDescent="0.25">
      <c r="X18745" s="37"/>
      <c r="Y18745" s="37"/>
      <c r="Z18745" s="37"/>
      <c r="AA18745" s="37"/>
      <c r="AB18745" s="37"/>
    </row>
    <row r="18746" spans="24:28" x14ac:dyDescent="0.25">
      <c r="X18746" s="37"/>
      <c r="Y18746" s="37"/>
      <c r="Z18746" s="37"/>
      <c r="AA18746" s="37"/>
      <c r="AB18746" s="37"/>
    </row>
    <row r="18747" spans="24:28" x14ac:dyDescent="0.25">
      <c r="X18747" s="37"/>
      <c r="Y18747" s="37"/>
      <c r="Z18747" s="37"/>
      <c r="AA18747" s="37"/>
      <c r="AB18747" s="37"/>
    </row>
    <row r="18748" spans="24:28" x14ac:dyDescent="0.25">
      <c r="X18748" s="37"/>
      <c r="Y18748" s="37"/>
      <c r="Z18748" s="37"/>
      <c r="AA18748" s="37"/>
      <c r="AB18748" s="37"/>
    </row>
    <row r="18749" spans="24:28" x14ac:dyDescent="0.25">
      <c r="X18749" s="37"/>
      <c r="Y18749" s="37"/>
      <c r="Z18749" s="37"/>
      <c r="AA18749" s="37"/>
      <c r="AB18749" s="37"/>
    </row>
    <row r="18750" spans="24:28" x14ac:dyDescent="0.25">
      <c r="X18750" s="37"/>
      <c r="Y18750" s="37"/>
      <c r="Z18750" s="37"/>
      <c r="AA18750" s="37"/>
      <c r="AB18750" s="37"/>
    </row>
    <row r="18751" spans="24:28" x14ac:dyDescent="0.25">
      <c r="X18751" s="37"/>
      <c r="Y18751" s="37"/>
      <c r="Z18751" s="37"/>
      <c r="AA18751" s="37"/>
      <c r="AB18751" s="37"/>
    </row>
    <row r="18752" spans="24:28" x14ac:dyDescent="0.25">
      <c r="X18752" s="37"/>
      <c r="Y18752" s="37"/>
      <c r="Z18752" s="37"/>
      <c r="AA18752" s="37"/>
      <c r="AB18752" s="37"/>
    </row>
    <row r="18753" spans="24:28" x14ac:dyDescent="0.25">
      <c r="X18753" s="37"/>
      <c r="Y18753" s="37"/>
      <c r="Z18753" s="37"/>
      <c r="AA18753" s="37"/>
      <c r="AB18753" s="37"/>
    </row>
    <row r="18754" spans="24:28" x14ac:dyDescent="0.25">
      <c r="X18754" s="37"/>
      <c r="Y18754" s="37"/>
      <c r="Z18754" s="37"/>
      <c r="AA18754" s="37"/>
      <c r="AB18754" s="37"/>
    </row>
    <row r="18755" spans="24:28" x14ac:dyDescent="0.25">
      <c r="X18755" s="37"/>
      <c r="Y18755" s="37"/>
      <c r="Z18755" s="37"/>
      <c r="AA18755" s="37"/>
      <c r="AB18755" s="37"/>
    </row>
    <row r="18756" spans="24:28" x14ac:dyDescent="0.25">
      <c r="X18756" s="37"/>
      <c r="Y18756" s="37"/>
      <c r="Z18756" s="37"/>
      <c r="AA18756" s="37"/>
      <c r="AB18756" s="37"/>
    </row>
    <row r="18757" spans="24:28" x14ac:dyDescent="0.25">
      <c r="X18757" s="37"/>
      <c r="Y18757" s="37"/>
      <c r="Z18757" s="37"/>
      <c r="AA18757" s="37"/>
      <c r="AB18757" s="37"/>
    </row>
    <row r="18758" spans="24:28" x14ac:dyDescent="0.25">
      <c r="X18758" s="37"/>
      <c r="Y18758" s="37"/>
      <c r="Z18758" s="37"/>
      <c r="AA18758" s="37"/>
      <c r="AB18758" s="37"/>
    </row>
    <row r="18759" spans="24:28" x14ac:dyDescent="0.25">
      <c r="X18759" s="37"/>
      <c r="Y18759" s="37"/>
      <c r="Z18759" s="37"/>
      <c r="AA18759" s="37"/>
      <c r="AB18759" s="37"/>
    </row>
    <row r="18760" spans="24:28" x14ac:dyDescent="0.25">
      <c r="X18760" s="37"/>
      <c r="Y18760" s="37"/>
      <c r="Z18760" s="37"/>
      <c r="AA18760" s="37"/>
      <c r="AB18760" s="37"/>
    </row>
    <row r="18761" spans="24:28" x14ac:dyDescent="0.25">
      <c r="X18761" s="37"/>
      <c r="Y18761" s="37"/>
      <c r="Z18761" s="37"/>
      <c r="AA18761" s="37"/>
      <c r="AB18761" s="37"/>
    </row>
    <row r="18762" spans="24:28" x14ac:dyDescent="0.25">
      <c r="X18762" s="37"/>
      <c r="Y18762" s="37"/>
      <c r="Z18762" s="37"/>
      <c r="AA18762" s="37"/>
      <c r="AB18762" s="37"/>
    </row>
    <row r="18763" spans="24:28" x14ac:dyDescent="0.25">
      <c r="X18763" s="37"/>
      <c r="Y18763" s="37"/>
      <c r="Z18763" s="37"/>
      <c r="AA18763" s="37"/>
      <c r="AB18763" s="37"/>
    </row>
    <row r="18764" spans="24:28" x14ac:dyDescent="0.25">
      <c r="X18764" s="37"/>
      <c r="Y18764" s="37"/>
      <c r="Z18764" s="37"/>
      <c r="AA18764" s="37"/>
      <c r="AB18764" s="37"/>
    </row>
    <row r="18765" spans="24:28" x14ac:dyDescent="0.25">
      <c r="X18765" s="37"/>
      <c r="Y18765" s="37"/>
      <c r="Z18765" s="37"/>
      <c r="AA18765" s="37"/>
      <c r="AB18765" s="37"/>
    </row>
    <row r="18766" spans="24:28" x14ac:dyDescent="0.25">
      <c r="X18766" s="37"/>
      <c r="Y18766" s="37"/>
      <c r="Z18766" s="37"/>
      <c r="AA18766" s="37"/>
      <c r="AB18766" s="37"/>
    </row>
    <row r="18767" spans="24:28" x14ac:dyDescent="0.25">
      <c r="X18767" s="37"/>
      <c r="Y18767" s="37"/>
      <c r="Z18767" s="37"/>
      <c r="AA18767" s="37"/>
      <c r="AB18767" s="37"/>
    </row>
    <row r="18768" spans="24:28" x14ac:dyDescent="0.25">
      <c r="X18768" s="37"/>
      <c r="Y18768" s="37"/>
      <c r="Z18768" s="37"/>
      <c r="AA18768" s="37"/>
      <c r="AB18768" s="37"/>
    </row>
    <row r="18769" spans="24:28" x14ac:dyDescent="0.25">
      <c r="X18769" s="37"/>
      <c r="Y18769" s="37"/>
      <c r="Z18769" s="37"/>
      <c r="AA18769" s="37"/>
      <c r="AB18769" s="37"/>
    </row>
    <row r="18770" spans="24:28" x14ac:dyDescent="0.25">
      <c r="X18770" s="37"/>
      <c r="Y18770" s="37"/>
      <c r="Z18770" s="37"/>
      <c r="AA18770" s="37"/>
      <c r="AB18770" s="37"/>
    </row>
    <row r="18771" spans="24:28" x14ac:dyDescent="0.25">
      <c r="X18771" s="37"/>
      <c r="Y18771" s="37"/>
      <c r="Z18771" s="37"/>
      <c r="AA18771" s="37"/>
      <c r="AB18771" s="37"/>
    </row>
    <row r="18772" spans="24:28" x14ac:dyDescent="0.25">
      <c r="X18772" s="37"/>
      <c r="Y18772" s="37"/>
      <c r="Z18772" s="37"/>
      <c r="AA18772" s="37"/>
      <c r="AB18772" s="37"/>
    </row>
    <row r="18773" spans="24:28" x14ac:dyDescent="0.25">
      <c r="X18773" s="37"/>
      <c r="Y18773" s="37"/>
      <c r="Z18773" s="37"/>
      <c r="AA18773" s="37"/>
      <c r="AB18773" s="37"/>
    </row>
    <row r="18774" spans="24:28" x14ac:dyDescent="0.25">
      <c r="X18774" s="37"/>
      <c r="Y18774" s="37"/>
      <c r="Z18774" s="37"/>
      <c r="AA18774" s="37"/>
      <c r="AB18774" s="37"/>
    </row>
    <row r="18775" spans="24:28" x14ac:dyDescent="0.25">
      <c r="X18775" s="37"/>
      <c r="Y18775" s="37"/>
      <c r="Z18775" s="37"/>
      <c r="AA18775" s="37"/>
      <c r="AB18775" s="37"/>
    </row>
    <row r="18776" spans="24:28" x14ac:dyDescent="0.25">
      <c r="X18776" s="37"/>
      <c r="Y18776" s="37"/>
      <c r="Z18776" s="37"/>
      <c r="AA18776" s="37"/>
      <c r="AB18776" s="37"/>
    </row>
    <row r="18777" spans="24:28" x14ac:dyDescent="0.25">
      <c r="X18777" s="37"/>
      <c r="Y18777" s="37"/>
      <c r="Z18777" s="37"/>
      <c r="AA18777" s="37"/>
      <c r="AB18777" s="37"/>
    </row>
    <row r="18778" spans="24:28" x14ac:dyDescent="0.25">
      <c r="X18778" s="37"/>
      <c r="Y18778" s="37"/>
      <c r="Z18778" s="37"/>
      <c r="AA18778" s="37"/>
      <c r="AB18778" s="37"/>
    </row>
    <row r="18779" spans="24:28" x14ac:dyDescent="0.25">
      <c r="X18779" s="37"/>
      <c r="Y18779" s="37"/>
      <c r="Z18779" s="37"/>
      <c r="AA18779" s="37"/>
      <c r="AB18779" s="37"/>
    </row>
    <row r="18780" spans="24:28" x14ac:dyDescent="0.25">
      <c r="X18780" s="37"/>
      <c r="Y18780" s="37"/>
      <c r="Z18780" s="37"/>
      <c r="AA18780" s="37"/>
      <c r="AB18780" s="37"/>
    </row>
    <row r="18781" spans="24:28" x14ac:dyDescent="0.25">
      <c r="X18781" s="37"/>
      <c r="Y18781" s="37"/>
      <c r="Z18781" s="37"/>
      <c r="AA18781" s="37"/>
      <c r="AB18781" s="37"/>
    </row>
    <row r="18782" spans="24:28" x14ac:dyDescent="0.25">
      <c r="X18782" s="37"/>
      <c r="Y18782" s="37"/>
      <c r="Z18782" s="37"/>
      <c r="AA18782" s="37"/>
      <c r="AB18782" s="37"/>
    </row>
    <row r="18783" spans="24:28" x14ac:dyDescent="0.25">
      <c r="X18783" s="37"/>
      <c r="Y18783" s="37"/>
      <c r="Z18783" s="37"/>
      <c r="AA18783" s="37"/>
      <c r="AB18783" s="37"/>
    </row>
    <row r="18784" spans="24:28" x14ac:dyDescent="0.25">
      <c r="X18784" s="37"/>
      <c r="Y18784" s="37"/>
      <c r="Z18784" s="37"/>
      <c r="AA18784" s="37"/>
      <c r="AB18784" s="37"/>
    </row>
    <row r="18785" spans="24:28" x14ac:dyDescent="0.25">
      <c r="X18785" s="37"/>
      <c r="Y18785" s="37"/>
      <c r="Z18785" s="37"/>
      <c r="AA18785" s="37"/>
      <c r="AB18785" s="37"/>
    </row>
    <row r="18786" spans="24:28" x14ac:dyDescent="0.25">
      <c r="X18786" s="37"/>
      <c r="Y18786" s="37"/>
      <c r="Z18786" s="37"/>
      <c r="AA18786" s="37"/>
      <c r="AB18786" s="37"/>
    </row>
    <row r="18787" spans="24:28" x14ac:dyDescent="0.25">
      <c r="X18787" s="37"/>
      <c r="Y18787" s="37"/>
      <c r="Z18787" s="37"/>
      <c r="AA18787" s="37"/>
      <c r="AB18787" s="37"/>
    </row>
    <row r="18788" spans="24:28" x14ac:dyDescent="0.25">
      <c r="X18788" s="37"/>
      <c r="Y18788" s="37"/>
      <c r="Z18788" s="37"/>
      <c r="AA18788" s="37"/>
      <c r="AB18788" s="37"/>
    </row>
    <row r="18789" spans="24:28" x14ac:dyDescent="0.25">
      <c r="X18789" s="37"/>
      <c r="Y18789" s="37"/>
      <c r="Z18789" s="37"/>
      <c r="AA18789" s="37"/>
      <c r="AB18789" s="37"/>
    </row>
    <row r="18790" spans="24:28" x14ac:dyDescent="0.25">
      <c r="X18790" s="37"/>
      <c r="Y18790" s="37"/>
      <c r="Z18790" s="37"/>
      <c r="AA18790" s="37"/>
      <c r="AB18790" s="37"/>
    </row>
    <row r="18791" spans="24:28" x14ac:dyDescent="0.25">
      <c r="X18791" s="37"/>
      <c r="Y18791" s="37"/>
      <c r="Z18791" s="37"/>
      <c r="AA18791" s="37"/>
      <c r="AB18791" s="37"/>
    </row>
    <row r="18792" spans="24:28" x14ac:dyDescent="0.25">
      <c r="X18792" s="37"/>
      <c r="Y18792" s="37"/>
      <c r="Z18792" s="37"/>
      <c r="AA18792" s="37"/>
      <c r="AB18792" s="37"/>
    </row>
    <row r="18793" spans="24:28" x14ac:dyDescent="0.25">
      <c r="X18793" s="37"/>
      <c r="Y18793" s="37"/>
      <c r="Z18793" s="37"/>
      <c r="AA18793" s="37"/>
      <c r="AB18793" s="37"/>
    </row>
    <row r="18794" spans="24:28" x14ac:dyDescent="0.25">
      <c r="X18794" s="37"/>
      <c r="Y18794" s="37"/>
      <c r="Z18794" s="37"/>
      <c r="AA18794" s="37"/>
      <c r="AB18794" s="37"/>
    </row>
    <row r="18795" spans="24:28" x14ac:dyDescent="0.25">
      <c r="X18795" s="37"/>
      <c r="Y18795" s="37"/>
      <c r="Z18795" s="37"/>
      <c r="AA18795" s="37"/>
      <c r="AB18795" s="37"/>
    </row>
    <row r="18796" spans="24:28" x14ac:dyDescent="0.25">
      <c r="X18796" s="37"/>
      <c r="Y18796" s="37"/>
      <c r="Z18796" s="37"/>
      <c r="AA18796" s="37"/>
      <c r="AB18796" s="37"/>
    </row>
    <row r="18797" spans="24:28" x14ac:dyDescent="0.25">
      <c r="X18797" s="37"/>
      <c r="Y18797" s="37"/>
      <c r="Z18797" s="37"/>
      <c r="AA18797" s="37"/>
      <c r="AB18797" s="37"/>
    </row>
    <row r="18798" spans="24:28" x14ac:dyDescent="0.25">
      <c r="X18798" s="37"/>
      <c r="Y18798" s="37"/>
      <c r="Z18798" s="37"/>
      <c r="AA18798" s="37"/>
      <c r="AB18798" s="37"/>
    </row>
    <row r="18799" spans="24:28" x14ac:dyDescent="0.25">
      <c r="X18799" s="37"/>
      <c r="Y18799" s="37"/>
      <c r="Z18799" s="37"/>
      <c r="AA18799" s="37"/>
      <c r="AB18799" s="37"/>
    </row>
    <row r="18800" spans="24:28" x14ac:dyDescent="0.25">
      <c r="X18800" s="37"/>
      <c r="Y18800" s="37"/>
      <c r="Z18800" s="37"/>
      <c r="AA18800" s="37"/>
      <c r="AB18800" s="37"/>
    </row>
    <row r="18801" spans="24:28" x14ac:dyDescent="0.25">
      <c r="X18801" s="37"/>
      <c r="Y18801" s="37"/>
      <c r="Z18801" s="37"/>
      <c r="AA18801" s="37"/>
      <c r="AB18801" s="37"/>
    </row>
    <row r="18802" spans="24:28" x14ac:dyDescent="0.25">
      <c r="X18802" s="37"/>
      <c r="Y18802" s="37"/>
      <c r="Z18802" s="37"/>
      <c r="AA18802" s="37"/>
      <c r="AB18802" s="37"/>
    </row>
    <row r="18803" spans="24:28" x14ac:dyDescent="0.25">
      <c r="X18803" s="37"/>
      <c r="Y18803" s="37"/>
      <c r="Z18803" s="37"/>
      <c r="AA18803" s="37"/>
      <c r="AB18803" s="37"/>
    </row>
    <row r="18804" spans="24:28" x14ac:dyDescent="0.25">
      <c r="X18804" s="37"/>
      <c r="Y18804" s="37"/>
      <c r="Z18804" s="37"/>
      <c r="AA18804" s="37"/>
      <c r="AB18804" s="37"/>
    </row>
    <row r="18805" spans="24:28" x14ac:dyDescent="0.25">
      <c r="X18805" s="37"/>
      <c r="Y18805" s="37"/>
      <c r="Z18805" s="37"/>
      <c r="AA18805" s="37"/>
      <c r="AB18805" s="37"/>
    </row>
    <row r="18806" spans="24:28" x14ac:dyDescent="0.25">
      <c r="X18806" s="37"/>
      <c r="Y18806" s="37"/>
      <c r="Z18806" s="37"/>
      <c r="AA18806" s="37"/>
      <c r="AB18806" s="37"/>
    </row>
    <row r="18807" spans="24:28" x14ac:dyDescent="0.25">
      <c r="X18807" s="37"/>
      <c r="Y18807" s="37"/>
      <c r="Z18807" s="37"/>
      <c r="AA18807" s="37"/>
      <c r="AB18807" s="37"/>
    </row>
    <row r="18808" spans="24:28" x14ac:dyDescent="0.25">
      <c r="X18808" s="37"/>
      <c r="Y18808" s="37"/>
      <c r="Z18808" s="37"/>
      <c r="AA18808" s="37"/>
      <c r="AB18808" s="37"/>
    </row>
    <row r="18809" spans="24:28" x14ac:dyDescent="0.25">
      <c r="X18809" s="37"/>
      <c r="Y18809" s="37"/>
      <c r="Z18809" s="37"/>
      <c r="AA18809" s="37"/>
      <c r="AB18809" s="37"/>
    </row>
    <row r="18810" spans="24:28" x14ac:dyDescent="0.25">
      <c r="X18810" s="37"/>
      <c r="Y18810" s="37"/>
      <c r="Z18810" s="37"/>
      <c r="AA18810" s="37"/>
      <c r="AB18810" s="37"/>
    </row>
    <row r="18811" spans="24:28" x14ac:dyDescent="0.25">
      <c r="X18811" s="37"/>
      <c r="Y18811" s="37"/>
      <c r="Z18811" s="37"/>
      <c r="AA18811" s="37"/>
      <c r="AB18811" s="37"/>
    </row>
    <row r="18812" spans="24:28" x14ac:dyDescent="0.25">
      <c r="X18812" s="37"/>
      <c r="Y18812" s="37"/>
      <c r="Z18812" s="37"/>
      <c r="AA18812" s="37"/>
      <c r="AB18812" s="37"/>
    </row>
    <row r="18813" spans="24:28" x14ac:dyDescent="0.25">
      <c r="X18813" s="37"/>
      <c r="Y18813" s="37"/>
      <c r="Z18813" s="37"/>
      <c r="AA18813" s="37"/>
      <c r="AB18813" s="37"/>
    </row>
    <row r="18814" spans="24:28" x14ac:dyDescent="0.25">
      <c r="X18814" s="37"/>
      <c r="Y18814" s="37"/>
      <c r="Z18814" s="37"/>
      <c r="AA18814" s="37"/>
      <c r="AB18814" s="37"/>
    </row>
    <row r="18815" spans="24:28" x14ac:dyDescent="0.25">
      <c r="X18815" s="37"/>
      <c r="Y18815" s="37"/>
      <c r="Z18815" s="37"/>
      <c r="AA18815" s="37"/>
      <c r="AB18815" s="37"/>
    </row>
    <row r="18816" spans="24:28" x14ac:dyDescent="0.25">
      <c r="X18816" s="37"/>
      <c r="Y18816" s="37"/>
      <c r="Z18816" s="37"/>
      <c r="AA18816" s="37"/>
      <c r="AB18816" s="37"/>
    </row>
    <row r="18817" spans="24:28" x14ac:dyDescent="0.25">
      <c r="X18817" s="37"/>
      <c r="Y18817" s="37"/>
      <c r="Z18817" s="37"/>
      <c r="AA18817" s="37"/>
      <c r="AB18817" s="37"/>
    </row>
    <row r="18818" spans="24:28" x14ac:dyDescent="0.25">
      <c r="X18818" s="37"/>
      <c r="Y18818" s="37"/>
      <c r="Z18818" s="37"/>
      <c r="AA18818" s="37"/>
      <c r="AB18818" s="37"/>
    </row>
    <row r="18819" spans="24:28" x14ac:dyDescent="0.25">
      <c r="X18819" s="37"/>
      <c r="Y18819" s="37"/>
      <c r="Z18819" s="37"/>
      <c r="AA18819" s="37"/>
      <c r="AB18819" s="37"/>
    </row>
    <row r="18820" spans="24:28" x14ac:dyDescent="0.25">
      <c r="X18820" s="37"/>
      <c r="Y18820" s="37"/>
      <c r="Z18820" s="37"/>
      <c r="AA18820" s="37"/>
      <c r="AB18820" s="37"/>
    </row>
    <row r="18821" spans="24:28" x14ac:dyDescent="0.25">
      <c r="X18821" s="37"/>
      <c r="Y18821" s="37"/>
      <c r="Z18821" s="37"/>
      <c r="AA18821" s="37"/>
      <c r="AB18821" s="37"/>
    </row>
    <row r="18822" spans="24:28" x14ac:dyDescent="0.25">
      <c r="X18822" s="37"/>
      <c r="Y18822" s="37"/>
      <c r="Z18822" s="37"/>
      <c r="AA18822" s="37"/>
      <c r="AB18822" s="37"/>
    </row>
    <row r="18823" spans="24:28" x14ac:dyDescent="0.25">
      <c r="X18823" s="37"/>
      <c r="Y18823" s="37"/>
      <c r="Z18823" s="37"/>
      <c r="AA18823" s="37"/>
      <c r="AB18823" s="37"/>
    </row>
    <row r="18824" spans="24:28" x14ac:dyDescent="0.25">
      <c r="X18824" s="37"/>
      <c r="Y18824" s="37"/>
      <c r="Z18824" s="37"/>
      <c r="AA18824" s="37"/>
      <c r="AB18824" s="37"/>
    </row>
    <row r="18825" spans="24:28" x14ac:dyDescent="0.25">
      <c r="X18825" s="37"/>
      <c r="Y18825" s="37"/>
      <c r="Z18825" s="37"/>
      <c r="AA18825" s="37"/>
      <c r="AB18825" s="37"/>
    </row>
    <row r="18826" spans="24:28" x14ac:dyDescent="0.25">
      <c r="X18826" s="37"/>
      <c r="Y18826" s="37"/>
      <c r="Z18826" s="37"/>
      <c r="AA18826" s="37"/>
      <c r="AB18826" s="37"/>
    </row>
    <row r="18827" spans="24:28" x14ac:dyDescent="0.25">
      <c r="X18827" s="37"/>
      <c r="Y18827" s="37"/>
      <c r="Z18827" s="37"/>
      <c r="AA18827" s="37"/>
      <c r="AB18827" s="37"/>
    </row>
    <row r="18828" spans="24:28" x14ac:dyDescent="0.25">
      <c r="X18828" s="37"/>
      <c r="Y18828" s="37"/>
      <c r="Z18828" s="37"/>
      <c r="AA18828" s="37"/>
      <c r="AB18828" s="37"/>
    </row>
    <row r="18829" spans="24:28" x14ac:dyDescent="0.25">
      <c r="X18829" s="37"/>
      <c r="Y18829" s="37"/>
      <c r="Z18829" s="37"/>
      <c r="AA18829" s="37"/>
      <c r="AB18829" s="37"/>
    </row>
    <row r="18830" spans="24:28" x14ac:dyDescent="0.25">
      <c r="X18830" s="37"/>
      <c r="Y18830" s="37"/>
      <c r="Z18830" s="37"/>
      <c r="AA18830" s="37"/>
      <c r="AB18830" s="37"/>
    </row>
    <row r="18831" spans="24:28" x14ac:dyDescent="0.25">
      <c r="X18831" s="37"/>
      <c r="Y18831" s="37"/>
      <c r="Z18831" s="37"/>
      <c r="AA18831" s="37"/>
      <c r="AB18831" s="37"/>
    </row>
    <row r="18832" spans="24:28" x14ac:dyDescent="0.25">
      <c r="X18832" s="37"/>
      <c r="Y18832" s="37"/>
      <c r="Z18832" s="37"/>
      <c r="AA18832" s="37"/>
      <c r="AB18832" s="37"/>
    </row>
    <row r="18833" spans="24:28" x14ac:dyDescent="0.25">
      <c r="X18833" s="37"/>
      <c r="Y18833" s="37"/>
      <c r="Z18833" s="37"/>
      <c r="AA18833" s="37"/>
      <c r="AB18833" s="37"/>
    </row>
    <row r="18834" spans="24:28" x14ac:dyDescent="0.25">
      <c r="X18834" s="37"/>
      <c r="Y18834" s="37"/>
      <c r="Z18834" s="37"/>
      <c r="AA18834" s="37"/>
      <c r="AB18834" s="37"/>
    </row>
    <row r="18835" spans="24:28" x14ac:dyDescent="0.25">
      <c r="X18835" s="37"/>
      <c r="Y18835" s="37"/>
      <c r="Z18835" s="37"/>
      <c r="AA18835" s="37"/>
      <c r="AB18835" s="37"/>
    </row>
    <row r="18836" spans="24:28" x14ac:dyDescent="0.25">
      <c r="X18836" s="37"/>
      <c r="Y18836" s="37"/>
      <c r="Z18836" s="37"/>
      <c r="AA18836" s="37"/>
      <c r="AB18836" s="37"/>
    </row>
    <row r="18837" spans="24:28" x14ac:dyDescent="0.25">
      <c r="X18837" s="37"/>
      <c r="Y18837" s="37"/>
      <c r="Z18837" s="37"/>
      <c r="AA18837" s="37"/>
      <c r="AB18837" s="37"/>
    </row>
    <row r="18838" spans="24:28" x14ac:dyDescent="0.25">
      <c r="X18838" s="37"/>
      <c r="Y18838" s="37"/>
      <c r="Z18838" s="37"/>
      <c r="AA18838" s="37"/>
      <c r="AB18838" s="37"/>
    </row>
    <row r="18839" spans="24:28" x14ac:dyDescent="0.25">
      <c r="X18839" s="37"/>
      <c r="Y18839" s="37"/>
      <c r="Z18839" s="37"/>
      <c r="AA18839" s="37"/>
      <c r="AB18839" s="37"/>
    </row>
    <row r="18840" spans="24:28" x14ac:dyDescent="0.25">
      <c r="X18840" s="37"/>
      <c r="Y18840" s="37"/>
      <c r="Z18840" s="37"/>
      <c r="AA18840" s="37"/>
      <c r="AB18840" s="37"/>
    </row>
    <row r="18841" spans="24:28" x14ac:dyDescent="0.25">
      <c r="X18841" s="37"/>
      <c r="Y18841" s="37"/>
      <c r="Z18841" s="37"/>
      <c r="AA18841" s="37"/>
      <c r="AB18841" s="37"/>
    </row>
    <row r="18842" spans="24:28" x14ac:dyDescent="0.25">
      <c r="X18842" s="37"/>
      <c r="Y18842" s="37"/>
      <c r="Z18842" s="37"/>
      <c r="AA18842" s="37"/>
      <c r="AB18842" s="37"/>
    </row>
    <row r="18843" spans="24:28" x14ac:dyDescent="0.25">
      <c r="X18843" s="37"/>
      <c r="Y18843" s="37"/>
      <c r="Z18843" s="37"/>
      <c r="AA18843" s="37"/>
      <c r="AB18843" s="37"/>
    </row>
    <row r="18844" spans="24:28" x14ac:dyDescent="0.25">
      <c r="X18844" s="37"/>
      <c r="Y18844" s="37"/>
      <c r="Z18844" s="37"/>
      <c r="AA18844" s="37"/>
      <c r="AB18844" s="37"/>
    </row>
    <row r="18845" spans="24:28" x14ac:dyDescent="0.25">
      <c r="X18845" s="37"/>
      <c r="Y18845" s="37"/>
      <c r="Z18845" s="37"/>
      <c r="AA18845" s="37"/>
      <c r="AB18845" s="37"/>
    </row>
    <row r="18846" spans="24:28" x14ac:dyDescent="0.25">
      <c r="X18846" s="37"/>
      <c r="Y18846" s="37"/>
      <c r="Z18846" s="37"/>
      <c r="AA18846" s="37"/>
      <c r="AB18846" s="37"/>
    </row>
    <row r="18847" spans="24:28" x14ac:dyDescent="0.25">
      <c r="X18847" s="37"/>
      <c r="Y18847" s="37"/>
      <c r="Z18847" s="37"/>
      <c r="AA18847" s="37"/>
      <c r="AB18847" s="37"/>
    </row>
    <row r="18848" spans="24:28" x14ac:dyDescent="0.25">
      <c r="X18848" s="37"/>
      <c r="Y18848" s="37"/>
      <c r="Z18848" s="37"/>
      <c r="AA18848" s="37"/>
      <c r="AB18848" s="37"/>
    </row>
    <row r="18849" spans="24:28" x14ac:dyDescent="0.25">
      <c r="X18849" s="37"/>
      <c r="Y18849" s="37"/>
      <c r="Z18849" s="37"/>
      <c r="AA18849" s="37"/>
      <c r="AB18849" s="37"/>
    </row>
    <row r="18850" spans="24:28" x14ac:dyDescent="0.25">
      <c r="X18850" s="37"/>
      <c r="Y18850" s="37"/>
      <c r="Z18850" s="37"/>
      <c r="AA18850" s="37"/>
      <c r="AB18850" s="37"/>
    </row>
    <row r="18851" spans="24:28" x14ac:dyDescent="0.25">
      <c r="X18851" s="37"/>
      <c r="Y18851" s="37"/>
      <c r="Z18851" s="37"/>
      <c r="AA18851" s="37"/>
      <c r="AB18851" s="37"/>
    </row>
    <row r="18852" spans="24:28" x14ac:dyDescent="0.25">
      <c r="X18852" s="37"/>
      <c r="Y18852" s="37"/>
      <c r="Z18852" s="37"/>
      <c r="AA18852" s="37"/>
      <c r="AB18852" s="37"/>
    </row>
    <row r="18853" spans="24:28" x14ac:dyDescent="0.25">
      <c r="X18853" s="37"/>
      <c r="Y18853" s="37"/>
      <c r="Z18853" s="37"/>
      <c r="AA18853" s="37"/>
      <c r="AB18853" s="37"/>
    </row>
    <row r="18854" spans="24:28" x14ac:dyDescent="0.25">
      <c r="X18854" s="37"/>
      <c r="Y18854" s="37"/>
      <c r="Z18854" s="37"/>
      <c r="AA18854" s="37"/>
      <c r="AB18854" s="37"/>
    </row>
    <row r="18855" spans="24:28" x14ac:dyDescent="0.25">
      <c r="X18855" s="37"/>
      <c r="Y18855" s="37"/>
      <c r="Z18855" s="37"/>
      <c r="AA18855" s="37"/>
      <c r="AB18855" s="37"/>
    </row>
    <row r="18856" spans="24:28" x14ac:dyDescent="0.25">
      <c r="X18856" s="37"/>
      <c r="Y18856" s="37"/>
      <c r="Z18856" s="37"/>
      <c r="AA18856" s="37"/>
      <c r="AB18856" s="37"/>
    </row>
    <row r="18857" spans="24:28" x14ac:dyDescent="0.25">
      <c r="X18857" s="37"/>
      <c r="Y18857" s="37"/>
      <c r="Z18857" s="37"/>
      <c r="AA18857" s="37"/>
      <c r="AB18857" s="37"/>
    </row>
    <row r="18858" spans="24:28" x14ac:dyDescent="0.25">
      <c r="X18858" s="37"/>
      <c r="Y18858" s="37"/>
      <c r="Z18858" s="37"/>
      <c r="AA18858" s="37"/>
      <c r="AB18858" s="37"/>
    </row>
    <row r="18859" spans="24:28" x14ac:dyDescent="0.25">
      <c r="X18859" s="37"/>
      <c r="Y18859" s="37"/>
      <c r="Z18859" s="37"/>
      <c r="AA18859" s="37"/>
      <c r="AB18859" s="37"/>
    </row>
    <row r="18860" spans="24:28" x14ac:dyDescent="0.25">
      <c r="X18860" s="37"/>
      <c r="Y18860" s="37"/>
      <c r="Z18860" s="37"/>
      <c r="AA18860" s="37"/>
      <c r="AB18860" s="37"/>
    </row>
    <row r="18861" spans="24:28" x14ac:dyDescent="0.25">
      <c r="X18861" s="37"/>
      <c r="Y18861" s="37"/>
      <c r="Z18861" s="37"/>
      <c r="AA18861" s="37"/>
      <c r="AB18861" s="37"/>
    </row>
    <row r="18862" spans="24:28" x14ac:dyDescent="0.25">
      <c r="X18862" s="37"/>
      <c r="Y18862" s="37"/>
      <c r="Z18862" s="37"/>
      <c r="AA18862" s="37"/>
      <c r="AB18862" s="37"/>
    </row>
    <row r="18863" spans="24:28" x14ac:dyDescent="0.25">
      <c r="X18863" s="37"/>
      <c r="Y18863" s="37"/>
      <c r="Z18863" s="37"/>
      <c r="AA18863" s="37"/>
      <c r="AB18863" s="37"/>
    </row>
    <row r="18864" spans="24:28" x14ac:dyDescent="0.25">
      <c r="X18864" s="37"/>
      <c r="Y18864" s="37"/>
      <c r="Z18864" s="37"/>
      <c r="AA18864" s="37"/>
      <c r="AB18864" s="37"/>
    </row>
    <row r="18865" spans="24:28" x14ac:dyDescent="0.25">
      <c r="X18865" s="37"/>
      <c r="Y18865" s="37"/>
      <c r="Z18865" s="37"/>
      <c r="AA18865" s="37"/>
      <c r="AB18865" s="37"/>
    </row>
    <row r="18866" spans="24:28" x14ac:dyDescent="0.25">
      <c r="X18866" s="37"/>
      <c r="Y18866" s="37"/>
      <c r="Z18866" s="37"/>
      <c r="AA18866" s="37"/>
      <c r="AB18866" s="37"/>
    </row>
    <row r="18867" spans="24:28" x14ac:dyDescent="0.25">
      <c r="X18867" s="37"/>
      <c r="Y18867" s="37"/>
      <c r="Z18867" s="37"/>
      <c r="AA18867" s="37"/>
      <c r="AB18867" s="37"/>
    </row>
    <row r="18868" spans="24:28" x14ac:dyDescent="0.25">
      <c r="X18868" s="37"/>
      <c r="Y18868" s="37"/>
      <c r="Z18868" s="37"/>
      <c r="AA18868" s="37"/>
      <c r="AB18868" s="37"/>
    </row>
    <row r="18869" spans="24:28" x14ac:dyDescent="0.25">
      <c r="X18869" s="37"/>
      <c r="Y18869" s="37"/>
      <c r="Z18869" s="37"/>
      <c r="AA18869" s="37"/>
      <c r="AB18869" s="37"/>
    </row>
    <row r="18870" spans="24:28" x14ac:dyDescent="0.25">
      <c r="X18870" s="37"/>
      <c r="Y18870" s="37"/>
      <c r="Z18870" s="37"/>
      <c r="AA18870" s="37"/>
      <c r="AB18870" s="37"/>
    </row>
    <row r="18871" spans="24:28" x14ac:dyDescent="0.25">
      <c r="X18871" s="37"/>
      <c r="Y18871" s="37"/>
      <c r="Z18871" s="37"/>
      <c r="AA18871" s="37"/>
      <c r="AB18871" s="37"/>
    </row>
    <row r="18872" spans="24:28" x14ac:dyDescent="0.25">
      <c r="X18872" s="37"/>
      <c r="Y18872" s="37"/>
      <c r="Z18872" s="37"/>
      <c r="AA18872" s="37"/>
      <c r="AB18872" s="37"/>
    </row>
    <row r="18873" spans="24:28" x14ac:dyDescent="0.25">
      <c r="X18873" s="37"/>
      <c r="Y18873" s="37"/>
      <c r="Z18873" s="37"/>
      <c r="AA18873" s="37"/>
      <c r="AB18873" s="37"/>
    </row>
    <row r="18874" spans="24:28" x14ac:dyDescent="0.25">
      <c r="X18874" s="37"/>
      <c r="Y18874" s="37"/>
      <c r="Z18874" s="37"/>
      <c r="AA18874" s="37"/>
      <c r="AB18874" s="37"/>
    </row>
    <row r="18875" spans="24:28" x14ac:dyDescent="0.25">
      <c r="X18875" s="37"/>
      <c r="Y18875" s="37"/>
      <c r="Z18875" s="37"/>
      <c r="AA18875" s="37"/>
      <c r="AB18875" s="37"/>
    </row>
    <row r="18876" spans="24:28" x14ac:dyDescent="0.25">
      <c r="X18876" s="37"/>
      <c r="Y18876" s="37"/>
      <c r="Z18876" s="37"/>
      <c r="AA18876" s="37"/>
      <c r="AB18876" s="37"/>
    </row>
    <row r="18877" spans="24:28" x14ac:dyDescent="0.25">
      <c r="X18877" s="37"/>
      <c r="Y18877" s="37"/>
      <c r="Z18877" s="37"/>
      <c r="AA18877" s="37"/>
      <c r="AB18877" s="37"/>
    </row>
    <row r="18878" spans="24:28" x14ac:dyDescent="0.25">
      <c r="X18878" s="37"/>
      <c r="Y18878" s="37"/>
      <c r="Z18878" s="37"/>
      <c r="AA18878" s="37"/>
      <c r="AB18878" s="37"/>
    </row>
    <row r="18879" spans="24:28" x14ac:dyDescent="0.25">
      <c r="X18879" s="37"/>
      <c r="Y18879" s="37"/>
      <c r="Z18879" s="37"/>
      <c r="AA18879" s="37"/>
      <c r="AB18879" s="37"/>
    </row>
    <row r="18880" spans="24:28" x14ac:dyDescent="0.25">
      <c r="X18880" s="37"/>
      <c r="Y18880" s="37"/>
      <c r="Z18880" s="37"/>
      <c r="AA18880" s="37"/>
      <c r="AB18880" s="37"/>
    </row>
    <row r="18881" spans="24:28" x14ac:dyDescent="0.25">
      <c r="X18881" s="37"/>
      <c r="Y18881" s="37"/>
      <c r="Z18881" s="37"/>
      <c r="AA18881" s="37"/>
      <c r="AB18881" s="37"/>
    </row>
    <row r="18882" spans="24:28" x14ac:dyDescent="0.25">
      <c r="X18882" s="37"/>
      <c r="Y18882" s="37"/>
      <c r="Z18882" s="37"/>
      <c r="AA18882" s="37"/>
      <c r="AB18882" s="37"/>
    </row>
    <row r="18883" spans="24:28" x14ac:dyDescent="0.25">
      <c r="X18883" s="37"/>
      <c r="Y18883" s="37"/>
      <c r="Z18883" s="37"/>
      <c r="AA18883" s="37"/>
      <c r="AB18883" s="37"/>
    </row>
    <row r="18884" spans="24:28" x14ac:dyDescent="0.25">
      <c r="X18884" s="37"/>
      <c r="Y18884" s="37"/>
      <c r="Z18884" s="37"/>
      <c r="AA18884" s="37"/>
      <c r="AB18884" s="37"/>
    </row>
    <row r="18885" spans="24:28" x14ac:dyDescent="0.25">
      <c r="X18885" s="37"/>
      <c r="Y18885" s="37"/>
      <c r="Z18885" s="37"/>
      <c r="AA18885" s="37"/>
      <c r="AB18885" s="37"/>
    </row>
    <row r="18886" spans="24:28" x14ac:dyDescent="0.25">
      <c r="X18886" s="37"/>
      <c r="Y18886" s="37"/>
      <c r="Z18886" s="37"/>
      <c r="AA18886" s="37"/>
      <c r="AB18886" s="37"/>
    </row>
    <row r="18887" spans="24:28" x14ac:dyDescent="0.25">
      <c r="X18887" s="37"/>
      <c r="Y18887" s="37"/>
      <c r="Z18887" s="37"/>
      <c r="AA18887" s="37"/>
      <c r="AB18887" s="37"/>
    </row>
    <row r="18888" spans="24:28" x14ac:dyDescent="0.25">
      <c r="X18888" s="37"/>
      <c r="Y18888" s="37"/>
      <c r="Z18888" s="37"/>
      <c r="AA18888" s="37"/>
      <c r="AB18888" s="37"/>
    </row>
    <row r="18889" spans="24:28" x14ac:dyDescent="0.25">
      <c r="X18889" s="37"/>
      <c r="Y18889" s="37"/>
      <c r="Z18889" s="37"/>
      <c r="AA18889" s="37"/>
      <c r="AB18889" s="37"/>
    </row>
    <row r="18890" spans="24:28" x14ac:dyDescent="0.25">
      <c r="X18890" s="37"/>
      <c r="Y18890" s="37"/>
      <c r="Z18890" s="37"/>
      <c r="AA18890" s="37"/>
      <c r="AB18890" s="37"/>
    </row>
    <row r="18891" spans="24:28" x14ac:dyDescent="0.25">
      <c r="X18891" s="37"/>
      <c r="Y18891" s="37"/>
      <c r="Z18891" s="37"/>
      <c r="AA18891" s="37"/>
      <c r="AB18891" s="37"/>
    </row>
    <row r="18892" spans="24:28" x14ac:dyDescent="0.25">
      <c r="X18892" s="37"/>
      <c r="Y18892" s="37"/>
      <c r="Z18892" s="37"/>
      <c r="AA18892" s="37"/>
      <c r="AB18892" s="37"/>
    </row>
    <row r="18893" spans="24:28" x14ac:dyDescent="0.25">
      <c r="X18893" s="37"/>
      <c r="Y18893" s="37"/>
      <c r="Z18893" s="37"/>
      <c r="AA18893" s="37"/>
      <c r="AB18893" s="37"/>
    </row>
    <row r="18894" spans="24:28" x14ac:dyDescent="0.25">
      <c r="X18894" s="37"/>
      <c r="Y18894" s="37"/>
      <c r="Z18894" s="37"/>
      <c r="AA18894" s="37"/>
      <c r="AB18894" s="37"/>
    </row>
    <row r="18895" spans="24:28" x14ac:dyDescent="0.25">
      <c r="X18895" s="37"/>
      <c r="Y18895" s="37"/>
      <c r="Z18895" s="37"/>
      <c r="AA18895" s="37"/>
      <c r="AB18895" s="37"/>
    </row>
    <row r="18896" spans="24:28" x14ac:dyDescent="0.25">
      <c r="X18896" s="37"/>
      <c r="Y18896" s="37"/>
      <c r="Z18896" s="37"/>
      <c r="AA18896" s="37"/>
      <c r="AB18896" s="37"/>
    </row>
    <row r="18897" spans="24:28" x14ac:dyDescent="0.25">
      <c r="X18897" s="37"/>
      <c r="Y18897" s="37"/>
      <c r="Z18897" s="37"/>
      <c r="AA18897" s="37"/>
      <c r="AB18897" s="37"/>
    </row>
    <row r="18898" spans="24:28" x14ac:dyDescent="0.25">
      <c r="X18898" s="37"/>
      <c r="Y18898" s="37"/>
      <c r="Z18898" s="37"/>
      <c r="AA18898" s="37"/>
      <c r="AB18898" s="37"/>
    </row>
    <row r="18899" spans="24:28" x14ac:dyDescent="0.25">
      <c r="X18899" s="37"/>
      <c r="Y18899" s="37"/>
      <c r="Z18899" s="37"/>
      <c r="AA18899" s="37"/>
      <c r="AB18899" s="37"/>
    </row>
    <row r="18900" spans="24:28" x14ac:dyDescent="0.25">
      <c r="X18900" s="37"/>
      <c r="Y18900" s="37"/>
      <c r="Z18900" s="37"/>
      <c r="AA18900" s="37"/>
      <c r="AB18900" s="37"/>
    </row>
    <row r="18901" spans="24:28" x14ac:dyDescent="0.25">
      <c r="X18901" s="37"/>
      <c r="Y18901" s="37"/>
      <c r="Z18901" s="37"/>
      <c r="AA18901" s="37"/>
      <c r="AB18901" s="37"/>
    </row>
    <row r="18902" spans="24:28" x14ac:dyDescent="0.25">
      <c r="X18902" s="37"/>
      <c r="Y18902" s="37"/>
      <c r="Z18902" s="37"/>
      <c r="AA18902" s="37"/>
      <c r="AB18902" s="37"/>
    </row>
    <row r="18903" spans="24:28" x14ac:dyDescent="0.25">
      <c r="X18903" s="37"/>
      <c r="Y18903" s="37"/>
      <c r="Z18903" s="37"/>
      <c r="AA18903" s="37"/>
      <c r="AB18903" s="37"/>
    </row>
    <row r="18904" spans="24:28" x14ac:dyDescent="0.25">
      <c r="X18904" s="37"/>
      <c r="Y18904" s="37"/>
      <c r="Z18904" s="37"/>
      <c r="AA18904" s="37"/>
      <c r="AB18904" s="37"/>
    </row>
    <row r="18905" spans="24:28" x14ac:dyDescent="0.25">
      <c r="X18905" s="37"/>
      <c r="Y18905" s="37"/>
      <c r="Z18905" s="37"/>
      <c r="AA18905" s="37"/>
      <c r="AB18905" s="37"/>
    </row>
    <row r="18906" spans="24:28" x14ac:dyDescent="0.25">
      <c r="X18906" s="37"/>
      <c r="Y18906" s="37"/>
      <c r="Z18906" s="37"/>
      <c r="AA18906" s="37"/>
      <c r="AB18906" s="37"/>
    </row>
    <row r="18907" spans="24:28" x14ac:dyDescent="0.25">
      <c r="X18907" s="37"/>
      <c r="Y18907" s="37"/>
      <c r="Z18907" s="37"/>
      <c r="AA18907" s="37"/>
      <c r="AB18907" s="37"/>
    </row>
    <row r="18908" spans="24:28" x14ac:dyDescent="0.25">
      <c r="X18908" s="37"/>
      <c r="Y18908" s="37"/>
      <c r="Z18908" s="37"/>
      <c r="AA18908" s="37"/>
      <c r="AB18908" s="37"/>
    </row>
    <row r="18909" spans="24:28" x14ac:dyDescent="0.25">
      <c r="X18909" s="37"/>
      <c r="Y18909" s="37"/>
      <c r="Z18909" s="37"/>
      <c r="AA18909" s="37"/>
      <c r="AB18909" s="37"/>
    </row>
    <row r="18910" spans="24:28" x14ac:dyDescent="0.25">
      <c r="X18910" s="37"/>
      <c r="Y18910" s="37"/>
      <c r="Z18910" s="37"/>
      <c r="AA18910" s="37"/>
      <c r="AB18910" s="37"/>
    </row>
    <row r="18911" spans="24:28" x14ac:dyDescent="0.25">
      <c r="X18911" s="37"/>
      <c r="Y18911" s="37"/>
      <c r="Z18911" s="37"/>
      <c r="AA18911" s="37"/>
      <c r="AB18911" s="37"/>
    </row>
    <row r="18912" spans="24:28" x14ac:dyDescent="0.25">
      <c r="X18912" s="37"/>
      <c r="Y18912" s="37"/>
      <c r="Z18912" s="37"/>
      <c r="AA18912" s="37"/>
      <c r="AB18912" s="37"/>
    </row>
    <row r="18913" spans="24:28" x14ac:dyDescent="0.25">
      <c r="X18913" s="37"/>
      <c r="Y18913" s="37"/>
      <c r="Z18913" s="37"/>
      <c r="AA18913" s="37"/>
      <c r="AB18913" s="37"/>
    </row>
    <row r="18914" spans="24:28" x14ac:dyDescent="0.25">
      <c r="X18914" s="37"/>
      <c r="Y18914" s="37"/>
      <c r="Z18914" s="37"/>
      <c r="AA18914" s="37"/>
      <c r="AB18914" s="37"/>
    </row>
    <row r="18915" spans="24:28" x14ac:dyDescent="0.25">
      <c r="X18915" s="37"/>
      <c r="Y18915" s="37"/>
      <c r="Z18915" s="37"/>
      <c r="AA18915" s="37"/>
      <c r="AB18915" s="37"/>
    </row>
    <row r="18916" spans="24:28" x14ac:dyDescent="0.25">
      <c r="X18916" s="37"/>
      <c r="Y18916" s="37"/>
      <c r="Z18916" s="37"/>
      <c r="AA18916" s="37"/>
      <c r="AB18916" s="37"/>
    </row>
    <row r="18917" spans="24:28" x14ac:dyDescent="0.25">
      <c r="X18917" s="37"/>
      <c r="Y18917" s="37"/>
      <c r="Z18917" s="37"/>
      <c r="AA18917" s="37"/>
      <c r="AB18917" s="37"/>
    </row>
    <row r="18918" spans="24:28" x14ac:dyDescent="0.25">
      <c r="X18918" s="37"/>
      <c r="Y18918" s="37"/>
      <c r="Z18918" s="37"/>
      <c r="AA18918" s="37"/>
      <c r="AB18918" s="37"/>
    </row>
    <row r="18919" spans="24:28" x14ac:dyDescent="0.25">
      <c r="X18919" s="37"/>
      <c r="Y18919" s="37"/>
      <c r="Z18919" s="37"/>
      <c r="AA18919" s="37"/>
      <c r="AB18919" s="37"/>
    </row>
    <row r="18920" spans="24:28" x14ac:dyDescent="0.25">
      <c r="X18920" s="37"/>
      <c r="Y18920" s="37"/>
      <c r="Z18920" s="37"/>
      <c r="AA18920" s="37"/>
      <c r="AB18920" s="37"/>
    </row>
    <row r="18921" spans="24:28" x14ac:dyDescent="0.25">
      <c r="X18921" s="37"/>
      <c r="Y18921" s="37"/>
      <c r="Z18921" s="37"/>
      <c r="AA18921" s="37"/>
      <c r="AB18921" s="37"/>
    </row>
    <row r="18922" spans="24:28" x14ac:dyDescent="0.25">
      <c r="X18922" s="37"/>
      <c r="Y18922" s="37"/>
      <c r="Z18922" s="37"/>
      <c r="AA18922" s="37"/>
      <c r="AB18922" s="37"/>
    </row>
    <row r="18923" spans="24:28" x14ac:dyDescent="0.25">
      <c r="X18923" s="37"/>
      <c r="Y18923" s="37"/>
      <c r="Z18923" s="37"/>
      <c r="AA18923" s="37"/>
      <c r="AB18923" s="37"/>
    </row>
    <row r="18924" spans="24:28" x14ac:dyDescent="0.25">
      <c r="X18924" s="37"/>
      <c r="Y18924" s="37"/>
      <c r="Z18924" s="37"/>
      <c r="AA18924" s="37"/>
      <c r="AB18924" s="37"/>
    </row>
    <row r="18925" spans="24:28" x14ac:dyDescent="0.25">
      <c r="X18925" s="37"/>
      <c r="Y18925" s="37"/>
      <c r="Z18925" s="37"/>
      <c r="AA18925" s="37"/>
      <c r="AB18925" s="37"/>
    </row>
    <row r="18926" spans="24:28" x14ac:dyDescent="0.25">
      <c r="X18926" s="37"/>
      <c r="Y18926" s="37"/>
      <c r="Z18926" s="37"/>
      <c r="AA18926" s="37"/>
      <c r="AB18926" s="37"/>
    </row>
    <row r="18927" spans="24:28" x14ac:dyDescent="0.25">
      <c r="X18927" s="37"/>
      <c r="Y18927" s="37"/>
      <c r="Z18927" s="37"/>
      <c r="AA18927" s="37"/>
      <c r="AB18927" s="37"/>
    </row>
    <row r="18928" spans="24:28" x14ac:dyDescent="0.25">
      <c r="X18928" s="37"/>
      <c r="Y18928" s="37"/>
      <c r="Z18928" s="37"/>
      <c r="AA18928" s="37"/>
      <c r="AB18928" s="37"/>
    </row>
    <row r="18929" spans="24:28" x14ac:dyDescent="0.25">
      <c r="X18929" s="37"/>
      <c r="Y18929" s="37"/>
      <c r="Z18929" s="37"/>
      <c r="AA18929" s="37"/>
      <c r="AB18929" s="37"/>
    </row>
    <row r="18930" spans="24:28" x14ac:dyDescent="0.25">
      <c r="X18930" s="37"/>
      <c r="Y18930" s="37"/>
      <c r="Z18930" s="37"/>
      <c r="AA18930" s="37"/>
      <c r="AB18930" s="37"/>
    </row>
    <row r="18931" spans="24:28" x14ac:dyDescent="0.25">
      <c r="X18931" s="37"/>
      <c r="Y18931" s="37"/>
      <c r="Z18931" s="37"/>
      <c r="AA18931" s="37"/>
      <c r="AB18931" s="37"/>
    </row>
    <row r="18932" spans="24:28" x14ac:dyDescent="0.25">
      <c r="X18932" s="37"/>
      <c r="Y18932" s="37"/>
      <c r="Z18932" s="37"/>
      <c r="AA18932" s="37"/>
      <c r="AB18932" s="37"/>
    </row>
    <row r="18933" spans="24:28" x14ac:dyDescent="0.25">
      <c r="X18933" s="37"/>
      <c r="Y18933" s="37"/>
      <c r="Z18933" s="37"/>
      <c r="AA18933" s="37"/>
      <c r="AB18933" s="37"/>
    </row>
    <row r="18934" spans="24:28" x14ac:dyDescent="0.25">
      <c r="X18934" s="37"/>
      <c r="Y18934" s="37"/>
      <c r="Z18934" s="37"/>
      <c r="AA18934" s="37"/>
      <c r="AB18934" s="37"/>
    </row>
    <row r="18935" spans="24:28" x14ac:dyDescent="0.25">
      <c r="X18935" s="37"/>
      <c r="Y18935" s="37"/>
      <c r="Z18935" s="37"/>
      <c r="AA18935" s="37"/>
      <c r="AB18935" s="37"/>
    </row>
    <row r="18936" spans="24:28" x14ac:dyDescent="0.25">
      <c r="X18936" s="37"/>
      <c r="Y18936" s="37"/>
      <c r="Z18936" s="37"/>
      <c r="AA18936" s="37"/>
      <c r="AB18936" s="37"/>
    </row>
    <row r="18937" spans="24:28" x14ac:dyDescent="0.25">
      <c r="X18937" s="37"/>
      <c r="Y18937" s="37"/>
      <c r="Z18937" s="37"/>
      <c r="AA18937" s="37"/>
      <c r="AB18937" s="37"/>
    </row>
    <row r="18938" spans="24:28" x14ac:dyDescent="0.25">
      <c r="X18938" s="37"/>
      <c r="Y18938" s="37"/>
      <c r="Z18938" s="37"/>
      <c r="AA18938" s="37"/>
      <c r="AB18938" s="37"/>
    </row>
    <row r="18939" spans="24:28" x14ac:dyDescent="0.25">
      <c r="X18939" s="37"/>
      <c r="Y18939" s="37"/>
      <c r="Z18939" s="37"/>
      <c r="AA18939" s="37"/>
      <c r="AB18939" s="37"/>
    </row>
    <row r="18940" spans="24:28" x14ac:dyDescent="0.25">
      <c r="X18940" s="37"/>
      <c r="Y18940" s="37"/>
      <c r="Z18940" s="37"/>
      <c r="AA18940" s="37"/>
      <c r="AB18940" s="37"/>
    </row>
    <row r="18941" spans="24:28" x14ac:dyDescent="0.25">
      <c r="X18941" s="37"/>
      <c r="Y18941" s="37"/>
      <c r="Z18941" s="37"/>
      <c r="AA18941" s="37"/>
      <c r="AB18941" s="37"/>
    </row>
    <row r="18942" spans="24:28" x14ac:dyDescent="0.25">
      <c r="X18942" s="37"/>
      <c r="Y18942" s="37"/>
      <c r="Z18942" s="37"/>
      <c r="AA18942" s="37"/>
      <c r="AB18942" s="37"/>
    </row>
    <row r="18943" spans="24:28" x14ac:dyDescent="0.25">
      <c r="X18943" s="37"/>
      <c r="Y18943" s="37"/>
      <c r="Z18943" s="37"/>
      <c r="AA18943" s="37"/>
      <c r="AB18943" s="37"/>
    </row>
    <row r="18944" spans="24:28" x14ac:dyDescent="0.25">
      <c r="X18944" s="37"/>
      <c r="Y18944" s="37"/>
      <c r="Z18944" s="37"/>
      <c r="AA18944" s="37"/>
      <c r="AB18944" s="37"/>
    </row>
    <row r="18945" spans="24:28" x14ac:dyDescent="0.25">
      <c r="X18945" s="37"/>
      <c r="Y18945" s="37"/>
      <c r="Z18945" s="37"/>
      <c r="AA18945" s="37"/>
      <c r="AB18945" s="37"/>
    </row>
    <row r="18946" spans="24:28" x14ac:dyDescent="0.25">
      <c r="X18946" s="37"/>
      <c r="Y18946" s="37"/>
      <c r="Z18946" s="37"/>
      <c r="AA18946" s="37"/>
      <c r="AB18946" s="37"/>
    </row>
    <row r="18947" spans="24:28" x14ac:dyDescent="0.25">
      <c r="X18947" s="37"/>
      <c r="Y18947" s="37"/>
      <c r="Z18947" s="37"/>
      <c r="AA18947" s="37"/>
      <c r="AB18947" s="37"/>
    </row>
    <row r="18948" spans="24:28" x14ac:dyDescent="0.25">
      <c r="X18948" s="37"/>
      <c r="Y18948" s="37"/>
      <c r="Z18948" s="37"/>
      <c r="AA18948" s="37"/>
      <c r="AB18948" s="37"/>
    </row>
    <row r="18949" spans="24:28" x14ac:dyDescent="0.25">
      <c r="X18949" s="37"/>
      <c r="Y18949" s="37"/>
      <c r="Z18949" s="37"/>
      <c r="AA18949" s="37"/>
      <c r="AB18949" s="37"/>
    </row>
    <row r="18950" spans="24:28" x14ac:dyDescent="0.25">
      <c r="X18950" s="37"/>
      <c r="Y18950" s="37"/>
      <c r="Z18950" s="37"/>
      <c r="AA18950" s="37"/>
      <c r="AB18950" s="37"/>
    </row>
    <row r="18951" spans="24:28" x14ac:dyDescent="0.25">
      <c r="X18951" s="37"/>
      <c r="Y18951" s="37"/>
      <c r="Z18951" s="37"/>
      <c r="AA18951" s="37"/>
      <c r="AB18951" s="37"/>
    </row>
    <row r="18952" spans="24:28" x14ac:dyDescent="0.25">
      <c r="X18952" s="37"/>
      <c r="Y18952" s="37"/>
      <c r="Z18952" s="37"/>
      <c r="AA18952" s="37"/>
      <c r="AB18952" s="37"/>
    </row>
    <row r="18953" spans="24:28" x14ac:dyDescent="0.25">
      <c r="X18953" s="37"/>
      <c r="Y18953" s="37"/>
      <c r="Z18953" s="37"/>
      <c r="AA18953" s="37"/>
      <c r="AB18953" s="37"/>
    </row>
    <row r="18954" spans="24:28" x14ac:dyDescent="0.25">
      <c r="X18954" s="37"/>
      <c r="Y18954" s="37"/>
      <c r="Z18954" s="37"/>
      <c r="AA18954" s="37"/>
      <c r="AB18954" s="37"/>
    </row>
    <row r="18955" spans="24:28" x14ac:dyDescent="0.25">
      <c r="X18955" s="37"/>
      <c r="Y18955" s="37"/>
      <c r="Z18955" s="37"/>
      <c r="AA18955" s="37"/>
      <c r="AB18955" s="37"/>
    </row>
    <row r="18956" spans="24:28" x14ac:dyDescent="0.25">
      <c r="X18956" s="37"/>
      <c r="Y18956" s="37"/>
      <c r="Z18956" s="37"/>
      <c r="AA18956" s="37"/>
      <c r="AB18956" s="37"/>
    </row>
    <row r="18957" spans="24:28" x14ac:dyDescent="0.25">
      <c r="X18957" s="37"/>
      <c r="Y18957" s="37"/>
      <c r="Z18957" s="37"/>
      <c r="AA18957" s="37"/>
      <c r="AB18957" s="37"/>
    </row>
    <row r="18958" spans="24:28" x14ac:dyDescent="0.25">
      <c r="X18958" s="37"/>
      <c r="Y18958" s="37"/>
      <c r="Z18958" s="37"/>
      <c r="AA18958" s="37"/>
      <c r="AB18958" s="37"/>
    </row>
    <row r="18959" spans="24:28" x14ac:dyDescent="0.25">
      <c r="X18959" s="37"/>
      <c r="Y18959" s="37"/>
      <c r="Z18959" s="37"/>
      <c r="AA18959" s="37"/>
      <c r="AB18959" s="37"/>
    </row>
    <row r="18960" spans="24:28" x14ac:dyDescent="0.25">
      <c r="X18960" s="37"/>
      <c r="Y18960" s="37"/>
      <c r="Z18960" s="37"/>
      <c r="AA18960" s="37"/>
      <c r="AB18960" s="37"/>
    </row>
    <row r="18961" spans="24:28" x14ac:dyDescent="0.25">
      <c r="X18961" s="37"/>
      <c r="Y18961" s="37"/>
      <c r="Z18961" s="37"/>
      <c r="AA18961" s="37"/>
      <c r="AB18961" s="37"/>
    </row>
    <row r="18962" spans="24:28" x14ac:dyDescent="0.25">
      <c r="X18962" s="37"/>
      <c r="Y18962" s="37"/>
      <c r="Z18962" s="37"/>
      <c r="AA18962" s="37"/>
      <c r="AB18962" s="37"/>
    </row>
    <row r="18963" spans="24:28" x14ac:dyDescent="0.25">
      <c r="X18963" s="37"/>
      <c r="Y18963" s="37"/>
      <c r="Z18963" s="37"/>
      <c r="AA18963" s="37"/>
      <c r="AB18963" s="37"/>
    </row>
    <row r="18964" spans="24:28" x14ac:dyDescent="0.25">
      <c r="X18964" s="37"/>
      <c r="Y18964" s="37"/>
      <c r="Z18964" s="37"/>
      <c r="AA18964" s="37"/>
      <c r="AB18964" s="37"/>
    </row>
    <row r="18965" spans="24:28" x14ac:dyDescent="0.25">
      <c r="X18965" s="37"/>
      <c r="Y18965" s="37"/>
      <c r="Z18965" s="37"/>
      <c r="AA18965" s="37"/>
      <c r="AB18965" s="37"/>
    </row>
    <row r="18966" spans="24:28" x14ac:dyDescent="0.25">
      <c r="X18966" s="37"/>
      <c r="Y18966" s="37"/>
      <c r="Z18966" s="37"/>
      <c r="AA18966" s="37"/>
      <c r="AB18966" s="37"/>
    </row>
    <row r="18967" spans="24:28" x14ac:dyDescent="0.25">
      <c r="X18967" s="37"/>
      <c r="Y18967" s="37"/>
      <c r="Z18967" s="37"/>
      <c r="AA18967" s="37"/>
      <c r="AB18967" s="37"/>
    </row>
    <row r="18968" spans="24:28" x14ac:dyDescent="0.25">
      <c r="X18968" s="37"/>
      <c r="Y18968" s="37"/>
      <c r="Z18968" s="37"/>
      <c r="AA18968" s="37"/>
      <c r="AB18968" s="37"/>
    </row>
    <row r="18969" spans="24:28" x14ac:dyDescent="0.25">
      <c r="X18969" s="37"/>
      <c r="Y18969" s="37"/>
      <c r="Z18969" s="37"/>
      <c r="AA18969" s="37"/>
      <c r="AB18969" s="37"/>
    </row>
    <row r="18970" spans="24:28" x14ac:dyDescent="0.25">
      <c r="X18970" s="37"/>
      <c r="Y18970" s="37"/>
      <c r="Z18970" s="37"/>
      <c r="AA18970" s="37"/>
      <c r="AB18970" s="37"/>
    </row>
    <row r="18971" spans="24:28" x14ac:dyDescent="0.25">
      <c r="X18971" s="37"/>
      <c r="Y18971" s="37"/>
      <c r="Z18971" s="37"/>
      <c r="AA18971" s="37"/>
      <c r="AB18971" s="37"/>
    </row>
    <row r="18972" spans="24:28" x14ac:dyDescent="0.25">
      <c r="X18972" s="37"/>
      <c r="Y18972" s="37"/>
      <c r="Z18972" s="37"/>
      <c r="AA18972" s="37"/>
      <c r="AB18972" s="37"/>
    </row>
    <row r="18973" spans="24:28" x14ac:dyDescent="0.25">
      <c r="X18973" s="37"/>
      <c r="Y18973" s="37"/>
      <c r="Z18973" s="37"/>
      <c r="AA18973" s="37"/>
      <c r="AB18973" s="37"/>
    </row>
    <row r="18974" spans="24:28" x14ac:dyDescent="0.25">
      <c r="X18974" s="37"/>
      <c r="Y18974" s="37"/>
      <c r="Z18974" s="37"/>
      <c r="AA18974" s="37"/>
      <c r="AB18974" s="37"/>
    </row>
    <row r="18975" spans="24:28" x14ac:dyDescent="0.25">
      <c r="X18975" s="37"/>
      <c r="Y18975" s="37"/>
      <c r="Z18975" s="37"/>
      <c r="AA18975" s="37"/>
      <c r="AB18975" s="37"/>
    </row>
    <row r="18976" spans="24:28" x14ac:dyDescent="0.25">
      <c r="X18976" s="37"/>
      <c r="Y18976" s="37"/>
      <c r="Z18976" s="37"/>
      <c r="AA18976" s="37"/>
      <c r="AB18976" s="37"/>
    </row>
    <row r="18977" spans="24:28" x14ac:dyDescent="0.25">
      <c r="X18977" s="37"/>
      <c r="Y18977" s="37"/>
      <c r="Z18977" s="37"/>
      <c r="AA18977" s="37"/>
      <c r="AB18977" s="37"/>
    </row>
    <row r="18978" spans="24:28" x14ac:dyDescent="0.25">
      <c r="X18978" s="37"/>
      <c r="Y18978" s="37"/>
      <c r="Z18978" s="37"/>
      <c r="AA18978" s="37"/>
      <c r="AB18978" s="37"/>
    </row>
    <row r="18979" spans="24:28" x14ac:dyDescent="0.25">
      <c r="X18979" s="37"/>
      <c r="Y18979" s="37"/>
      <c r="Z18979" s="37"/>
      <c r="AA18979" s="37"/>
      <c r="AB18979" s="37"/>
    </row>
    <row r="18980" spans="24:28" x14ac:dyDescent="0.25">
      <c r="X18980" s="37"/>
      <c r="Y18980" s="37"/>
      <c r="Z18980" s="37"/>
      <c r="AA18980" s="37"/>
      <c r="AB18980" s="37"/>
    </row>
    <row r="18981" spans="24:28" x14ac:dyDescent="0.25">
      <c r="X18981" s="37"/>
      <c r="Y18981" s="37"/>
      <c r="Z18981" s="37"/>
      <c r="AA18981" s="37"/>
      <c r="AB18981" s="37"/>
    </row>
    <row r="18982" spans="24:28" x14ac:dyDescent="0.25">
      <c r="X18982" s="37"/>
      <c r="Y18982" s="37"/>
      <c r="Z18982" s="37"/>
      <c r="AA18982" s="37"/>
      <c r="AB18982" s="37"/>
    </row>
    <row r="18983" spans="24:28" x14ac:dyDescent="0.25">
      <c r="X18983" s="37"/>
      <c r="Y18983" s="37"/>
      <c r="Z18983" s="37"/>
      <c r="AA18983" s="37"/>
      <c r="AB18983" s="37"/>
    </row>
    <row r="18984" spans="24:28" x14ac:dyDescent="0.25">
      <c r="X18984" s="37"/>
      <c r="Y18984" s="37"/>
      <c r="Z18984" s="37"/>
      <c r="AA18984" s="37"/>
      <c r="AB18984" s="37"/>
    </row>
    <row r="18985" spans="24:28" x14ac:dyDescent="0.25">
      <c r="X18985" s="37"/>
      <c r="Y18985" s="37"/>
      <c r="Z18985" s="37"/>
      <c r="AA18985" s="37"/>
      <c r="AB18985" s="37"/>
    </row>
    <row r="18986" spans="24:28" x14ac:dyDescent="0.25">
      <c r="X18986" s="37"/>
      <c r="Y18986" s="37"/>
      <c r="Z18986" s="37"/>
      <c r="AA18986" s="37"/>
      <c r="AB18986" s="37"/>
    </row>
    <row r="18987" spans="24:28" x14ac:dyDescent="0.25">
      <c r="X18987" s="37"/>
      <c r="Y18987" s="37"/>
      <c r="Z18987" s="37"/>
      <c r="AA18987" s="37"/>
      <c r="AB18987" s="37"/>
    </row>
    <row r="18988" spans="24:28" x14ac:dyDescent="0.25">
      <c r="X18988" s="37"/>
      <c r="Y18988" s="37"/>
      <c r="Z18988" s="37"/>
      <c r="AA18988" s="37"/>
      <c r="AB18988" s="37"/>
    </row>
    <row r="18989" spans="24:28" x14ac:dyDescent="0.25">
      <c r="X18989" s="37"/>
      <c r="Y18989" s="37"/>
      <c r="Z18989" s="37"/>
      <c r="AA18989" s="37"/>
      <c r="AB18989" s="37"/>
    </row>
    <row r="18990" spans="24:28" x14ac:dyDescent="0.25">
      <c r="X18990" s="37"/>
      <c r="Y18990" s="37"/>
      <c r="Z18990" s="37"/>
      <c r="AA18990" s="37"/>
      <c r="AB18990" s="37"/>
    </row>
    <row r="18991" spans="24:28" x14ac:dyDescent="0.25">
      <c r="X18991" s="37"/>
      <c r="Y18991" s="37"/>
      <c r="Z18991" s="37"/>
      <c r="AA18991" s="37"/>
      <c r="AB18991" s="37"/>
    </row>
    <row r="18992" spans="24:28" x14ac:dyDescent="0.25">
      <c r="X18992" s="37"/>
      <c r="Y18992" s="37"/>
      <c r="Z18992" s="37"/>
      <c r="AA18992" s="37"/>
      <c r="AB18992" s="37"/>
    </row>
    <row r="18993" spans="24:28" x14ac:dyDescent="0.25">
      <c r="X18993" s="37"/>
      <c r="Y18993" s="37"/>
      <c r="Z18993" s="37"/>
      <c r="AA18993" s="37"/>
      <c r="AB18993" s="37"/>
    </row>
    <row r="18994" spans="24:28" x14ac:dyDescent="0.25">
      <c r="X18994" s="37"/>
      <c r="Y18994" s="37"/>
      <c r="Z18994" s="37"/>
      <c r="AA18994" s="37"/>
      <c r="AB18994" s="37"/>
    </row>
    <row r="18995" spans="24:28" x14ac:dyDescent="0.25">
      <c r="X18995" s="37"/>
      <c r="Y18995" s="37"/>
      <c r="Z18995" s="37"/>
      <c r="AA18995" s="37"/>
      <c r="AB18995" s="37"/>
    </row>
    <row r="18996" spans="24:28" x14ac:dyDescent="0.25">
      <c r="X18996" s="37"/>
      <c r="Y18996" s="37"/>
      <c r="Z18996" s="37"/>
      <c r="AA18996" s="37"/>
      <c r="AB18996" s="37"/>
    </row>
    <row r="18997" spans="24:28" x14ac:dyDescent="0.25">
      <c r="X18997" s="37"/>
      <c r="Y18997" s="37"/>
      <c r="Z18997" s="37"/>
      <c r="AA18997" s="37"/>
      <c r="AB18997" s="37"/>
    </row>
    <row r="18998" spans="24:28" x14ac:dyDescent="0.25">
      <c r="X18998" s="37"/>
      <c r="Y18998" s="37"/>
      <c r="Z18998" s="37"/>
      <c r="AA18998" s="37"/>
      <c r="AB18998" s="37"/>
    </row>
    <row r="18999" spans="24:28" x14ac:dyDescent="0.25">
      <c r="X18999" s="37"/>
      <c r="Y18999" s="37"/>
      <c r="Z18999" s="37"/>
      <c r="AA18999" s="37"/>
      <c r="AB18999" s="37"/>
    </row>
    <row r="19000" spans="24:28" x14ac:dyDescent="0.25">
      <c r="X19000" s="37"/>
      <c r="Y19000" s="37"/>
      <c r="Z19000" s="37"/>
      <c r="AA19000" s="37"/>
      <c r="AB19000" s="37"/>
    </row>
    <row r="19001" spans="24:28" x14ac:dyDescent="0.25">
      <c r="X19001" s="37"/>
      <c r="Y19001" s="37"/>
      <c r="Z19001" s="37"/>
      <c r="AA19001" s="37"/>
      <c r="AB19001" s="37"/>
    </row>
    <row r="19002" spans="24:28" x14ac:dyDescent="0.25">
      <c r="X19002" s="37"/>
      <c r="Y19002" s="37"/>
      <c r="Z19002" s="37"/>
      <c r="AA19002" s="37"/>
      <c r="AB19002" s="37"/>
    </row>
    <row r="19003" spans="24:28" x14ac:dyDescent="0.25">
      <c r="X19003" s="37"/>
      <c r="Y19003" s="37"/>
      <c r="Z19003" s="37"/>
      <c r="AA19003" s="37"/>
      <c r="AB19003" s="37"/>
    </row>
    <row r="19004" spans="24:28" x14ac:dyDescent="0.25">
      <c r="X19004" s="37"/>
      <c r="Y19004" s="37"/>
      <c r="Z19004" s="37"/>
      <c r="AA19004" s="37"/>
      <c r="AB19004" s="37"/>
    </row>
    <row r="19005" spans="24:28" x14ac:dyDescent="0.25">
      <c r="X19005" s="37"/>
      <c r="Y19005" s="37"/>
      <c r="Z19005" s="37"/>
      <c r="AA19005" s="37"/>
      <c r="AB19005" s="37"/>
    </row>
    <row r="19006" spans="24:28" x14ac:dyDescent="0.25">
      <c r="X19006" s="37"/>
      <c r="Y19006" s="37"/>
      <c r="Z19006" s="37"/>
      <c r="AA19006" s="37"/>
      <c r="AB19006" s="37"/>
    </row>
    <row r="19007" spans="24:28" x14ac:dyDescent="0.25">
      <c r="X19007" s="37"/>
      <c r="Y19007" s="37"/>
      <c r="Z19007" s="37"/>
      <c r="AA19007" s="37"/>
      <c r="AB19007" s="37"/>
    </row>
    <row r="19008" spans="24:28" x14ac:dyDescent="0.25">
      <c r="X19008" s="37"/>
      <c r="Y19008" s="37"/>
      <c r="Z19008" s="37"/>
      <c r="AA19008" s="37"/>
      <c r="AB19008" s="37"/>
    </row>
    <row r="19009" spans="24:28" x14ac:dyDescent="0.25">
      <c r="X19009" s="37"/>
      <c r="Y19009" s="37"/>
      <c r="Z19009" s="37"/>
      <c r="AA19009" s="37"/>
      <c r="AB19009" s="37"/>
    </row>
    <row r="19010" spans="24:28" x14ac:dyDescent="0.25">
      <c r="X19010" s="37"/>
      <c r="Y19010" s="37"/>
      <c r="Z19010" s="37"/>
      <c r="AA19010" s="37"/>
      <c r="AB19010" s="37"/>
    </row>
    <row r="19011" spans="24:28" x14ac:dyDescent="0.25">
      <c r="X19011" s="37"/>
      <c r="Y19011" s="37"/>
      <c r="Z19011" s="37"/>
      <c r="AA19011" s="37"/>
      <c r="AB19011" s="37"/>
    </row>
    <row r="19012" spans="24:28" x14ac:dyDescent="0.25">
      <c r="X19012" s="37"/>
      <c r="Y19012" s="37"/>
      <c r="Z19012" s="37"/>
      <c r="AA19012" s="37"/>
      <c r="AB19012" s="37"/>
    </row>
    <row r="19013" spans="24:28" x14ac:dyDescent="0.25">
      <c r="X19013" s="37"/>
      <c r="Y19013" s="37"/>
      <c r="Z19013" s="37"/>
      <c r="AA19013" s="37"/>
      <c r="AB19013" s="37"/>
    </row>
    <row r="19014" spans="24:28" x14ac:dyDescent="0.25">
      <c r="X19014" s="37"/>
      <c r="Y19014" s="37"/>
      <c r="Z19014" s="37"/>
      <c r="AA19014" s="37"/>
      <c r="AB19014" s="37"/>
    </row>
    <row r="19015" spans="24:28" x14ac:dyDescent="0.25">
      <c r="X19015" s="37"/>
      <c r="Y19015" s="37"/>
      <c r="Z19015" s="37"/>
      <c r="AA19015" s="37"/>
      <c r="AB19015" s="37"/>
    </row>
    <row r="19016" spans="24:28" x14ac:dyDescent="0.25">
      <c r="X19016" s="37"/>
      <c r="Y19016" s="37"/>
      <c r="Z19016" s="37"/>
      <c r="AA19016" s="37"/>
      <c r="AB19016" s="37"/>
    </row>
    <row r="19017" spans="24:28" x14ac:dyDescent="0.25">
      <c r="X19017" s="37"/>
      <c r="Y19017" s="37"/>
      <c r="Z19017" s="37"/>
      <c r="AA19017" s="37"/>
      <c r="AB19017" s="37"/>
    </row>
    <row r="19018" spans="24:28" x14ac:dyDescent="0.25">
      <c r="X19018" s="37"/>
      <c r="Y19018" s="37"/>
      <c r="Z19018" s="37"/>
      <c r="AA19018" s="37"/>
      <c r="AB19018" s="37"/>
    </row>
    <row r="19019" spans="24:28" x14ac:dyDescent="0.25">
      <c r="X19019" s="37"/>
      <c r="Y19019" s="37"/>
      <c r="Z19019" s="37"/>
      <c r="AA19019" s="37"/>
      <c r="AB19019" s="37"/>
    </row>
    <row r="19020" spans="24:28" x14ac:dyDescent="0.25">
      <c r="X19020" s="37"/>
      <c r="Y19020" s="37"/>
      <c r="Z19020" s="37"/>
      <c r="AA19020" s="37"/>
      <c r="AB19020" s="37"/>
    </row>
    <row r="19021" spans="24:28" x14ac:dyDescent="0.25">
      <c r="X19021" s="37"/>
      <c r="Y19021" s="37"/>
      <c r="Z19021" s="37"/>
      <c r="AA19021" s="37"/>
      <c r="AB19021" s="37"/>
    </row>
    <row r="19022" spans="24:28" x14ac:dyDescent="0.25">
      <c r="X19022" s="37"/>
      <c r="Y19022" s="37"/>
      <c r="Z19022" s="37"/>
      <c r="AA19022" s="37"/>
      <c r="AB19022" s="37"/>
    </row>
    <row r="19023" spans="24:28" x14ac:dyDescent="0.25">
      <c r="X19023" s="37"/>
      <c r="Y19023" s="37"/>
      <c r="Z19023" s="37"/>
      <c r="AA19023" s="37"/>
      <c r="AB19023" s="37"/>
    </row>
    <row r="19024" spans="24:28" x14ac:dyDescent="0.25">
      <c r="X19024" s="37"/>
      <c r="Y19024" s="37"/>
      <c r="Z19024" s="37"/>
      <c r="AA19024" s="37"/>
      <c r="AB19024" s="37"/>
    </row>
    <row r="19025" spans="24:28" x14ac:dyDescent="0.25">
      <c r="X19025" s="37"/>
      <c r="Y19025" s="37"/>
      <c r="Z19025" s="37"/>
      <c r="AA19025" s="37"/>
      <c r="AB19025" s="37"/>
    </row>
    <row r="19026" spans="24:28" x14ac:dyDescent="0.25">
      <c r="X19026" s="37"/>
      <c r="Y19026" s="37"/>
      <c r="Z19026" s="37"/>
      <c r="AA19026" s="37"/>
      <c r="AB19026" s="37"/>
    </row>
    <row r="19027" spans="24:28" x14ac:dyDescent="0.25">
      <c r="X19027" s="37"/>
      <c r="Y19027" s="37"/>
      <c r="Z19027" s="37"/>
      <c r="AA19027" s="37"/>
      <c r="AB19027" s="37"/>
    </row>
    <row r="19028" spans="24:28" x14ac:dyDescent="0.25">
      <c r="X19028" s="37"/>
      <c r="Y19028" s="37"/>
      <c r="Z19028" s="37"/>
      <c r="AA19028" s="37"/>
      <c r="AB19028" s="37"/>
    </row>
    <row r="19029" spans="24:28" x14ac:dyDescent="0.25">
      <c r="X19029" s="37"/>
      <c r="Y19029" s="37"/>
      <c r="Z19029" s="37"/>
      <c r="AA19029" s="37"/>
      <c r="AB19029" s="37"/>
    </row>
    <row r="19030" spans="24:28" x14ac:dyDescent="0.25">
      <c r="X19030" s="37"/>
      <c r="Y19030" s="37"/>
      <c r="Z19030" s="37"/>
      <c r="AA19030" s="37"/>
      <c r="AB19030" s="37"/>
    </row>
    <row r="19031" spans="24:28" x14ac:dyDescent="0.25">
      <c r="X19031" s="37"/>
      <c r="Y19031" s="37"/>
      <c r="Z19031" s="37"/>
      <c r="AA19031" s="37"/>
      <c r="AB19031" s="37"/>
    </row>
    <row r="19032" spans="24:28" x14ac:dyDescent="0.25">
      <c r="X19032" s="37"/>
      <c r="Y19032" s="37"/>
      <c r="Z19032" s="37"/>
      <c r="AA19032" s="37"/>
      <c r="AB19032" s="37"/>
    </row>
    <row r="19033" spans="24:28" x14ac:dyDescent="0.25">
      <c r="X19033" s="37"/>
      <c r="Y19033" s="37"/>
      <c r="Z19033" s="37"/>
      <c r="AA19033" s="37"/>
      <c r="AB19033" s="37"/>
    </row>
    <row r="19034" spans="24:28" x14ac:dyDescent="0.25">
      <c r="X19034" s="37"/>
      <c r="Y19034" s="37"/>
      <c r="Z19034" s="37"/>
      <c r="AA19034" s="37"/>
      <c r="AB19034" s="37"/>
    </row>
    <row r="19035" spans="24:28" x14ac:dyDescent="0.25">
      <c r="X19035" s="37"/>
      <c r="Y19035" s="37"/>
      <c r="Z19035" s="37"/>
      <c r="AA19035" s="37"/>
      <c r="AB19035" s="37"/>
    </row>
    <row r="19036" spans="24:28" x14ac:dyDescent="0.25">
      <c r="X19036" s="37"/>
      <c r="Y19036" s="37"/>
      <c r="Z19036" s="37"/>
      <c r="AA19036" s="37"/>
      <c r="AB19036" s="37"/>
    </row>
    <row r="19037" spans="24:28" x14ac:dyDescent="0.25">
      <c r="X19037" s="37"/>
      <c r="Y19037" s="37"/>
      <c r="Z19037" s="37"/>
      <c r="AA19037" s="37"/>
      <c r="AB19037" s="37"/>
    </row>
    <row r="19038" spans="24:28" x14ac:dyDescent="0.25">
      <c r="X19038" s="37"/>
      <c r="Y19038" s="37"/>
      <c r="Z19038" s="37"/>
      <c r="AA19038" s="37"/>
      <c r="AB19038" s="37"/>
    </row>
    <row r="19039" spans="24:28" x14ac:dyDescent="0.25">
      <c r="X19039" s="37"/>
      <c r="Y19039" s="37"/>
      <c r="Z19039" s="37"/>
      <c r="AA19039" s="37"/>
      <c r="AB19039" s="37"/>
    </row>
    <row r="19040" spans="24:28" x14ac:dyDescent="0.25">
      <c r="X19040" s="37"/>
      <c r="Y19040" s="37"/>
      <c r="Z19040" s="37"/>
      <c r="AA19040" s="37"/>
      <c r="AB19040" s="37"/>
    </row>
    <row r="19041" spans="24:28" x14ac:dyDescent="0.25">
      <c r="X19041" s="37"/>
      <c r="Y19041" s="37"/>
      <c r="Z19041" s="37"/>
      <c r="AA19041" s="37"/>
      <c r="AB19041" s="37"/>
    </row>
    <row r="19042" spans="24:28" x14ac:dyDescent="0.25">
      <c r="X19042" s="37"/>
      <c r="Y19042" s="37"/>
      <c r="Z19042" s="37"/>
      <c r="AA19042" s="37"/>
      <c r="AB19042" s="37"/>
    </row>
    <row r="19043" spans="24:28" x14ac:dyDescent="0.25">
      <c r="X19043" s="37"/>
      <c r="Y19043" s="37"/>
      <c r="Z19043" s="37"/>
      <c r="AA19043" s="37"/>
      <c r="AB19043" s="37"/>
    </row>
    <row r="19044" spans="24:28" x14ac:dyDescent="0.25">
      <c r="X19044" s="37"/>
      <c r="Y19044" s="37"/>
      <c r="Z19044" s="37"/>
      <c r="AA19044" s="37"/>
      <c r="AB19044" s="37"/>
    </row>
    <row r="19045" spans="24:28" x14ac:dyDescent="0.25">
      <c r="X19045" s="37"/>
      <c r="Y19045" s="37"/>
      <c r="Z19045" s="37"/>
      <c r="AA19045" s="37"/>
      <c r="AB19045" s="37"/>
    </row>
    <row r="19046" spans="24:28" x14ac:dyDescent="0.25">
      <c r="X19046" s="37"/>
      <c r="Y19046" s="37"/>
      <c r="Z19046" s="37"/>
      <c r="AA19046" s="37"/>
      <c r="AB19046" s="37"/>
    </row>
    <row r="19047" spans="24:28" x14ac:dyDescent="0.25">
      <c r="X19047" s="37"/>
      <c r="Y19047" s="37"/>
      <c r="Z19047" s="37"/>
      <c r="AA19047" s="37"/>
      <c r="AB19047" s="37"/>
    </row>
    <row r="19048" spans="24:28" x14ac:dyDescent="0.25">
      <c r="X19048" s="37"/>
      <c r="Y19048" s="37"/>
      <c r="Z19048" s="37"/>
      <c r="AA19048" s="37"/>
      <c r="AB19048" s="37"/>
    </row>
    <row r="19049" spans="24:28" x14ac:dyDescent="0.25">
      <c r="X19049" s="37"/>
      <c r="Y19049" s="37"/>
      <c r="Z19049" s="37"/>
      <c r="AA19049" s="37"/>
      <c r="AB19049" s="37"/>
    </row>
    <row r="19050" spans="24:28" x14ac:dyDescent="0.25">
      <c r="X19050" s="37"/>
      <c r="Y19050" s="37"/>
      <c r="Z19050" s="37"/>
      <c r="AA19050" s="37"/>
      <c r="AB19050" s="37"/>
    </row>
    <row r="19051" spans="24:28" x14ac:dyDescent="0.25">
      <c r="X19051" s="37"/>
      <c r="Y19051" s="37"/>
      <c r="Z19051" s="37"/>
      <c r="AA19051" s="37"/>
      <c r="AB19051" s="37"/>
    </row>
    <row r="19052" spans="24:28" x14ac:dyDescent="0.25">
      <c r="X19052" s="37"/>
      <c r="Y19052" s="37"/>
      <c r="Z19052" s="37"/>
      <c r="AA19052" s="37"/>
      <c r="AB19052" s="37"/>
    </row>
    <row r="19053" spans="24:28" x14ac:dyDescent="0.25">
      <c r="X19053" s="37"/>
      <c r="Y19053" s="37"/>
      <c r="Z19053" s="37"/>
      <c r="AA19053" s="37"/>
      <c r="AB19053" s="37"/>
    </row>
    <row r="19054" spans="24:28" x14ac:dyDescent="0.25">
      <c r="X19054" s="37"/>
      <c r="Y19054" s="37"/>
      <c r="Z19054" s="37"/>
      <c r="AA19054" s="37"/>
      <c r="AB19054" s="37"/>
    </row>
    <row r="19055" spans="24:28" x14ac:dyDescent="0.25">
      <c r="X19055" s="37"/>
      <c r="Y19055" s="37"/>
      <c r="Z19055" s="37"/>
      <c r="AA19055" s="37"/>
      <c r="AB19055" s="37"/>
    </row>
    <row r="19056" spans="24:28" x14ac:dyDescent="0.25">
      <c r="X19056" s="37"/>
      <c r="Y19056" s="37"/>
      <c r="Z19056" s="37"/>
      <c r="AA19056" s="37"/>
      <c r="AB19056" s="37"/>
    </row>
    <row r="19057" spans="24:28" x14ac:dyDescent="0.25">
      <c r="X19057" s="37"/>
      <c r="Y19057" s="37"/>
      <c r="Z19057" s="37"/>
      <c r="AA19057" s="37"/>
      <c r="AB19057" s="37"/>
    </row>
    <row r="19058" spans="24:28" x14ac:dyDescent="0.25">
      <c r="X19058" s="37"/>
      <c r="Y19058" s="37"/>
      <c r="Z19058" s="37"/>
      <c r="AA19058" s="37"/>
      <c r="AB19058" s="37"/>
    </row>
    <row r="19059" spans="24:28" x14ac:dyDescent="0.25">
      <c r="X19059" s="37"/>
      <c r="Y19059" s="37"/>
      <c r="Z19059" s="37"/>
      <c r="AA19059" s="37"/>
      <c r="AB19059" s="37"/>
    </row>
    <row r="19060" spans="24:28" x14ac:dyDescent="0.25">
      <c r="X19060" s="37"/>
      <c r="Y19060" s="37"/>
      <c r="Z19060" s="37"/>
      <c r="AA19060" s="37"/>
      <c r="AB19060" s="37"/>
    </row>
    <row r="19061" spans="24:28" x14ac:dyDescent="0.25">
      <c r="X19061" s="37"/>
      <c r="Y19061" s="37"/>
      <c r="Z19061" s="37"/>
      <c r="AA19061" s="37"/>
      <c r="AB19061" s="37"/>
    </row>
    <row r="19062" spans="24:28" x14ac:dyDescent="0.25">
      <c r="X19062" s="37"/>
      <c r="Y19062" s="37"/>
      <c r="Z19062" s="37"/>
      <c r="AA19062" s="37"/>
      <c r="AB19062" s="37"/>
    </row>
    <row r="19063" spans="24:28" x14ac:dyDescent="0.25">
      <c r="X19063" s="37"/>
      <c r="Y19063" s="37"/>
      <c r="Z19063" s="37"/>
      <c r="AA19063" s="37"/>
      <c r="AB19063" s="37"/>
    </row>
    <row r="19064" spans="24:28" x14ac:dyDescent="0.25">
      <c r="X19064" s="37"/>
      <c r="Y19064" s="37"/>
      <c r="Z19064" s="37"/>
      <c r="AA19064" s="37"/>
      <c r="AB19064" s="37"/>
    </row>
    <row r="19065" spans="24:28" x14ac:dyDescent="0.25">
      <c r="X19065" s="37"/>
      <c r="Y19065" s="37"/>
      <c r="Z19065" s="37"/>
      <c r="AA19065" s="37"/>
      <c r="AB19065" s="37"/>
    </row>
    <row r="19066" spans="24:28" x14ac:dyDescent="0.25">
      <c r="X19066" s="37"/>
      <c r="Y19066" s="37"/>
      <c r="Z19066" s="37"/>
      <c r="AA19066" s="37"/>
      <c r="AB19066" s="37"/>
    </row>
    <row r="19067" spans="24:28" x14ac:dyDescent="0.25">
      <c r="X19067" s="37"/>
      <c r="Y19067" s="37"/>
      <c r="Z19067" s="37"/>
      <c r="AA19067" s="37"/>
      <c r="AB19067" s="37"/>
    </row>
    <row r="19068" spans="24:28" x14ac:dyDescent="0.25">
      <c r="X19068" s="37"/>
      <c r="Y19068" s="37"/>
      <c r="Z19068" s="37"/>
      <c r="AA19068" s="37"/>
      <c r="AB19068" s="37"/>
    </row>
    <row r="19069" spans="24:28" x14ac:dyDescent="0.25">
      <c r="X19069" s="37"/>
      <c r="Y19069" s="37"/>
      <c r="Z19069" s="37"/>
      <c r="AA19069" s="37"/>
      <c r="AB19069" s="37"/>
    </row>
    <row r="19070" spans="24:28" x14ac:dyDescent="0.25">
      <c r="X19070" s="37"/>
      <c r="Y19070" s="37"/>
      <c r="Z19070" s="37"/>
      <c r="AA19070" s="37"/>
      <c r="AB19070" s="37"/>
    </row>
    <row r="19071" spans="24:28" x14ac:dyDescent="0.25">
      <c r="X19071" s="37"/>
      <c r="Y19071" s="37"/>
      <c r="Z19071" s="37"/>
      <c r="AA19071" s="37"/>
      <c r="AB19071" s="37"/>
    </row>
    <row r="19072" spans="24:28" x14ac:dyDescent="0.25">
      <c r="X19072" s="37"/>
      <c r="Y19072" s="37"/>
      <c r="Z19072" s="37"/>
      <c r="AA19072" s="37"/>
      <c r="AB19072" s="37"/>
    </row>
    <row r="19073" spans="24:28" x14ac:dyDescent="0.25">
      <c r="X19073" s="37"/>
      <c r="Y19073" s="37"/>
      <c r="Z19073" s="37"/>
      <c r="AA19073" s="37"/>
      <c r="AB19073" s="37"/>
    </row>
    <row r="19074" spans="24:28" x14ac:dyDescent="0.25">
      <c r="X19074" s="37"/>
      <c r="Y19074" s="37"/>
      <c r="Z19074" s="37"/>
      <c r="AA19074" s="37"/>
      <c r="AB19074" s="37"/>
    </row>
    <row r="19075" spans="24:28" x14ac:dyDescent="0.25">
      <c r="X19075" s="37"/>
      <c r="Y19075" s="37"/>
      <c r="Z19075" s="37"/>
      <c r="AA19075" s="37"/>
      <c r="AB19075" s="37"/>
    </row>
    <row r="19076" spans="24:28" x14ac:dyDescent="0.25">
      <c r="X19076" s="37"/>
      <c r="Y19076" s="37"/>
      <c r="Z19076" s="37"/>
      <c r="AA19076" s="37"/>
      <c r="AB19076" s="37"/>
    </row>
    <row r="19077" spans="24:28" x14ac:dyDescent="0.25">
      <c r="X19077" s="37"/>
      <c r="Y19077" s="37"/>
      <c r="Z19077" s="37"/>
      <c r="AA19077" s="37"/>
      <c r="AB19077" s="37"/>
    </row>
    <row r="19078" spans="24:28" x14ac:dyDescent="0.25">
      <c r="X19078" s="37"/>
      <c r="Y19078" s="37"/>
      <c r="Z19078" s="37"/>
      <c r="AA19078" s="37"/>
      <c r="AB19078" s="37"/>
    </row>
    <row r="19079" spans="24:28" x14ac:dyDescent="0.25">
      <c r="X19079" s="37"/>
      <c r="Y19079" s="37"/>
      <c r="Z19079" s="37"/>
      <c r="AA19079" s="37"/>
      <c r="AB19079" s="37"/>
    </row>
    <row r="19080" spans="24:28" x14ac:dyDescent="0.25">
      <c r="X19080" s="37"/>
      <c r="Y19080" s="37"/>
      <c r="Z19080" s="37"/>
      <c r="AA19080" s="37"/>
      <c r="AB19080" s="37"/>
    </row>
    <row r="19081" spans="24:28" x14ac:dyDescent="0.25">
      <c r="X19081" s="37"/>
      <c r="Y19081" s="37"/>
      <c r="Z19081" s="37"/>
      <c r="AA19081" s="37"/>
      <c r="AB19081" s="37"/>
    </row>
    <row r="19082" spans="24:28" x14ac:dyDescent="0.25">
      <c r="X19082" s="37"/>
      <c r="Y19082" s="37"/>
      <c r="Z19082" s="37"/>
      <c r="AA19082" s="37"/>
      <c r="AB19082" s="37"/>
    </row>
    <row r="19083" spans="24:28" x14ac:dyDescent="0.25">
      <c r="X19083" s="37"/>
      <c r="Y19083" s="37"/>
      <c r="Z19083" s="37"/>
      <c r="AA19083" s="37"/>
      <c r="AB19083" s="37"/>
    </row>
    <row r="19084" spans="24:28" x14ac:dyDescent="0.25">
      <c r="X19084" s="37"/>
      <c r="Y19084" s="37"/>
      <c r="Z19084" s="37"/>
      <c r="AA19084" s="37"/>
      <c r="AB19084" s="37"/>
    </row>
    <row r="19085" spans="24:28" x14ac:dyDescent="0.25">
      <c r="X19085" s="37"/>
      <c r="Y19085" s="37"/>
      <c r="Z19085" s="37"/>
      <c r="AA19085" s="37"/>
      <c r="AB19085" s="37"/>
    </row>
    <row r="19086" spans="24:28" x14ac:dyDescent="0.25">
      <c r="X19086" s="37"/>
      <c r="Y19086" s="37"/>
      <c r="Z19086" s="37"/>
      <c r="AA19086" s="37"/>
      <c r="AB19086" s="37"/>
    </row>
    <row r="19087" spans="24:28" x14ac:dyDescent="0.25">
      <c r="X19087" s="37"/>
      <c r="Y19087" s="37"/>
      <c r="Z19087" s="37"/>
      <c r="AA19087" s="37"/>
      <c r="AB19087" s="37"/>
    </row>
    <row r="19088" spans="24:28" x14ac:dyDescent="0.25">
      <c r="X19088" s="37"/>
      <c r="Y19088" s="37"/>
      <c r="Z19088" s="37"/>
      <c r="AA19088" s="37"/>
      <c r="AB19088" s="37"/>
    </row>
    <row r="19089" spans="24:28" x14ac:dyDescent="0.25">
      <c r="X19089" s="37"/>
      <c r="Y19089" s="37"/>
      <c r="Z19089" s="37"/>
      <c r="AA19089" s="37"/>
      <c r="AB19089" s="37"/>
    </row>
    <row r="19090" spans="24:28" x14ac:dyDescent="0.25">
      <c r="X19090" s="37"/>
      <c r="Y19090" s="37"/>
      <c r="Z19090" s="37"/>
      <c r="AA19090" s="37"/>
      <c r="AB19090" s="37"/>
    </row>
    <row r="19091" spans="24:28" x14ac:dyDescent="0.25">
      <c r="X19091" s="37"/>
      <c r="Y19091" s="37"/>
      <c r="Z19091" s="37"/>
      <c r="AA19091" s="37"/>
      <c r="AB19091" s="37"/>
    </row>
    <row r="19092" spans="24:28" x14ac:dyDescent="0.25">
      <c r="X19092" s="37"/>
      <c r="Y19092" s="37"/>
      <c r="Z19092" s="37"/>
      <c r="AA19092" s="37"/>
      <c r="AB19092" s="37"/>
    </row>
    <row r="19093" spans="24:28" x14ac:dyDescent="0.25">
      <c r="X19093" s="37"/>
      <c r="Y19093" s="37"/>
      <c r="Z19093" s="37"/>
      <c r="AA19093" s="37"/>
      <c r="AB19093" s="37"/>
    </row>
    <row r="19094" spans="24:28" x14ac:dyDescent="0.25">
      <c r="X19094" s="37"/>
      <c r="Y19094" s="37"/>
      <c r="Z19094" s="37"/>
      <c r="AA19094" s="37"/>
      <c r="AB19094" s="37"/>
    </row>
    <row r="19095" spans="24:28" x14ac:dyDescent="0.25">
      <c r="X19095" s="37"/>
      <c r="Y19095" s="37"/>
      <c r="Z19095" s="37"/>
      <c r="AA19095" s="37"/>
      <c r="AB19095" s="37"/>
    </row>
    <row r="19096" spans="24:28" x14ac:dyDescent="0.25">
      <c r="X19096" s="37"/>
      <c r="Y19096" s="37"/>
      <c r="Z19096" s="37"/>
      <c r="AA19096" s="37"/>
      <c r="AB19096" s="37"/>
    </row>
    <row r="19097" spans="24:28" x14ac:dyDescent="0.25">
      <c r="X19097" s="37"/>
      <c r="Y19097" s="37"/>
      <c r="Z19097" s="37"/>
      <c r="AA19097" s="37"/>
      <c r="AB19097" s="37"/>
    </row>
    <row r="19098" spans="24:28" x14ac:dyDescent="0.25">
      <c r="X19098" s="37"/>
      <c r="Y19098" s="37"/>
      <c r="Z19098" s="37"/>
      <c r="AA19098" s="37"/>
      <c r="AB19098" s="37"/>
    </row>
    <row r="19099" spans="24:28" x14ac:dyDescent="0.25">
      <c r="X19099" s="37"/>
      <c r="Y19099" s="37"/>
      <c r="Z19099" s="37"/>
      <c r="AA19099" s="37"/>
      <c r="AB19099" s="37"/>
    </row>
    <row r="19100" spans="24:28" x14ac:dyDescent="0.25">
      <c r="X19100" s="37"/>
      <c r="Y19100" s="37"/>
      <c r="Z19100" s="37"/>
      <c r="AA19100" s="37"/>
      <c r="AB19100" s="37"/>
    </row>
    <row r="19101" spans="24:28" x14ac:dyDescent="0.25">
      <c r="X19101" s="37"/>
      <c r="Y19101" s="37"/>
      <c r="Z19101" s="37"/>
      <c r="AA19101" s="37"/>
      <c r="AB19101" s="37"/>
    </row>
    <row r="19102" spans="24:28" x14ac:dyDescent="0.25">
      <c r="X19102" s="37"/>
      <c r="Y19102" s="37"/>
      <c r="Z19102" s="37"/>
      <c r="AA19102" s="37"/>
      <c r="AB19102" s="37"/>
    </row>
    <row r="19103" spans="24:28" x14ac:dyDescent="0.25">
      <c r="X19103" s="37"/>
      <c r="Y19103" s="37"/>
      <c r="Z19103" s="37"/>
      <c r="AA19103" s="37"/>
      <c r="AB19103" s="37"/>
    </row>
    <row r="19104" spans="24:28" x14ac:dyDescent="0.25">
      <c r="X19104" s="37"/>
      <c r="Y19104" s="37"/>
      <c r="Z19104" s="37"/>
      <c r="AA19104" s="37"/>
      <c r="AB19104" s="37"/>
    </row>
    <row r="19105" spans="24:28" x14ac:dyDescent="0.25">
      <c r="X19105" s="37"/>
      <c r="Y19105" s="37"/>
      <c r="Z19105" s="37"/>
      <c r="AA19105" s="37"/>
      <c r="AB19105" s="37"/>
    </row>
    <row r="19106" spans="24:28" x14ac:dyDescent="0.25">
      <c r="X19106" s="37"/>
      <c r="Y19106" s="37"/>
      <c r="Z19106" s="37"/>
      <c r="AA19106" s="37"/>
      <c r="AB19106" s="37"/>
    </row>
    <row r="19107" spans="24:28" x14ac:dyDescent="0.25">
      <c r="X19107" s="37"/>
      <c r="Y19107" s="37"/>
      <c r="Z19107" s="37"/>
      <c r="AA19107" s="37"/>
      <c r="AB19107" s="37"/>
    </row>
    <row r="19108" spans="24:28" x14ac:dyDescent="0.25">
      <c r="X19108" s="37"/>
      <c r="Y19108" s="37"/>
      <c r="Z19108" s="37"/>
      <c r="AA19108" s="37"/>
      <c r="AB19108" s="37"/>
    </row>
    <row r="19109" spans="24:28" x14ac:dyDescent="0.25">
      <c r="X19109" s="37"/>
      <c r="Y19109" s="37"/>
      <c r="Z19109" s="37"/>
      <c r="AA19109" s="37"/>
      <c r="AB19109" s="37"/>
    </row>
    <row r="19110" spans="24:28" x14ac:dyDescent="0.25">
      <c r="X19110" s="37"/>
      <c r="Y19110" s="37"/>
      <c r="Z19110" s="37"/>
      <c r="AA19110" s="37"/>
      <c r="AB19110" s="37"/>
    </row>
    <row r="19111" spans="24:28" x14ac:dyDescent="0.25">
      <c r="X19111" s="37"/>
      <c r="Y19111" s="37"/>
      <c r="Z19111" s="37"/>
      <c r="AA19111" s="37"/>
      <c r="AB19111" s="37"/>
    </row>
    <row r="19112" spans="24:28" x14ac:dyDescent="0.25">
      <c r="X19112" s="37"/>
      <c r="Y19112" s="37"/>
      <c r="Z19112" s="37"/>
      <c r="AA19112" s="37"/>
      <c r="AB19112" s="37"/>
    </row>
    <row r="19113" spans="24:28" x14ac:dyDescent="0.25">
      <c r="X19113" s="37"/>
      <c r="Y19113" s="37"/>
      <c r="Z19113" s="37"/>
      <c r="AA19113" s="37"/>
      <c r="AB19113" s="37"/>
    </row>
    <row r="19114" spans="24:28" x14ac:dyDescent="0.25">
      <c r="X19114" s="37"/>
      <c r="Y19114" s="37"/>
      <c r="Z19114" s="37"/>
      <c r="AA19114" s="37"/>
      <c r="AB19114" s="37"/>
    </row>
    <row r="19115" spans="24:28" x14ac:dyDescent="0.25">
      <c r="X19115" s="37"/>
      <c r="Y19115" s="37"/>
      <c r="Z19115" s="37"/>
      <c r="AA19115" s="37"/>
      <c r="AB19115" s="37"/>
    </row>
    <row r="19116" spans="24:28" x14ac:dyDescent="0.25">
      <c r="X19116" s="37"/>
      <c r="Y19116" s="37"/>
      <c r="Z19116" s="37"/>
      <c r="AA19116" s="37"/>
      <c r="AB19116" s="37"/>
    </row>
    <row r="19117" spans="24:28" x14ac:dyDescent="0.25">
      <c r="X19117" s="37"/>
      <c r="Y19117" s="37"/>
      <c r="Z19117" s="37"/>
      <c r="AA19117" s="37"/>
      <c r="AB19117" s="37"/>
    </row>
    <row r="19118" spans="24:28" x14ac:dyDescent="0.25">
      <c r="X19118" s="37"/>
      <c r="Y19118" s="37"/>
      <c r="Z19118" s="37"/>
      <c r="AA19118" s="37"/>
      <c r="AB19118" s="37"/>
    </row>
    <row r="19119" spans="24:28" x14ac:dyDescent="0.25">
      <c r="X19119" s="37"/>
      <c r="Y19119" s="37"/>
      <c r="Z19119" s="37"/>
      <c r="AA19119" s="37"/>
      <c r="AB19119" s="37"/>
    </row>
    <row r="19120" spans="24:28" x14ac:dyDescent="0.25">
      <c r="X19120" s="37"/>
      <c r="Y19120" s="37"/>
      <c r="Z19120" s="37"/>
      <c r="AA19120" s="37"/>
      <c r="AB19120" s="37"/>
    </row>
    <row r="19121" spans="24:28" x14ac:dyDescent="0.25">
      <c r="X19121" s="37"/>
      <c r="Y19121" s="37"/>
      <c r="Z19121" s="37"/>
      <c r="AA19121" s="37"/>
      <c r="AB19121" s="37"/>
    </row>
    <row r="19122" spans="24:28" x14ac:dyDescent="0.25">
      <c r="X19122" s="37"/>
      <c r="Y19122" s="37"/>
      <c r="Z19122" s="37"/>
      <c r="AA19122" s="37"/>
      <c r="AB19122" s="37"/>
    </row>
    <row r="19123" spans="24:28" x14ac:dyDescent="0.25">
      <c r="X19123" s="37"/>
      <c r="Y19123" s="37"/>
      <c r="Z19123" s="37"/>
      <c r="AA19123" s="37"/>
      <c r="AB19123" s="37"/>
    </row>
    <row r="19124" spans="24:28" x14ac:dyDescent="0.25">
      <c r="X19124" s="37"/>
      <c r="Y19124" s="37"/>
      <c r="Z19124" s="37"/>
      <c r="AA19124" s="37"/>
      <c r="AB19124" s="37"/>
    </row>
    <row r="19125" spans="24:28" x14ac:dyDescent="0.25">
      <c r="X19125" s="37"/>
      <c r="Y19125" s="37"/>
      <c r="Z19125" s="37"/>
      <c r="AA19125" s="37"/>
      <c r="AB19125" s="37"/>
    </row>
    <row r="19126" spans="24:28" x14ac:dyDescent="0.25">
      <c r="X19126" s="37"/>
      <c r="Y19126" s="37"/>
      <c r="Z19126" s="37"/>
      <c r="AA19126" s="37"/>
      <c r="AB19126" s="37"/>
    </row>
    <row r="19127" spans="24:28" x14ac:dyDescent="0.25">
      <c r="X19127" s="37"/>
      <c r="Y19127" s="37"/>
      <c r="Z19127" s="37"/>
      <c r="AA19127" s="37"/>
      <c r="AB19127" s="37"/>
    </row>
    <row r="19128" spans="24:28" x14ac:dyDescent="0.25">
      <c r="X19128" s="37"/>
      <c r="Y19128" s="37"/>
      <c r="Z19128" s="37"/>
      <c r="AA19128" s="37"/>
      <c r="AB19128" s="37"/>
    </row>
    <row r="19129" spans="24:28" x14ac:dyDescent="0.25">
      <c r="X19129" s="37"/>
      <c r="Y19129" s="37"/>
      <c r="Z19129" s="37"/>
      <c r="AA19129" s="37"/>
      <c r="AB19129" s="37"/>
    </row>
    <row r="19130" spans="24:28" x14ac:dyDescent="0.25">
      <c r="X19130" s="37"/>
      <c r="Y19130" s="37"/>
      <c r="Z19130" s="37"/>
      <c r="AA19130" s="37"/>
      <c r="AB19130" s="37"/>
    </row>
    <row r="19131" spans="24:28" x14ac:dyDescent="0.25">
      <c r="X19131" s="37"/>
      <c r="Y19131" s="37"/>
      <c r="Z19131" s="37"/>
      <c r="AA19131" s="37"/>
      <c r="AB19131" s="37"/>
    </row>
    <row r="19132" spans="24:28" x14ac:dyDescent="0.25">
      <c r="X19132" s="37"/>
      <c r="Y19132" s="37"/>
      <c r="Z19132" s="37"/>
      <c r="AA19132" s="37"/>
      <c r="AB19132" s="37"/>
    </row>
    <row r="19133" spans="24:28" x14ac:dyDescent="0.25">
      <c r="X19133" s="37"/>
      <c r="Y19133" s="37"/>
      <c r="Z19133" s="37"/>
      <c r="AA19133" s="37"/>
      <c r="AB19133" s="37"/>
    </row>
    <row r="19134" spans="24:28" x14ac:dyDescent="0.25">
      <c r="X19134" s="37"/>
      <c r="Y19134" s="37"/>
      <c r="Z19134" s="37"/>
      <c r="AA19134" s="37"/>
      <c r="AB19134" s="37"/>
    </row>
    <row r="19135" spans="24:28" x14ac:dyDescent="0.25">
      <c r="X19135" s="37"/>
      <c r="Y19135" s="37"/>
      <c r="Z19135" s="37"/>
      <c r="AA19135" s="37"/>
      <c r="AB19135" s="37"/>
    </row>
    <row r="19136" spans="24:28" x14ac:dyDescent="0.25">
      <c r="X19136" s="37"/>
      <c r="Y19136" s="37"/>
      <c r="Z19136" s="37"/>
      <c r="AA19136" s="37"/>
      <c r="AB19136" s="37"/>
    </row>
    <row r="19137" spans="24:28" x14ac:dyDescent="0.25">
      <c r="X19137" s="37"/>
      <c r="Y19137" s="37"/>
      <c r="Z19137" s="37"/>
      <c r="AA19137" s="37"/>
      <c r="AB19137" s="37"/>
    </row>
    <row r="19138" spans="24:28" x14ac:dyDescent="0.25">
      <c r="X19138" s="37"/>
      <c r="Y19138" s="37"/>
      <c r="Z19138" s="37"/>
      <c r="AA19138" s="37"/>
      <c r="AB19138" s="37"/>
    </row>
    <row r="19139" spans="24:28" x14ac:dyDescent="0.25">
      <c r="X19139" s="37"/>
      <c r="Y19139" s="37"/>
      <c r="Z19139" s="37"/>
      <c r="AA19139" s="37"/>
      <c r="AB19139" s="37"/>
    </row>
    <row r="19140" spans="24:28" x14ac:dyDescent="0.25">
      <c r="X19140" s="37"/>
      <c r="Y19140" s="37"/>
      <c r="Z19140" s="37"/>
      <c r="AA19140" s="37"/>
      <c r="AB19140" s="37"/>
    </row>
    <row r="19141" spans="24:28" x14ac:dyDescent="0.25">
      <c r="X19141" s="37"/>
      <c r="Y19141" s="37"/>
      <c r="Z19141" s="37"/>
      <c r="AA19141" s="37"/>
      <c r="AB19141" s="37"/>
    </row>
    <row r="19142" spans="24:28" x14ac:dyDescent="0.25">
      <c r="X19142" s="37"/>
      <c r="Y19142" s="37"/>
      <c r="Z19142" s="37"/>
      <c r="AA19142" s="37"/>
      <c r="AB19142" s="37"/>
    </row>
    <row r="19143" spans="24:28" x14ac:dyDescent="0.25">
      <c r="X19143" s="37"/>
      <c r="Y19143" s="37"/>
      <c r="Z19143" s="37"/>
      <c r="AA19143" s="37"/>
      <c r="AB19143" s="37"/>
    </row>
    <row r="19144" spans="24:28" x14ac:dyDescent="0.25">
      <c r="X19144" s="37"/>
      <c r="Y19144" s="37"/>
      <c r="Z19144" s="37"/>
      <c r="AA19144" s="37"/>
      <c r="AB19144" s="37"/>
    </row>
    <row r="19145" spans="24:28" x14ac:dyDescent="0.25">
      <c r="X19145" s="37"/>
      <c r="Y19145" s="37"/>
      <c r="Z19145" s="37"/>
      <c r="AA19145" s="37"/>
      <c r="AB19145" s="37"/>
    </row>
    <row r="19146" spans="24:28" x14ac:dyDescent="0.25">
      <c r="X19146" s="37"/>
      <c r="Y19146" s="37"/>
      <c r="Z19146" s="37"/>
      <c r="AA19146" s="37"/>
      <c r="AB19146" s="37"/>
    </row>
    <row r="19147" spans="24:28" x14ac:dyDescent="0.25">
      <c r="X19147" s="37"/>
      <c r="Y19147" s="37"/>
      <c r="Z19147" s="37"/>
      <c r="AA19147" s="37"/>
      <c r="AB19147" s="37"/>
    </row>
    <row r="19148" spans="24:28" x14ac:dyDescent="0.25">
      <c r="X19148" s="37"/>
      <c r="Y19148" s="37"/>
      <c r="Z19148" s="37"/>
      <c r="AA19148" s="37"/>
      <c r="AB19148" s="37"/>
    </row>
    <row r="19149" spans="24:28" x14ac:dyDescent="0.25">
      <c r="X19149" s="37"/>
      <c r="Y19149" s="37"/>
      <c r="Z19149" s="37"/>
      <c r="AA19149" s="37"/>
      <c r="AB19149" s="37"/>
    </row>
    <row r="19150" spans="24:28" x14ac:dyDescent="0.25">
      <c r="X19150" s="37"/>
      <c r="Y19150" s="37"/>
      <c r="Z19150" s="37"/>
      <c r="AA19150" s="37"/>
      <c r="AB19150" s="37"/>
    </row>
    <row r="19151" spans="24:28" x14ac:dyDescent="0.25">
      <c r="X19151" s="37"/>
      <c r="Y19151" s="37"/>
      <c r="Z19151" s="37"/>
      <c r="AA19151" s="37"/>
      <c r="AB19151" s="37"/>
    </row>
    <row r="19152" spans="24:28" x14ac:dyDescent="0.25">
      <c r="X19152" s="37"/>
      <c r="Y19152" s="37"/>
      <c r="Z19152" s="37"/>
      <c r="AA19152" s="37"/>
      <c r="AB19152" s="37"/>
    </row>
    <row r="19153" spans="24:28" x14ac:dyDescent="0.25">
      <c r="X19153" s="37"/>
      <c r="Y19153" s="37"/>
      <c r="Z19153" s="37"/>
      <c r="AA19153" s="37"/>
      <c r="AB19153" s="37"/>
    </row>
    <row r="19154" spans="24:28" x14ac:dyDescent="0.25">
      <c r="X19154" s="37"/>
      <c r="Y19154" s="37"/>
      <c r="Z19154" s="37"/>
      <c r="AA19154" s="37"/>
      <c r="AB19154" s="37"/>
    </row>
    <row r="19155" spans="24:28" x14ac:dyDescent="0.25">
      <c r="X19155" s="37"/>
      <c r="Y19155" s="37"/>
      <c r="Z19155" s="37"/>
      <c r="AA19155" s="37"/>
      <c r="AB19155" s="37"/>
    </row>
    <row r="19156" spans="24:28" x14ac:dyDescent="0.25">
      <c r="X19156" s="37"/>
      <c r="Y19156" s="37"/>
      <c r="Z19156" s="37"/>
      <c r="AA19156" s="37"/>
      <c r="AB19156" s="37"/>
    </row>
    <row r="19157" spans="24:28" x14ac:dyDescent="0.25">
      <c r="X19157" s="37"/>
      <c r="Y19157" s="37"/>
      <c r="Z19157" s="37"/>
      <c r="AA19157" s="37"/>
      <c r="AB19157" s="37"/>
    </row>
    <row r="19158" spans="24:28" x14ac:dyDescent="0.25">
      <c r="X19158" s="37"/>
      <c r="Y19158" s="37"/>
      <c r="Z19158" s="37"/>
      <c r="AA19158" s="37"/>
      <c r="AB19158" s="37"/>
    </row>
    <row r="19159" spans="24:28" x14ac:dyDescent="0.25">
      <c r="X19159" s="37"/>
      <c r="Y19159" s="37"/>
      <c r="Z19159" s="37"/>
      <c r="AA19159" s="37"/>
      <c r="AB19159" s="37"/>
    </row>
    <row r="19160" spans="24:28" x14ac:dyDescent="0.25">
      <c r="X19160" s="37"/>
      <c r="Y19160" s="37"/>
      <c r="Z19160" s="37"/>
      <c r="AA19160" s="37"/>
      <c r="AB19160" s="37"/>
    </row>
    <row r="19161" spans="24:28" x14ac:dyDescent="0.25">
      <c r="X19161" s="37"/>
      <c r="Y19161" s="37"/>
      <c r="Z19161" s="37"/>
      <c r="AA19161" s="37"/>
      <c r="AB19161" s="37"/>
    </row>
    <row r="19162" spans="24:28" x14ac:dyDescent="0.25">
      <c r="X19162" s="37"/>
      <c r="Y19162" s="37"/>
      <c r="Z19162" s="37"/>
      <c r="AA19162" s="37"/>
      <c r="AB19162" s="37"/>
    </row>
    <row r="19163" spans="24:28" x14ac:dyDescent="0.25">
      <c r="X19163" s="37"/>
      <c r="Y19163" s="37"/>
      <c r="Z19163" s="37"/>
      <c r="AA19163" s="37"/>
      <c r="AB19163" s="37"/>
    </row>
    <row r="19164" spans="24:28" x14ac:dyDescent="0.25">
      <c r="X19164" s="37"/>
      <c r="Y19164" s="37"/>
      <c r="Z19164" s="37"/>
      <c r="AA19164" s="37"/>
      <c r="AB19164" s="37"/>
    </row>
    <row r="19165" spans="24:28" x14ac:dyDescent="0.25">
      <c r="X19165" s="37"/>
      <c r="Y19165" s="37"/>
      <c r="Z19165" s="37"/>
      <c r="AA19165" s="37"/>
      <c r="AB19165" s="37"/>
    </row>
    <row r="19166" spans="24:28" x14ac:dyDescent="0.25">
      <c r="X19166" s="37"/>
      <c r="Y19166" s="37"/>
      <c r="Z19166" s="37"/>
      <c r="AA19166" s="37"/>
      <c r="AB19166" s="37"/>
    </row>
    <row r="19167" spans="24:28" x14ac:dyDescent="0.25">
      <c r="X19167" s="37"/>
      <c r="Y19167" s="37"/>
      <c r="Z19167" s="37"/>
      <c r="AA19167" s="37"/>
      <c r="AB19167" s="37"/>
    </row>
    <row r="19168" spans="24:28" x14ac:dyDescent="0.25">
      <c r="X19168" s="37"/>
      <c r="Y19168" s="37"/>
      <c r="Z19168" s="37"/>
      <c r="AA19168" s="37"/>
      <c r="AB19168" s="37"/>
    </row>
    <row r="19169" spans="24:28" x14ac:dyDescent="0.25">
      <c r="X19169" s="37"/>
      <c r="Y19169" s="37"/>
      <c r="Z19169" s="37"/>
      <c r="AA19169" s="37"/>
      <c r="AB19169" s="37"/>
    </row>
    <row r="19170" spans="24:28" x14ac:dyDescent="0.25">
      <c r="X19170" s="37"/>
      <c r="Y19170" s="37"/>
      <c r="Z19170" s="37"/>
      <c r="AA19170" s="37"/>
      <c r="AB19170" s="37"/>
    </row>
    <row r="19171" spans="24:28" x14ac:dyDescent="0.25">
      <c r="X19171" s="37"/>
      <c r="Y19171" s="37"/>
      <c r="Z19171" s="37"/>
      <c r="AA19171" s="37"/>
      <c r="AB19171" s="37"/>
    </row>
    <row r="19172" spans="24:28" x14ac:dyDescent="0.25">
      <c r="X19172" s="37"/>
      <c r="Y19172" s="37"/>
      <c r="Z19172" s="37"/>
      <c r="AA19172" s="37"/>
      <c r="AB19172" s="37"/>
    </row>
    <row r="19173" spans="24:28" x14ac:dyDescent="0.25">
      <c r="X19173" s="37"/>
      <c r="Y19173" s="37"/>
      <c r="Z19173" s="37"/>
      <c r="AA19173" s="37"/>
      <c r="AB19173" s="37"/>
    </row>
    <row r="19174" spans="24:28" x14ac:dyDescent="0.25">
      <c r="X19174" s="37"/>
      <c r="Y19174" s="37"/>
      <c r="Z19174" s="37"/>
      <c r="AA19174" s="37"/>
      <c r="AB19174" s="37"/>
    </row>
    <row r="19175" spans="24:28" x14ac:dyDescent="0.25">
      <c r="X19175" s="37"/>
      <c r="Y19175" s="37"/>
      <c r="Z19175" s="37"/>
      <c r="AA19175" s="37"/>
      <c r="AB19175" s="37"/>
    </row>
    <row r="19176" spans="24:28" x14ac:dyDescent="0.25">
      <c r="X19176" s="37"/>
      <c r="Y19176" s="37"/>
      <c r="Z19176" s="37"/>
      <c r="AA19176" s="37"/>
      <c r="AB19176" s="37"/>
    </row>
    <row r="19177" spans="24:28" x14ac:dyDescent="0.25">
      <c r="X19177" s="37"/>
      <c r="Y19177" s="37"/>
      <c r="Z19177" s="37"/>
      <c r="AA19177" s="37"/>
      <c r="AB19177" s="37"/>
    </row>
    <row r="19178" spans="24:28" x14ac:dyDescent="0.25">
      <c r="X19178" s="37"/>
      <c r="Y19178" s="37"/>
      <c r="Z19178" s="37"/>
      <c r="AA19178" s="37"/>
      <c r="AB19178" s="37"/>
    </row>
    <row r="19179" spans="24:28" x14ac:dyDescent="0.25">
      <c r="X19179" s="37"/>
      <c r="Y19179" s="37"/>
      <c r="Z19179" s="37"/>
      <c r="AA19179" s="37"/>
      <c r="AB19179" s="37"/>
    </row>
    <row r="19180" spans="24:28" x14ac:dyDescent="0.25">
      <c r="X19180" s="37"/>
      <c r="Y19180" s="37"/>
      <c r="Z19180" s="37"/>
      <c r="AA19180" s="37"/>
      <c r="AB19180" s="37"/>
    </row>
    <row r="19181" spans="24:28" x14ac:dyDescent="0.25">
      <c r="X19181" s="37"/>
      <c r="Y19181" s="37"/>
      <c r="Z19181" s="37"/>
      <c r="AA19181" s="37"/>
      <c r="AB19181" s="37"/>
    </row>
    <row r="19182" spans="24:28" x14ac:dyDescent="0.25">
      <c r="X19182" s="37"/>
      <c r="Y19182" s="37"/>
      <c r="Z19182" s="37"/>
      <c r="AA19182" s="37"/>
      <c r="AB19182" s="37"/>
    </row>
    <row r="19183" spans="24:28" x14ac:dyDescent="0.25">
      <c r="X19183" s="37"/>
      <c r="Y19183" s="37"/>
      <c r="Z19183" s="37"/>
      <c r="AA19183" s="37"/>
      <c r="AB19183" s="37"/>
    </row>
    <row r="19184" spans="24:28" x14ac:dyDescent="0.25">
      <c r="X19184" s="37"/>
      <c r="Y19184" s="37"/>
      <c r="Z19184" s="37"/>
      <c r="AA19184" s="37"/>
      <c r="AB19184" s="37"/>
    </row>
    <row r="19185" spans="24:28" x14ac:dyDescent="0.25">
      <c r="X19185" s="37"/>
      <c r="Y19185" s="37"/>
      <c r="Z19185" s="37"/>
      <c r="AA19185" s="37"/>
      <c r="AB19185" s="37"/>
    </row>
    <row r="19186" spans="24:28" x14ac:dyDescent="0.25">
      <c r="X19186" s="37"/>
      <c r="Y19186" s="37"/>
      <c r="Z19186" s="37"/>
      <c r="AA19186" s="37"/>
      <c r="AB19186" s="37"/>
    </row>
    <row r="19187" spans="24:28" x14ac:dyDescent="0.25">
      <c r="X19187" s="37"/>
      <c r="Y19187" s="37"/>
      <c r="Z19187" s="37"/>
      <c r="AA19187" s="37"/>
      <c r="AB19187" s="37"/>
    </row>
    <row r="19188" spans="24:28" x14ac:dyDescent="0.25">
      <c r="X19188" s="37"/>
      <c r="Y19188" s="37"/>
      <c r="Z19188" s="37"/>
      <c r="AA19188" s="37"/>
      <c r="AB19188" s="37"/>
    </row>
    <row r="19189" spans="24:28" x14ac:dyDescent="0.25">
      <c r="X19189" s="37"/>
      <c r="Y19189" s="37"/>
      <c r="Z19189" s="37"/>
      <c r="AA19189" s="37"/>
      <c r="AB19189" s="37"/>
    </row>
    <row r="19190" spans="24:28" x14ac:dyDescent="0.25">
      <c r="X19190" s="37"/>
      <c r="Y19190" s="37"/>
      <c r="Z19190" s="37"/>
      <c r="AA19190" s="37"/>
      <c r="AB19190" s="37"/>
    </row>
    <row r="19191" spans="24:28" x14ac:dyDescent="0.25">
      <c r="X19191" s="37"/>
      <c r="Y19191" s="37"/>
      <c r="Z19191" s="37"/>
      <c r="AA19191" s="37"/>
      <c r="AB19191" s="37"/>
    </row>
    <row r="19192" spans="24:28" x14ac:dyDescent="0.25">
      <c r="X19192" s="37"/>
      <c r="Y19192" s="37"/>
      <c r="Z19192" s="37"/>
      <c r="AA19192" s="37"/>
      <c r="AB19192" s="37"/>
    </row>
    <row r="19193" spans="24:28" x14ac:dyDescent="0.25">
      <c r="X19193" s="37"/>
      <c r="Y19193" s="37"/>
      <c r="Z19193" s="37"/>
      <c r="AA19193" s="37"/>
      <c r="AB19193" s="37"/>
    </row>
    <row r="19194" spans="24:28" x14ac:dyDescent="0.25">
      <c r="X19194" s="37"/>
      <c r="Y19194" s="37"/>
      <c r="Z19194" s="37"/>
      <c r="AA19194" s="37"/>
      <c r="AB19194" s="37"/>
    </row>
    <row r="19195" spans="24:28" x14ac:dyDescent="0.25">
      <c r="X19195" s="37"/>
      <c r="Y19195" s="37"/>
      <c r="Z19195" s="37"/>
      <c r="AA19195" s="37"/>
      <c r="AB19195" s="37"/>
    </row>
    <row r="19196" spans="24:28" x14ac:dyDescent="0.25">
      <c r="X19196" s="37"/>
      <c r="Y19196" s="37"/>
      <c r="Z19196" s="37"/>
      <c r="AA19196" s="37"/>
      <c r="AB19196" s="37"/>
    </row>
    <row r="19197" spans="24:28" x14ac:dyDescent="0.25">
      <c r="X19197" s="37"/>
      <c r="Y19197" s="37"/>
      <c r="Z19197" s="37"/>
      <c r="AA19197" s="37"/>
      <c r="AB19197" s="37"/>
    </row>
    <row r="19198" spans="24:28" x14ac:dyDescent="0.25">
      <c r="X19198" s="37"/>
      <c r="Y19198" s="37"/>
      <c r="Z19198" s="37"/>
      <c r="AA19198" s="37"/>
      <c r="AB19198" s="37"/>
    </row>
    <row r="19199" spans="24:28" x14ac:dyDescent="0.25">
      <c r="X19199" s="37"/>
      <c r="Y19199" s="37"/>
      <c r="Z19199" s="37"/>
      <c r="AA19199" s="37"/>
      <c r="AB19199" s="37"/>
    </row>
    <row r="19200" spans="24:28" x14ac:dyDescent="0.25">
      <c r="X19200" s="37"/>
      <c r="Y19200" s="37"/>
      <c r="Z19200" s="37"/>
      <c r="AA19200" s="37"/>
      <c r="AB19200" s="37"/>
    </row>
    <row r="19201" spans="24:28" x14ac:dyDescent="0.25">
      <c r="X19201" s="37"/>
      <c r="Y19201" s="37"/>
      <c r="Z19201" s="37"/>
      <c r="AA19201" s="37"/>
      <c r="AB19201" s="37"/>
    </row>
    <row r="19202" spans="24:28" x14ac:dyDescent="0.25">
      <c r="X19202" s="37"/>
      <c r="Y19202" s="37"/>
      <c r="Z19202" s="37"/>
      <c r="AA19202" s="37"/>
      <c r="AB19202" s="37"/>
    </row>
    <row r="19203" spans="24:28" x14ac:dyDescent="0.25">
      <c r="X19203" s="37"/>
      <c r="Y19203" s="37"/>
      <c r="Z19203" s="37"/>
      <c r="AA19203" s="37"/>
      <c r="AB19203" s="37"/>
    </row>
    <row r="19204" spans="24:28" x14ac:dyDescent="0.25">
      <c r="X19204" s="37"/>
      <c r="Y19204" s="37"/>
      <c r="Z19204" s="37"/>
      <c r="AA19204" s="37"/>
      <c r="AB19204" s="37"/>
    </row>
    <row r="19205" spans="24:28" x14ac:dyDescent="0.25">
      <c r="X19205" s="37"/>
      <c r="Y19205" s="37"/>
      <c r="Z19205" s="37"/>
      <c r="AA19205" s="37"/>
      <c r="AB19205" s="37"/>
    </row>
    <row r="19206" spans="24:28" x14ac:dyDescent="0.25">
      <c r="X19206" s="37"/>
      <c r="Y19206" s="37"/>
      <c r="Z19206" s="37"/>
      <c r="AA19206" s="37"/>
      <c r="AB19206" s="37"/>
    </row>
    <row r="19207" spans="24:28" x14ac:dyDescent="0.25">
      <c r="X19207" s="37"/>
      <c r="Y19207" s="37"/>
      <c r="Z19207" s="37"/>
      <c r="AA19207" s="37"/>
      <c r="AB19207" s="37"/>
    </row>
    <row r="19208" spans="24:28" x14ac:dyDescent="0.25">
      <c r="X19208" s="37"/>
      <c r="Y19208" s="37"/>
      <c r="Z19208" s="37"/>
      <c r="AA19208" s="37"/>
      <c r="AB19208" s="37"/>
    </row>
    <row r="19209" spans="24:28" x14ac:dyDescent="0.25">
      <c r="X19209" s="37"/>
      <c r="Y19209" s="37"/>
      <c r="Z19209" s="37"/>
      <c r="AA19209" s="37"/>
      <c r="AB19209" s="37"/>
    </row>
    <row r="19210" spans="24:28" x14ac:dyDescent="0.25">
      <c r="X19210" s="37"/>
      <c r="Y19210" s="37"/>
      <c r="Z19210" s="37"/>
      <c r="AA19210" s="37"/>
      <c r="AB19210" s="37"/>
    </row>
    <row r="19211" spans="24:28" x14ac:dyDescent="0.25">
      <c r="X19211" s="37"/>
      <c r="Y19211" s="37"/>
      <c r="Z19211" s="37"/>
      <c r="AA19211" s="37"/>
      <c r="AB19211" s="37"/>
    </row>
    <row r="19212" spans="24:28" x14ac:dyDescent="0.25">
      <c r="X19212" s="37"/>
      <c r="Y19212" s="37"/>
      <c r="Z19212" s="37"/>
      <c r="AA19212" s="37"/>
      <c r="AB19212" s="37"/>
    </row>
    <row r="19213" spans="24:28" x14ac:dyDescent="0.25">
      <c r="X19213" s="37"/>
      <c r="Y19213" s="37"/>
      <c r="Z19213" s="37"/>
      <c r="AA19213" s="37"/>
      <c r="AB19213" s="37"/>
    </row>
    <row r="19214" spans="24:28" x14ac:dyDescent="0.25">
      <c r="X19214" s="37"/>
      <c r="Y19214" s="37"/>
      <c r="Z19214" s="37"/>
      <c r="AA19214" s="37"/>
      <c r="AB19214" s="37"/>
    </row>
    <row r="19215" spans="24:28" x14ac:dyDescent="0.25">
      <c r="X19215" s="37"/>
      <c r="Y19215" s="37"/>
      <c r="Z19215" s="37"/>
      <c r="AA19215" s="37"/>
      <c r="AB19215" s="37"/>
    </row>
    <row r="19216" spans="24:28" x14ac:dyDescent="0.25">
      <c r="X19216" s="37"/>
      <c r="Y19216" s="37"/>
      <c r="Z19216" s="37"/>
      <c r="AA19216" s="37"/>
      <c r="AB19216" s="37"/>
    </row>
    <row r="19217" spans="24:28" x14ac:dyDescent="0.25">
      <c r="X19217" s="37"/>
      <c r="Y19217" s="37"/>
      <c r="Z19217" s="37"/>
      <c r="AA19217" s="37"/>
      <c r="AB19217" s="37"/>
    </row>
    <row r="19218" spans="24:28" x14ac:dyDescent="0.25">
      <c r="X19218" s="37"/>
      <c r="Y19218" s="37"/>
      <c r="Z19218" s="37"/>
      <c r="AA19218" s="37"/>
      <c r="AB19218" s="37"/>
    </row>
    <row r="19219" spans="24:28" x14ac:dyDescent="0.25">
      <c r="X19219" s="37"/>
      <c r="Y19219" s="37"/>
      <c r="Z19219" s="37"/>
      <c r="AA19219" s="37"/>
      <c r="AB19219" s="37"/>
    </row>
    <row r="19220" spans="24:28" x14ac:dyDescent="0.25">
      <c r="X19220" s="37"/>
      <c r="Y19220" s="37"/>
      <c r="Z19220" s="37"/>
      <c r="AA19220" s="37"/>
      <c r="AB19220" s="37"/>
    </row>
    <row r="19221" spans="24:28" x14ac:dyDescent="0.25">
      <c r="X19221" s="37"/>
      <c r="Y19221" s="37"/>
      <c r="Z19221" s="37"/>
      <c r="AA19221" s="37"/>
      <c r="AB19221" s="37"/>
    </row>
    <row r="19222" spans="24:28" x14ac:dyDescent="0.25">
      <c r="X19222" s="37"/>
      <c r="Y19222" s="37"/>
      <c r="Z19222" s="37"/>
      <c r="AA19222" s="37"/>
      <c r="AB19222" s="37"/>
    </row>
    <row r="19223" spans="24:28" x14ac:dyDescent="0.25">
      <c r="X19223" s="37"/>
      <c r="Y19223" s="37"/>
      <c r="Z19223" s="37"/>
      <c r="AA19223" s="37"/>
      <c r="AB19223" s="37"/>
    </row>
    <row r="19224" spans="24:28" x14ac:dyDescent="0.25">
      <c r="X19224" s="37"/>
      <c r="Y19224" s="37"/>
      <c r="Z19224" s="37"/>
      <c r="AA19224" s="37"/>
      <c r="AB19224" s="37"/>
    </row>
    <row r="19225" spans="24:28" x14ac:dyDescent="0.25">
      <c r="X19225" s="37"/>
      <c r="Y19225" s="37"/>
      <c r="Z19225" s="37"/>
      <c r="AA19225" s="37"/>
      <c r="AB19225" s="37"/>
    </row>
    <row r="19226" spans="24:28" x14ac:dyDescent="0.25">
      <c r="X19226" s="37"/>
      <c r="Y19226" s="37"/>
      <c r="Z19226" s="37"/>
      <c r="AA19226" s="37"/>
      <c r="AB19226" s="37"/>
    </row>
    <row r="19227" spans="24:28" x14ac:dyDescent="0.25">
      <c r="X19227" s="37"/>
      <c r="Y19227" s="37"/>
      <c r="Z19227" s="37"/>
      <c r="AA19227" s="37"/>
      <c r="AB19227" s="37"/>
    </row>
    <row r="19228" spans="24:28" x14ac:dyDescent="0.25">
      <c r="X19228" s="37"/>
      <c r="Y19228" s="37"/>
      <c r="Z19228" s="37"/>
      <c r="AA19228" s="37"/>
      <c r="AB19228" s="37"/>
    </row>
    <row r="19229" spans="24:28" x14ac:dyDescent="0.25">
      <c r="X19229" s="37"/>
      <c r="Y19229" s="37"/>
      <c r="Z19229" s="37"/>
      <c r="AA19229" s="37"/>
      <c r="AB19229" s="37"/>
    </row>
    <row r="19230" spans="24:28" x14ac:dyDescent="0.25">
      <c r="X19230" s="37"/>
      <c r="Y19230" s="37"/>
      <c r="Z19230" s="37"/>
      <c r="AA19230" s="37"/>
      <c r="AB19230" s="37"/>
    </row>
    <row r="19231" spans="24:28" x14ac:dyDescent="0.25">
      <c r="X19231" s="37"/>
      <c r="Y19231" s="37"/>
      <c r="Z19231" s="37"/>
      <c r="AA19231" s="37"/>
      <c r="AB19231" s="37"/>
    </row>
    <row r="19232" spans="24:28" x14ac:dyDescent="0.25">
      <c r="X19232" s="37"/>
      <c r="Y19232" s="37"/>
      <c r="Z19232" s="37"/>
      <c r="AA19232" s="37"/>
      <c r="AB19232" s="37"/>
    </row>
    <row r="19233" spans="24:28" x14ac:dyDescent="0.25">
      <c r="X19233" s="37"/>
      <c r="Y19233" s="37"/>
      <c r="Z19233" s="37"/>
      <c r="AA19233" s="37"/>
      <c r="AB19233" s="37"/>
    </row>
    <row r="19234" spans="24:28" x14ac:dyDescent="0.25">
      <c r="X19234" s="37"/>
      <c r="Y19234" s="37"/>
      <c r="Z19234" s="37"/>
      <c r="AA19234" s="37"/>
      <c r="AB19234" s="37"/>
    </row>
    <row r="19235" spans="24:28" x14ac:dyDescent="0.25">
      <c r="X19235" s="37"/>
      <c r="Y19235" s="37"/>
      <c r="Z19235" s="37"/>
      <c r="AA19235" s="37"/>
      <c r="AB19235" s="37"/>
    </row>
    <row r="19236" spans="24:28" x14ac:dyDescent="0.25">
      <c r="X19236" s="37"/>
      <c r="Y19236" s="37"/>
      <c r="Z19236" s="37"/>
      <c r="AA19236" s="37"/>
      <c r="AB19236" s="37"/>
    </row>
    <row r="19237" spans="24:28" x14ac:dyDescent="0.25">
      <c r="X19237" s="37"/>
      <c r="Y19237" s="37"/>
      <c r="Z19237" s="37"/>
      <c r="AA19237" s="37"/>
      <c r="AB19237" s="37"/>
    </row>
    <row r="19238" spans="24:28" x14ac:dyDescent="0.25">
      <c r="X19238" s="37"/>
      <c r="Y19238" s="37"/>
      <c r="Z19238" s="37"/>
      <c r="AA19238" s="37"/>
      <c r="AB19238" s="37"/>
    </row>
    <row r="19239" spans="24:28" x14ac:dyDescent="0.25">
      <c r="X19239" s="37"/>
      <c r="Y19239" s="37"/>
      <c r="Z19239" s="37"/>
      <c r="AA19239" s="37"/>
      <c r="AB19239" s="37"/>
    </row>
    <row r="19240" spans="24:28" x14ac:dyDescent="0.25">
      <c r="X19240" s="37"/>
      <c r="Y19240" s="37"/>
      <c r="Z19240" s="37"/>
      <c r="AA19240" s="37"/>
      <c r="AB19240" s="37"/>
    </row>
    <row r="19241" spans="24:28" x14ac:dyDescent="0.25">
      <c r="X19241" s="37"/>
      <c r="Y19241" s="37"/>
      <c r="Z19241" s="37"/>
      <c r="AA19241" s="37"/>
      <c r="AB19241" s="37"/>
    </row>
    <row r="19242" spans="24:28" x14ac:dyDescent="0.25">
      <c r="X19242" s="37"/>
      <c r="Y19242" s="37"/>
      <c r="Z19242" s="37"/>
      <c r="AA19242" s="37"/>
      <c r="AB19242" s="37"/>
    </row>
    <row r="19243" spans="24:28" x14ac:dyDescent="0.25">
      <c r="X19243" s="37"/>
      <c r="Y19243" s="37"/>
      <c r="Z19243" s="37"/>
      <c r="AA19243" s="37"/>
      <c r="AB19243" s="37"/>
    </row>
    <row r="19244" spans="24:28" x14ac:dyDescent="0.25">
      <c r="X19244" s="37"/>
      <c r="Y19244" s="37"/>
      <c r="Z19244" s="37"/>
      <c r="AA19244" s="37"/>
      <c r="AB19244" s="37"/>
    </row>
    <row r="19245" spans="24:28" x14ac:dyDescent="0.25">
      <c r="X19245" s="37"/>
      <c r="Y19245" s="37"/>
      <c r="Z19245" s="37"/>
      <c r="AA19245" s="37"/>
      <c r="AB19245" s="37"/>
    </row>
    <row r="19246" spans="24:28" x14ac:dyDescent="0.25">
      <c r="X19246" s="37"/>
      <c r="Y19246" s="37"/>
      <c r="Z19246" s="37"/>
      <c r="AA19246" s="37"/>
      <c r="AB19246" s="37"/>
    </row>
    <row r="19247" spans="24:28" x14ac:dyDescent="0.25">
      <c r="X19247" s="37"/>
      <c r="Y19247" s="37"/>
      <c r="Z19247" s="37"/>
      <c r="AA19247" s="37"/>
      <c r="AB19247" s="37"/>
    </row>
    <row r="19248" spans="24:28" x14ac:dyDescent="0.25">
      <c r="X19248" s="37"/>
      <c r="Y19248" s="37"/>
      <c r="Z19248" s="37"/>
      <c r="AA19248" s="37"/>
      <c r="AB19248" s="37"/>
    </row>
    <row r="19249" spans="24:28" x14ac:dyDescent="0.25">
      <c r="X19249" s="37"/>
      <c r="Y19249" s="37"/>
      <c r="Z19249" s="37"/>
      <c r="AA19249" s="37"/>
      <c r="AB19249" s="37"/>
    </row>
    <row r="19250" spans="24:28" x14ac:dyDescent="0.25">
      <c r="X19250" s="37"/>
      <c r="Y19250" s="37"/>
      <c r="Z19250" s="37"/>
      <c r="AA19250" s="37"/>
      <c r="AB19250" s="37"/>
    </row>
    <row r="19251" spans="24:28" x14ac:dyDescent="0.25">
      <c r="X19251" s="37"/>
      <c r="Y19251" s="37"/>
      <c r="Z19251" s="37"/>
      <c r="AA19251" s="37"/>
      <c r="AB19251" s="37"/>
    </row>
    <row r="19252" spans="24:28" x14ac:dyDescent="0.25">
      <c r="X19252" s="37"/>
      <c r="Y19252" s="37"/>
      <c r="Z19252" s="37"/>
      <c r="AA19252" s="37"/>
      <c r="AB19252" s="37"/>
    </row>
    <row r="19253" spans="24:28" x14ac:dyDescent="0.25">
      <c r="X19253" s="37"/>
      <c r="Y19253" s="37"/>
      <c r="Z19253" s="37"/>
      <c r="AA19253" s="37"/>
      <c r="AB19253" s="37"/>
    </row>
    <row r="19254" spans="24:28" x14ac:dyDescent="0.25">
      <c r="X19254" s="37"/>
      <c r="Y19254" s="37"/>
      <c r="Z19254" s="37"/>
      <c r="AA19254" s="37"/>
      <c r="AB19254" s="37"/>
    </row>
    <row r="19255" spans="24:28" x14ac:dyDescent="0.25">
      <c r="X19255" s="37"/>
      <c r="Y19255" s="37"/>
      <c r="Z19255" s="37"/>
      <c r="AA19255" s="37"/>
      <c r="AB19255" s="37"/>
    </row>
    <row r="19256" spans="24:28" x14ac:dyDescent="0.25">
      <c r="X19256" s="37"/>
      <c r="Y19256" s="37"/>
      <c r="Z19256" s="37"/>
      <c r="AA19256" s="37"/>
      <c r="AB19256" s="37"/>
    </row>
    <row r="19257" spans="24:28" x14ac:dyDescent="0.25">
      <c r="X19257" s="37"/>
      <c r="Y19257" s="37"/>
      <c r="Z19257" s="37"/>
      <c r="AA19257" s="37"/>
      <c r="AB19257" s="37"/>
    </row>
    <row r="19258" spans="24:28" x14ac:dyDescent="0.25">
      <c r="X19258" s="37"/>
      <c r="Y19258" s="37"/>
      <c r="Z19258" s="37"/>
      <c r="AA19258" s="37"/>
      <c r="AB19258" s="37"/>
    </row>
    <row r="19259" spans="24:28" x14ac:dyDescent="0.25">
      <c r="X19259" s="37"/>
      <c r="Y19259" s="37"/>
      <c r="Z19259" s="37"/>
      <c r="AA19259" s="37"/>
      <c r="AB19259" s="37"/>
    </row>
    <row r="19260" spans="24:28" x14ac:dyDescent="0.25">
      <c r="X19260" s="37"/>
      <c r="Y19260" s="37"/>
      <c r="Z19260" s="37"/>
      <c r="AA19260" s="37"/>
      <c r="AB19260" s="37"/>
    </row>
    <row r="19261" spans="24:28" x14ac:dyDescent="0.25">
      <c r="X19261" s="37"/>
      <c r="Y19261" s="37"/>
      <c r="Z19261" s="37"/>
      <c r="AA19261" s="37"/>
      <c r="AB19261" s="37"/>
    </row>
    <row r="19262" spans="24:28" x14ac:dyDescent="0.25">
      <c r="X19262" s="37"/>
      <c r="Y19262" s="37"/>
      <c r="Z19262" s="37"/>
      <c r="AA19262" s="37"/>
      <c r="AB19262" s="37"/>
    </row>
    <row r="19263" spans="24:28" x14ac:dyDescent="0.25">
      <c r="X19263" s="37"/>
      <c r="Y19263" s="37"/>
      <c r="Z19263" s="37"/>
      <c r="AA19263" s="37"/>
      <c r="AB19263" s="37"/>
    </row>
    <row r="19264" spans="24:28" x14ac:dyDescent="0.25">
      <c r="X19264" s="37"/>
      <c r="Y19264" s="37"/>
      <c r="Z19264" s="37"/>
      <c r="AA19264" s="37"/>
      <c r="AB19264" s="37"/>
    </row>
    <row r="19265" spans="24:28" x14ac:dyDescent="0.25">
      <c r="X19265" s="37"/>
      <c r="Y19265" s="37"/>
      <c r="Z19265" s="37"/>
      <c r="AA19265" s="37"/>
      <c r="AB19265" s="37"/>
    </row>
    <row r="19266" spans="24:28" x14ac:dyDescent="0.25">
      <c r="X19266" s="37"/>
      <c r="Y19266" s="37"/>
      <c r="Z19266" s="37"/>
      <c r="AA19266" s="37"/>
      <c r="AB19266" s="37"/>
    </row>
    <row r="19267" spans="24:28" x14ac:dyDescent="0.25">
      <c r="X19267" s="37"/>
      <c r="Y19267" s="37"/>
      <c r="Z19267" s="37"/>
      <c r="AA19267" s="37"/>
      <c r="AB19267" s="37"/>
    </row>
    <row r="19268" spans="24:28" x14ac:dyDescent="0.25">
      <c r="X19268" s="37"/>
      <c r="Y19268" s="37"/>
      <c r="Z19268" s="37"/>
      <c r="AA19268" s="37"/>
      <c r="AB19268" s="37"/>
    </row>
    <row r="19269" spans="24:28" x14ac:dyDescent="0.25">
      <c r="X19269" s="37"/>
      <c r="Y19269" s="37"/>
      <c r="Z19269" s="37"/>
      <c r="AA19269" s="37"/>
      <c r="AB19269" s="37"/>
    </row>
    <row r="19270" spans="24:28" x14ac:dyDescent="0.25">
      <c r="X19270" s="37"/>
      <c r="Y19270" s="37"/>
      <c r="Z19270" s="37"/>
      <c r="AA19270" s="37"/>
      <c r="AB19270" s="37"/>
    </row>
    <row r="19271" spans="24:28" x14ac:dyDescent="0.25">
      <c r="X19271" s="37"/>
      <c r="Y19271" s="37"/>
      <c r="Z19271" s="37"/>
      <c r="AA19271" s="37"/>
      <c r="AB19271" s="37"/>
    </row>
    <row r="19272" spans="24:28" x14ac:dyDescent="0.25">
      <c r="X19272" s="37"/>
      <c r="Y19272" s="37"/>
      <c r="Z19272" s="37"/>
      <c r="AA19272" s="37"/>
      <c r="AB19272" s="37"/>
    </row>
    <row r="19273" spans="24:28" x14ac:dyDescent="0.25">
      <c r="X19273" s="37"/>
      <c r="Y19273" s="37"/>
      <c r="Z19273" s="37"/>
      <c r="AA19273" s="37"/>
      <c r="AB19273" s="37"/>
    </row>
    <row r="19274" spans="24:28" x14ac:dyDescent="0.25">
      <c r="X19274" s="37"/>
      <c r="Y19274" s="37"/>
      <c r="Z19274" s="37"/>
      <c r="AA19274" s="37"/>
      <c r="AB19274" s="37"/>
    </row>
    <row r="19275" spans="24:28" x14ac:dyDescent="0.25">
      <c r="X19275" s="37"/>
      <c r="Y19275" s="37"/>
      <c r="Z19275" s="37"/>
      <c r="AA19275" s="37"/>
      <c r="AB19275" s="37"/>
    </row>
    <row r="19276" spans="24:28" x14ac:dyDescent="0.25">
      <c r="X19276" s="37"/>
      <c r="Y19276" s="37"/>
      <c r="Z19276" s="37"/>
      <c r="AA19276" s="37"/>
      <c r="AB19276" s="37"/>
    </row>
    <row r="19277" spans="24:28" x14ac:dyDescent="0.25">
      <c r="X19277" s="37"/>
      <c r="Y19277" s="37"/>
      <c r="Z19277" s="37"/>
      <c r="AA19277" s="37"/>
      <c r="AB19277" s="37"/>
    </row>
    <row r="19278" spans="24:28" x14ac:dyDescent="0.25">
      <c r="X19278" s="37"/>
      <c r="Y19278" s="37"/>
      <c r="Z19278" s="37"/>
      <c r="AA19278" s="37"/>
      <c r="AB19278" s="37"/>
    </row>
    <row r="19279" spans="24:28" x14ac:dyDescent="0.25">
      <c r="X19279" s="37"/>
      <c r="Y19279" s="37"/>
      <c r="Z19279" s="37"/>
      <c r="AA19279" s="37"/>
      <c r="AB19279" s="37"/>
    </row>
    <row r="19280" spans="24:28" x14ac:dyDescent="0.25">
      <c r="X19280" s="37"/>
      <c r="Y19280" s="37"/>
      <c r="Z19280" s="37"/>
      <c r="AA19280" s="37"/>
      <c r="AB19280" s="37"/>
    </row>
    <row r="19281" spans="24:28" x14ac:dyDescent="0.25">
      <c r="X19281" s="37"/>
      <c r="Y19281" s="37"/>
      <c r="Z19281" s="37"/>
      <c r="AA19281" s="37"/>
      <c r="AB19281" s="37"/>
    </row>
    <row r="19282" spans="24:28" x14ac:dyDescent="0.25">
      <c r="X19282" s="37"/>
      <c r="Y19282" s="37"/>
      <c r="Z19282" s="37"/>
      <c r="AA19282" s="37"/>
      <c r="AB19282" s="37"/>
    </row>
    <row r="19283" spans="24:28" x14ac:dyDescent="0.25">
      <c r="X19283" s="37"/>
      <c r="Y19283" s="37"/>
      <c r="Z19283" s="37"/>
      <c r="AA19283" s="37"/>
      <c r="AB19283" s="37"/>
    </row>
    <row r="19284" spans="24:28" x14ac:dyDescent="0.25">
      <c r="X19284" s="37"/>
      <c r="Y19284" s="37"/>
      <c r="Z19284" s="37"/>
      <c r="AA19284" s="37"/>
      <c r="AB19284" s="37"/>
    </row>
    <row r="19285" spans="24:28" x14ac:dyDescent="0.25">
      <c r="X19285" s="37"/>
      <c r="Y19285" s="37"/>
      <c r="Z19285" s="37"/>
      <c r="AA19285" s="37"/>
      <c r="AB19285" s="37"/>
    </row>
    <row r="19286" spans="24:28" x14ac:dyDescent="0.25">
      <c r="X19286" s="37"/>
      <c r="Y19286" s="37"/>
      <c r="Z19286" s="37"/>
      <c r="AA19286" s="37"/>
      <c r="AB19286" s="37"/>
    </row>
    <row r="19287" spans="24:28" x14ac:dyDescent="0.25">
      <c r="X19287" s="37"/>
      <c r="Y19287" s="37"/>
      <c r="Z19287" s="37"/>
      <c r="AA19287" s="37"/>
      <c r="AB19287" s="37"/>
    </row>
    <row r="19288" spans="24:28" x14ac:dyDescent="0.25">
      <c r="X19288" s="37"/>
      <c r="Y19288" s="37"/>
      <c r="Z19288" s="37"/>
      <c r="AA19288" s="37"/>
      <c r="AB19288" s="37"/>
    </row>
    <row r="19289" spans="24:28" x14ac:dyDescent="0.25">
      <c r="X19289" s="37"/>
      <c r="Y19289" s="37"/>
      <c r="Z19289" s="37"/>
      <c r="AA19289" s="37"/>
      <c r="AB19289" s="37"/>
    </row>
    <row r="19290" spans="24:28" x14ac:dyDescent="0.25">
      <c r="X19290" s="37"/>
      <c r="Y19290" s="37"/>
      <c r="Z19290" s="37"/>
      <c r="AA19290" s="37"/>
      <c r="AB19290" s="37"/>
    </row>
    <row r="19291" spans="24:28" x14ac:dyDescent="0.25">
      <c r="X19291" s="37"/>
      <c r="Y19291" s="37"/>
      <c r="Z19291" s="37"/>
      <c r="AA19291" s="37"/>
      <c r="AB19291" s="37"/>
    </row>
    <row r="19292" spans="24:28" x14ac:dyDescent="0.25">
      <c r="X19292" s="37"/>
      <c r="Y19292" s="37"/>
      <c r="Z19292" s="37"/>
      <c r="AA19292" s="37"/>
      <c r="AB19292" s="37"/>
    </row>
    <row r="19293" spans="24:28" x14ac:dyDescent="0.25">
      <c r="X19293" s="37"/>
      <c r="Y19293" s="37"/>
      <c r="Z19293" s="37"/>
      <c r="AA19293" s="37"/>
      <c r="AB19293" s="37"/>
    </row>
    <row r="19294" spans="24:28" x14ac:dyDescent="0.25">
      <c r="X19294" s="37"/>
      <c r="Y19294" s="37"/>
      <c r="Z19294" s="37"/>
      <c r="AA19294" s="37"/>
      <c r="AB19294" s="37"/>
    </row>
    <row r="19295" spans="24:28" x14ac:dyDescent="0.25">
      <c r="X19295" s="37"/>
      <c r="Y19295" s="37"/>
      <c r="Z19295" s="37"/>
      <c r="AA19295" s="37"/>
      <c r="AB19295" s="37"/>
    </row>
    <row r="19296" spans="24:28" x14ac:dyDescent="0.25">
      <c r="X19296" s="37"/>
      <c r="Y19296" s="37"/>
      <c r="Z19296" s="37"/>
      <c r="AA19296" s="37"/>
      <c r="AB19296" s="37"/>
    </row>
    <row r="19297" spans="24:28" x14ac:dyDescent="0.25">
      <c r="X19297" s="37"/>
      <c r="Y19297" s="37"/>
      <c r="Z19297" s="37"/>
      <c r="AA19297" s="37"/>
      <c r="AB19297" s="37"/>
    </row>
    <row r="19298" spans="24:28" x14ac:dyDescent="0.25">
      <c r="X19298" s="37"/>
      <c r="Y19298" s="37"/>
      <c r="Z19298" s="37"/>
      <c r="AA19298" s="37"/>
      <c r="AB19298" s="37"/>
    </row>
    <row r="19299" spans="24:28" x14ac:dyDescent="0.25">
      <c r="X19299" s="37"/>
      <c r="Y19299" s="37"/>
      <c r="Z19299" s="37"/>
      <c r="AA19299" s="37"/>
      <c r="AB19299" s="37"/>
    </row>
    <row r="19300" spans="24:28" x14ac:dyDescent="0.25">
      <c r="X19300" s="37"/>
      <c r="Y19300" s="37"/>
      <c r="Z19300" s="37"/>
      <c r="AA19300" s="37"/>
      <c r="AB19300" s="37"/>
    </row>
    <row r="19301" spans="24:28" x14ac:dyDescent="0.25">
      <c r="X19301" s="37"/>
      <c r="Y19301" s="37"/>
      <c r="Z19301" s="37"/>
      <c r="AA19301" s="37"/>
      <c r="AB19301" s="37"/>
    </row>
    <row r="19302" spans="24:28" x14ac:dyDescent="0.25">
      <c r="X19302" s="37"/>
      <c r="Y19302" s="37"/>
      <c r="Z19302" s="37"/>
      <c r="AA19302" s="37"/>
      <c r="AB19302" s="37"/>
    </row>
    <row r="19303" spans="24:28" x14ac:dyDescent="0.25">
      <c r="X19303" s="37"/>
      <c r="Y19303" s="37"/>
      <c r="Z19303" s="37"/>
      <c r="AA19303" s="37"/>
      <c r="AB19303" s="37"/>
    </row>
    <row r="19304" spans="24:28" x14ac:dyDescent="0.25">
      <c r="X19304" s="37"/>
      <c r="Y19304" s="37"/>
      <c r="Z19304" s="37"/>
      <c r="AA19304" s="37"/>
      <c r="AB19304" s="37"/>
    </row>
    <row r="19305" spans="24:28" x14ac:dyDescent="0.25">
      <c r="X19305" s="37"/>
      <c r="Y19305" s="37"/>
      <c r="Z19305" s="37"/>
      <c r="AA19305" s="37"/>
      <c r="AB19305" s="37"/>
    </row>
    <row r="19306" spans="24:28" x14ac:dyDescent="0.25">
      <c r="X19306" s="37"/>
      <c r="Y19306" s="37"/>
      <c r="Z19306" s="37"/>
      <c r="AA19306" s="37"/>
      <c r="AB19306" s="37"/>
    </row>
    <row r="19307" spans="24:28" x14ac:dyDescent="0.25">
      <c r="X19307" s="37"/>
      <c r="Y19307" s="37"/>
      <c r="Z19307" s="37"/>
      <c r="AA19307" s="37"/>
      <c r="AB19307" s="37"/>
    </row>
    <row r="19308" spans="24:28" x14ac:dyDescent="0.25">
      <c r="X19308" s="37"/>
      <c r="Y19308" s="37"/>
      <c r="Z19308" s="37"/>
      <c r="AA19308" s="37"/>
      <c r="AB19308" s="37"/>
    </row>
    <row r="19309" spans="24:28" x14ac:dyDescent="0.25">
      <c r="X19309" s="37"/>
      <c r="Y19309" s="37"/>
      <c r="Z19309" s="37"/>
      <c r="AA19309" s="37"/>
      <c r="AB19309" s="37"/>
    </row>
    <row r="19310" spans="24:28" x14ac:dyDescent="0.25">
      <c r="X19310" s="37"/>
      <c r="Y19310" s="37"/>
      <c r="Z19310" s="37"/>
      <c r="AA19310" s="37"/>
      <c r="AB19310" s="37"/>
    </row>
    <row r="19311" spans="24:28" x14ac:dyDescent="0.25">
      <c r="X19311" s="37"/>
      <c r="Y19311" s="37"/>
      <c r="Z19311" s="37"/>
      <c r="AA19311" s="37"/>
      <c r="AB19311" s="37"/>
    </row>
    <row r="19312" spans="24:28" x14ac:dyDescent="0.25">
      <c r="X19312" s="37"/>
      <c r="Y19312" s="37"/>
      <c r="Z19312" s="37"/>
      <c r="AA19312" s="37"/>
      <c r="AB19312" s="37"/>
    </row>
    <row r="19313" spans="24:28" x14ac:dyDescent="0.25">
      <c r="X19313" s="37"/>
      <c r="Y19313" s="37"/>
      <c r="Z19313" s="37"/>
      <c r="AA19313" s="37"/>
      <c r="AB19313" s="37"/>
    </row>
    <row r="19314" spans="24:28" x14ac:dyDescent="0.25">
      <c r="X19314" s="37"/>
      <c r="Y19314" s="37"/>
      <c r="Z19314" s="37"/>
      <c r="AA19314" s="37"/>
      <c r="AB19314" s="37"/>
    </row>
    <row r="19315" spans="24:28" x14ac:dyDescent="0.25">
      <c r="X19315" s="37"/>
      <c r="Y19315" s="37"/>
      <c r="Z19315" s="37"/>
      <c r="AA19315" s="37"/>
      <c r="AB19315" s="37"/>
    </row>
    <row r="19316" spans="24:28" x14ac:dyDescent="0.25">
      <c r="X19316" s="37"/>
      <c r="Y19316" s="37"/>
      <c r="Z19316" s="37"/>
      <c r="AA19316" s="37"/>
      <c r="AB19316" s="37"/>
    </row>
    <row r="19317" spans="24:28" x14ac:dyDescent="0.25">
      <c r="X19317" s="37"/>
      <c r="Y19317" s="37"/>
      <c r="Z19317" s="37"/>
      <c r="AA19317" s="37"/>
      <c r="AB19317" s="37"/>
    </row>
    <row r="19318" spans="24:28" x14ac:dyDescent="0.25">
      <c r="X19318" s="37"/>
      <c r="Y19318" s="37"/>
      <c r="Z19318" s="37"/>
      <c r="AA19318" s="37"/>
      <c r="AB19318" s="37"/>
    </row>
    <row r="19319" spans="24:28" x14ac:dyDescent="0.25">
      <c r="X19319" s="37"/>
      <c r="Y19319" s="37"/>
      <c r="Z19319" s="37"/>
      <c r="AA19319" s="37"/>
      <c r="AB19319" s="37"/>
    </row>
    <row r="19320" spans="24:28" x14ac:dyDescent="0.25">
      <c r="X19320" s="37"/>
      <c r="Y19320" s="37"/>
      <c r="Z19320" s="37"/>
      <c r="AA19320" s="37"/>
      <c r="AB19320" s="37"/>
    </row>
    <row r="19321" spans="24:28" x14ac:dyDescent="0.25">
      <c r="X19321" s="37"/>
      <c r="Y19321" s="37"/>
      <c r="Z19321" s="37"/>
      <c r="AA19321" s="37"/>
      <c r="AB19321" s="37"/>
    </row>
    <row r="19322" spans="24:28" x14ac:dyDescent="0.25">
      <c r="X19322" s="37"/>
      <c r="Y19322" s="37"/>
      <c r="Z19322" s="37"/>
      <c r="AA19322" s="37"/>
      <c r="AB19322" s="37"/>
    </row>
    <row r="19323" spans="24:28" x14ac:dyDescent="0.25">
      <c r="X19323" s="37"/>
      <c r="Y19323" s="37"/>
      <c r="Z19323" s="37"/>
      <c r="AA19323" s="37"/>
      <c r="AB19323" s="37"/>
    </row>
    <row r="19324" spans="24:28" x14ac:dyDescent="0.25">
      <c r="X19324" s="37"/>
      <c r="Y19324" s="37"/>
      <c r="Z19324" s="37"/>
      <c r="AA19324" s="37"/>
      <c r="AB19324" s="37"/>
    </row>
    <row r="19325" spans="24:28" x14ac:dyDescent="0.25">
      <c r="X19325" s="37"/>
      <c r="Y19325" s="37"/>
      <c r="Z19325" s="37"/>
      <c r="AA19325" s="37"/>
      <c r="AB19325" s="37"/>
    </row>
    <row r="19326" spans="24:28" x14ac:dyDescent="0.25">
      <c r="X19326" s="37"/>
      <c r="Y19326" s="37"/>
      <c r="Z19326" s="37"/>
      <c r="AA19326" s="37"/>
      <c r="AB19326" s="37"/>
    </row>
    <row r="19327" spans="24:28" x14ac:dyDescent="0.25">
      <c r="X19327" s="37"/>
      <c r="Y19327" s="37"/>
      <c r="Z19327" s="37"/>
      <c r="AA19327" s="37"/>
      <c r="AB19327" s="37"/>
    </row>
    <row r="19328" spans="24:28" x14ac:dyDescent="0.25">
      <c r="X19328" s="37"/>
      <c r="Y19328" s="37"/>
      <c r="Z19328" s="37"/>
      <c r="AA19328" s="37"/>
      <c r="AB19328" s="37"/>
    </row>
    <row r="19329" spans="24:28" x14ac:dyDescent="0.25">
      <c r="X19329" s="37"/>
      <c r="Y19329" s="37"/>
      <c r="Z19329" s="37"/>
      <c r="AA19329" s="37"/>
      <c r="AB19329" s="37"/>
    </row>
    <row r="19330" spans="24:28" x14ac:dyDescent="0.25">
      <c r="X19330" s="37"/>
      <c r="Y19330" s="37"/>
      <c r="Z19330" s="37"/>
      <c r="AA19330" s="37"/>
      <c r="AB19330" s="37"/>
    </row>
    <row r="19331" spans="24:28" x14ac:dyDescent="0.25">
      <c r="X19331" s="37"/>
      <c r="Y19331" s="37"/>
      <c r="Z19331" s="37"/>
      <c r="AA19331" s="37"/>
      <c r="AB19331" s="37"/>
    </row>
    <row r="19332" spans="24:28" x14ac:dyDescent="0.25">
      <c r="X19332" s="37"/>
      <c r="Y19332" s="37"/>
      <c r="Z19332" s="37"/>
      <c r="AA19332" s="37"/>
      <c r="AB19332" s="37"/>
    </row>
    <row r="19333" spans="24:28" x14ac:dyDescent="0.25">
      <c r="X19333" s="37"/>
      <c r="Y19333" s="37"/>
      <c r="Z19333" s="37"/>
      <c r="AA19333" s="37"/>
      <c r="AB19333" s="37"/>
    </row>
    <row r="19334" spans="24:28" x14ac:dyDescent="0.25">
      <c r="X19334" s="37"/>
      <c r="Y19334" s="37"/>
      <c r="Z19334" s="37"/>
      <c r="AA19334" s="37"/>
      <c r="AB19334" s="37"/>
    </row>
    <row r="19335" spans="24:28" x14ac:dyDescent="0.25">
      <c r="X19335" s="37"/>
      <c r="Y19335" s="37"/>
      <c r="Z19335" s="37"/>
      <c r="AA19335" s="37"/>
      <c r="AB19335" s="37"/>
    </row>
    <row r="19336" spans="24:28" x14ac:dyDescent="0.25">
      <c r="X19336" s="37"/>
      <c r="Y19336" s="37"/>
      <c r="Z19336" s="37"/>
      <c r="AA19336" s="37"/>
      <c r="AB19336" s="37"/>
    </row>
    <row r="19337" spans="24:28" x14ac:dyDescent="0.25">
      <c r="X19337" s="37"/>
      <c r="Y19337" s="37"/>
      <c r="Z19337" s="37"/>
      <c r="AA19337" s="37"/>
      <c r="AB19337" s="37"/>
    </row>
    <row r="19338" spans="24:28" x14ac:dyDescent="0.25">
      <c r="X19338" s="37"/>
      <c r="Y19338" s="37"/>
      <c r="Z19338" s="37"/>
      <c r="AA19338" s="37"/>
      <c r="AB19338" s="37"/>
    </row>
    <row r="19339" spans="24:28" x14ac:dyDescent="0.25">
      <c r="X19339" s="37"/>
      <c r="Y19339" s="37"/>
      <c r="Z19339" s="37"/>
      <c r="AA19339" s="37"/>
      <c r="AB19339" s="37"/>
    </row>
    <row r="19340" spans="24:28" x14ac:dyDescent="0.25">
      <c r="X19340" s="37"/>
      <c r="Y19340" s="37"/>
      <c r="Z19340" s="37"/>
      <c r="AA19340" s="37"/>
      <c r="AB19340" s="37"/>
    </row>
    <row r="19341" spans="24:28" x14ac:dyDescent="0.25">
      <c r="X19341" s="37"/>
      <c r="Y19341" s="37"/>
      <c r="Z19341" s="37"/>
      <c r="AA19341" s="37"/>
      <c r="AB19341" s="37"/>
    </row>
    <row r="19342" spans="24:28" x14ac:dyDescent="0.25">
      <c r="X19342" s="37"/>
      <c r="Y19342" s="37"/>
      <c r="Z19342" s="37"/>
      <c r="AA19342" s="37"/>
      <c r="AB19342" s="37"/>
    </row>
    <row r="19343" spans="24:28" x14ac:dyDescent="0.25">
      <c r="X19343" s="37"/>
      <c r="Y19343" s="37"/>
      <c r="Z19343" s="37"/>
      <c r="AA19343" s="37"/>
      <c r="AB19343" s="37"/>
    </row>
    <row r="19344" spans="24:28" x14ac:dyDescent="0.25">
      <c r="X19344" s="37"/>
      <c r="Y19344" s="37"/>
      <c r="Z19344" s="37"/>
      <c r="AA19344" s="37"/>
      <c r="AB19344" s="37"/>
    </row>
    <row r="19345" spans="24:28" x14ac:dyDescent="0.25">
      <c r="X19345" s="37"/>
      <c r="Y19345" s="37"/>
      <c r="Z19345" s="37"/>
      <c r="AA19345" s="37"/>
      <c r="AB19345" s="37"/>
    </row>
    <row r="19346" spans="24:28" x14ac:dyDescent="0.25">
      <c r="X19346" s="37"/>
      <c r="Y19346" s="37"/>
      <c r="Z19346" s="37"/>
      <c r="AA19346" s="37"/>
      <c r="AB19346" s="37"/>
    </row>
    <row r="19347" spans="24:28" x14ac:dyDescent="0.25">
      <c r="X19347" s="37"/>
      <c r="Y19347" s="37"/>
      <c r="Z19347" s="37"/>
      <c r="AA19347" s="37"/>
      <c r="AB19347" s="37"/>
    </row>
    <row r="19348" spans="24:28" x14ac:dyDescent="0.25">
      <c r="X19348" s="37"/>
      <c r="Y19348" s="37"/>
      <c r="Z19348" s="37"/>
      <c r="AA19348" s="37"/>
      <c r="AB19348" s="37"/>
    </row>
    <row r="19349" spans="24:28" x14ac:dyDescent="0.25">
      <c r="X19349" s="37"/>
      <c r="Y19349" s="37"/>
      <c r="Z19349" s="37"/>
      <c r="AA19349" s="37"/>
      <c r="AB19349" s="37"/>
    </row>
    <row r="19350" spans="24:28" x14ac:dyDescent="0.25">
      <c r="X19350" s="37"/>
      <c r="Y19350" s="37"/>
      <c r="Z19350" s="37"/>
      <c r="AA19350" s="37"/>
      <c r="AB19350" s="37"/>
    </row>
    <row r="19351" spans="24:28" x14ac:dyDescent="0.25">
      <c r="X19351" s="37"/>
      <c r="Y19351" s="37"/>
      <c r="Z19351" s="37"/>
      <c r="AA19351" s="37"/>
      <c r="AB19351" s="37"/>
    </row>
    <row r="19352" spans="24:28" x14ac:dyDescent="0.25">
      <c r="X19352" s="37"/>
      <c r="Y19352" s="37"/>
      <c r="Z19352" s="37"/>
      <c r="AA19352" s="37"/>
      <c r="AB19352" s="37"/>
    </row>
    <row r="19353" spans="24:28" x14ac:dyDescent="0.25">
      <c r="X19353" s="37"/>
      <c r="Y19353" s="37"/>
      <c r="Z19353" s="37"/>
      <c r="AA19353" s="37"/>
      <c r="AB19353" s="37"/>
    </row>
    <row r="19354" spans="24:28" x14ac:dyDescent="0.25">
      <c r="X19354" s="37"/>
      <c r="Y19354" s="37"/>
      <c r="Z19354" s="37"/>
      <c r="AA19354" s="37"/>
      <c r="AB19354" s="37"/>
    </row>
    <row r="19355" spans="24:28" x14ac:dyDescent="0.25">
      <c r="X19355" s="37"/>
      <c r="Y19355" s="37"/>
      <c r="Z19355" s="37"/>
      <c r="AA19355" s="37"/>
      <c r="AB19355" s="37"/>
    </row>
    <row r="19356" spans="24:28" x14ac:dyDescent="0.25">
      <c r="X19356" s="37"/>
      <c r="Y19356" s="37"/>
      <c r="Z19356" s="37"/>
      <c r="AA19356" s="37"/>
      <c r="AB19356" s="37"/>
    </row>
    <row r="19357" spans="24:28" x14ac:dyDescent="0.25">
      <c r="X19357" s="37"/>
      <c r="Y19357" s="37"/>
      <c r="Z19357" s="37"/>
      <c r="AA19357" s="37"/>
      <c r="AB19357" s="37"/>
    </row>
    <row r="19358" spans="24:28" x14ac:dyDescent="0.25">
      <c r="X19358" s="37"/>
      <c r="Y19358" s="37"/>
      <c r="Z19358" s="37"/>
      <c r="AA19358" s="37"/>
      <c r="AB19358" s="37"/>
    </row>
    <row r="19359" spans="24:28" x14ac:dyDescent="0.25">
      <c r="X19359" s="37"/>
      <c r="Y19359" s="37"/>
      <c r="Z19359" s="37"/>
      <c r="AA19359" s="37"/>
      <c r="AB19359" s="37"/>
    </row>
    <row r="19360" spans="24:28" x14ac:dyDescent="0.25">
      <c r="X19360" s="37"/>
      <c r="Y19360" s="37"/>
      <c r="Z19360" s="37"/>
      <c r="AA19360" s="37"/>
      <c r="AB19360" s="37"/>
    </row>
    <row r="19361" spans="24:28" x14ac:dyDescent="0.25">
      <c r="X19361" s="37"/>
      <c r="Y19361" s="37"/>
      <c r="Z19361" s="37"/>
      <c r="AA19361" s="37"/>
      <c r="AB19361" s="37"/>
    </row>
    <row r="19362" spans="24:28" x14ac:dyDescent="0.25">
      <c r="X19362" s="37"/>
      <c r="Y19362" s="37"/>
      <c r="Z19362" s="37"/>
      <c r="AA19362" s="37"/>
      <c r="AB19362" s="37"/>
    </row>
    <row r="19363" spans="24:28" x14ac:dyDescent="0.25">
      <c r="X19363" s="37"/>
      <c r="Y19363" s="37"/>
      <c r="Z19363" s="37"/>
      <c r="AA19363" s="37"/>
      <c r="AB19363" s="37"/>
    </row>
    <row r="19364" spans="24:28" x14ac:dyDescent="0.25">
      <c r="X19364" s="37"/>
      <c r="Y19364" s="37"/>
      <c r="Z19364" s="37"/>
      <c r="AA19364" s="37"/>
      <c r="AB19364" s="37"/>
    </row>
    <row r="19365" spans="24:28" x14ac:dyDescent="0.25">
      <c r="X19365" s="37"/>
      <c r="Y19365" s="37"/>
      <c r="Z19365" s="37"/>
      <c r="AA19365" s="37"/>
      <c r="AB19365" s="37"/>
    </row>
    <row r="19366" spans="24:28" x14ac:dyDescent="0.25">
      <c r="X19366" s="37"/>
      <c r="Y19366" s="37"/>
      <c r="Z19366" s="37"/>
      <c r="AA19366" s="37"/>
      <c r="AB19366" s="37"/>
    </row>
    <row r="19367" spans="24:28" x14ac:dyDescent="0.25">
      <c r="X19367" s="37"/>
      <c r="Y19367" s="37"/>
      <c r="Z19367" s="37"/>
      <c r="AA19367" s="37"/>
      <c r="AB19367" s="37"/>
    </row>
    <row r="19368" spans="24:28" x14ac:dyDescent="0.25">
      <c r="X19368" s="37"/>
      <c r="Y19368" s="37"/>
      <c r="Z19368" s="37"/>
      <c r="AA19368" s="37"/>
      <c r="AB19368" s="37"/>
    </row>
    <row r="19369" spans="24:28" x14ac:dyDescent="0.25">
      <c r="X19369" s="37"/>
      <c r="Y19369" s="37"/>
      <c r="Z19369" s="37"/>
      <c r="AA19369" s="37"/>
      <c r="AB19369" s="37"/>
    </row>
    <row r="19370" spans="24:28" x14ac:dyDescent="0.25">
      <c r="X19370" s="37"/>
      <c r="Y19370" s="37"/>
      <c r="Z19370" s="37"/>
      <c r="AA19370" s="37"/>
      <c r="AB19370" s="37"/>
    </row>
    <row r="19371" spans="24:28" x14ac:dyDescent="0.25">
      <c r="X19371" s="37"/>
      <c r="Y19371" s="37"/>
      <c r="Z19371" s="37"/>
      <c r="AA19371" s="37"/>
      <c r="AB19371" s="37"/>
    </row>
    <row r="19372" spans="24:28" x14ac:dyDescent="0.25">
      <c r="X19372" s="37"/>
      <c r="Y19372" s="37"/>
      <c r="Z19372" s="37"/>
      <c r="AA19372" s="37"/>
      <c r="AB19372" s="37"/>
    </row>
    <row r="19373" spans="24:28" x14ac:dyDescent="0.25">
      <c r="X19373" s="37"/>
      <c r="Y19373" s="37"/>
      <c r="Z19373" s="37"/>
      <c r="AA19373" s="37"/>
      <c r="AB19373" s="37"/>
    </row>
    <row r="19374" spans="24:28" x14ac:dyDescent="0.25">
      <c r="X19374" s="37"/>
      <c r="Y19374" s="37"/>
      <c r="Z19374" s="37"/>
      <c r="AA19374" s="37"/>
      <c r="AB19374" s="37"/>
    </row>
    <row r="19375" spans="24:28" x14ac:dyDescent="0.25">
      <c r="X19375" s="37"/>
      <c r="Y19375" s="37"/>
      <c r="Z19375" s="37"/>
      <c r="AA19375" s="37"/>
      <c r="AB19375" s="37"/>
    </row>
    <row r="19376" spans="24:28" x14ac:dyDescent="0.25">
      <c r="X19376" s="37"/>
      <c r="Y19376" s="37"/>
      <c r="Z19376" s="37"/>
      <c r="AA19376" s="37"/>
      <c r="AB19376" s="37"/>
    </row>
    <row r="19377" spans="24:28" x14ac:dyDescent="0.25">
      <c r="X19377" s="37"/>
      <c r="Y19377" s="37"/>
      <c r="Z19377" s="37"/>
      <c r="AA19377" s="37"/>
      <c r="AB19377" s="37"/>
    </row>
    <row r="19378" spans="24:28" x14ac:dyDescent="0.25">
      <c r="X19378" s="37"/>
      <c r="Y19378" s="37"/>
      <c r="Z19378" s="37"/>
      <c r="AA19378" s="37"/>
      <c r="AB19378" s="37"/>
    </row>
    <row r="19379" spans="24:28" x14ac:dyDescent="0.25">
      <c r="X19379" s="37"/>
      <c r="Y19379" s="37"/>
      <c r="Z19379" s="37"/>
      <c r="AA19379" s="37"/>
      <c r="AB19379" s="37"/>
    </row>
    <row r="19380" spans="24:28" x14ac:dyDescent="0.25">
      <c r="X19380" s="37"/>
      <c r="Y19380" s="37"/>
      <c r="Z19380" s="37"/>
      <c r="AA19380" s="37"/>
      <c r="AB19380" s="37"/>
    </row>
    <row r="19381" spans="24:28" x14ac:dyDescent="0.25">
      <c r="X19381" s="37"/>
      <c r="Y19381" s="37"/>
      <c r="Z19381" s="37"/>
      <c r="AA19381" s="37"/>
      <c r="AB19381" s="37"/>
    </row>
    <row r="19382" spans="24:28" x14ac:dyDescent="0.25">
      <c r="X19382" s="37"/>
      <c r="Y19382" s="37"/>
      <c r="Z19382" s="37"/>
      <c r="AA19382" s="37"/>
      <c r="AB19382" s="37"/>
    </row>
    <row r="19383" spans="24:28" x14ac:dyDescent="0.25">
      <c r="X19383" s="37"/>
      <c r="Y19383" s="37"/>
      <c r="Z19383" s="37"/>
      <c r="AA19383" s="37"/>
      <c r="AB19383" s="37"/>
    </row>
    <row r="19384" spans="24:28" x14ac:dyDescent="0.25">
      <c r="X19384" s="37"/>
      <c r="Y19384" s="37"/>
      <c r="Z19384" s="37"/>
      <c r="AA19384" s="37"/>
      <c r="AB19384" s="37"/>
    </row>
    <row r="19385" spans="24:28" x14ac:dyDescent="0.25">
      <c r="X19385" s="37"/>
      <c r="Y19385" s="37"/>
      <c r="Z19385" s="37"/>
      <c r="AA19385" s="37"/>
      <c r="AB19385" s="37"/>
    </row>
    <row r="19386" spans="24:28" x14ac:dyDescent="0.25">
      <c r="X19386" s="37"/>
      <c r="Y19386" s="37"/>
      <c r="Z19386" s="37"/>
      <c r="AA19386" s="37"/>
      <c r="AB19386" s="37"/>
    </row>
    <row r="19387" spans="24:28" x14ac:dyDescent="0.25">
      <c r="X19387" s="37"/>
      <c r="Y19387" s="37"/>
      <c r="Z19387" s="37"/>
      <c r="AA19387" s="37"/>
      <c r="AB19387" s="37"/>
    </row>
    <row r="19388" spans="24:28" x14ac:dyDescent="0.25">
      <c r="X19388" s="37"/>
      <c r="Y19388" s="37"/>
      <c r="Z19388" s="37"/>
      <c r="AA19388" s="37"/>
      <c r="AB19388" s="37"/>
    </row>
    <row r="19389" spans="24:28" x14ac:dyDescent="0.25">
      <c r="X19389" s="37"/>
      <c r="Y19389" s="37"/>
      <c r="Z19389" s="37"/>
      <c r="AA19389" s="37"/>
      <c r="AB19389" s="37"/>
    </row>
    <row r="19390" spans="24:28" x14ac:dyDescent="0.25">
      <c r="X19390" s="37"/>
      <c r="Y19390" s="37"/>
      <c r="Z19390" s="37"/>
      <c r="AA19390" s="37"/>
      <c r="AB19390" s="37"/>
    </row>
    <row r="19391" spans="24:28" x14ac:dyDescent="0.25">
      <c r="X19391" s="37"/>
      <c r="Y19391" s="37"/>
      <c r="Z19391" s="37"/>
      <c r="AA19391" s="37"/>
      <c r="AB19391" s="37"/>
    </row>
    <row r="19392" spans="24:28" x14ac:dyDescent="0.25">
      <c r="X19392" s="37"/>
      <c r="Y19392" s="37"/>
      <c r="Z19392" s="37"/>
      <c r="AA19392" s="37"/>
      <c r="AB19392" s="37"/>
    </row>
    <row r="19393" spans="24:28" x14ac:dyDescent="0.25">
      <c r="X19393" s="37"/>
      <c r="Y19393" s="37"/>
      <c r="Z19393" s="37"/>
      <c r="AA19393" s="37"/>
      <c r="AB19393" s="37"/>
    </row>
    <row r="19394" spans="24:28" x14ac:dyDescent="0.25">
      <c r="X19394" s="37"/>
      <c r="Y19394" s="37"/>
      <c r="Z19394" s="37"/>
      <c r="AA19394" s="37"/>
      <c r="AB19394" s="37"/>
    </row>
    <row r="19395" spans="24:28" x14ac:dyDescent="0.25">
      <c r="X19395" s="37"/>
      <c r="Y19395" s="37"/>
      <c r="Z19395" s="37"/>
      <c r="AA19395" s="37"/>
      <c r="AB19395" s="37"/>
    </row>
    <row r="19396" spans="24:28" x14ac:dyDescent="0.25">
      <c r="X19396" s="37"/>
      <c r="Y19396" s="37"/>
      <c r="Z19396" s="37"/>
      <c r="AA19396" s="37"/>
      <c r="AB19396" s="37"/>
    </row>
    <row r="19397" spans="24:28" x14ac:dyDescent="0.25">
      <c r="X19397" s="37"/>
      <c r="Y19397" s="37"/>
      <c r="Z19397" s="37"/>
      <c r="AA19397" s="37"/>
      <c r="AB19397" s="37"/>
    </row>
    <row r="19398" spans="24:28" x14ac:dyDescent="0.25">
      <c r="X19398" s="37"/>
      <c r="Y19398" s="37"/>
      <c r="Z19398" s="37"/>
      <c r="AA19398" s="37"/>
      <c r="AB19398" s="37"/>
    </row>
    <row r="19399" spans="24:28" x14ac:dyDescent="0.25">
      <c r="X19399" s="37"/>
      <c r="Y19399" s="37"/>
      <c r="Z19399" s="37"/>
      <c r="AA19399" s="37"/>
      <c r="AB19399" s="37"/>
    </row>
    <row r="19400" spans="24:28" x14ac:dyDescent="0.25">
      <c r="X19400" s="37"/>
      <c r="Y19400" s="37"/>
      <c r="Z19400" s="37"/>
      <c r="AA19400" s="37"/>
      <c r="AB19400" s="37"/>
    </row>
    <row r="19401" spans="24:28" x14ac:dyDescent="0.25">
      <c r="X19401" s="37"/>
      <c r="Y19401" s="37"/>
      <c r="Z19401" s="37"/>
      <c r="AA19401" s="37"/>
      <c r="AB19401" s="37"/>
    </row>
    <row r="19402" spans="24:28" x14ac:dyDescent="0.25">
      <c r="X19402" s="37"/>
      <c r="Y19402" s="37"/>
      <c r="Z19402" s="37"/>
      <c r="AA19402" s="37"/>
      <c r="AB19402" s="37"/>
    </row>
    <row r="19403" spans="24:28" x14ac:dyDescent="0.25">
      <c r="X19403" s="37"/>
      <c r="Y19403" s="37"/>
      <c r="Z19403" s="37"/>
      <c r="AA19403" s="37"/>
      <c r="AB19403" s="37"/>
    </row>
    <row r="19404" spans="24:28" x14ac:dyDescent="0.25">
      <c r="X19404" s="37"/>
      <c r="Y19404" s="37"/>
      <c r="Z19404" s="37"/>
      <c r="AA19404" s="37"/>
      <c r="AB19404" s="37"/>
    </row>
    <row r="19405" spans="24:28" x14ac:dyDescent="0.25">
      <c r="X19405" s="37"/>
      <c r="Y19405" s="37"/>
      <c r="Z19405" s="37"/>
      <c r="AA19405" s="37"/>
      <c r="AB19405" s="37"/>
    </row>
    <row r="19406" spans="24:28" x14ac:dyDescent="0.25">
      <c r="X19406" s="37"/>
      <c r="Y19406" s="37"/>
      <c r="Z19406" s="37"/>
      <c r="AA19406" s="37"/>
      <c r="AB19406" s="37"/>
    </row>
    <row r="19407" spans="24:28" x14ac:dyDescent="0.25">
      <c r="X19407" s="37"/>
      <c r="Y19407" s="37"/>
      <c r="Z19407" s="37"/>
      <c r="AA19407" s="37"/>
      <c r="AB19407" s="37"/>
    </row>
    <row r="19408" spans="24:28" x14ac:dyDescent="0.25">
      <c r="X19408" s="37"/>
      <c r="Y19408" s="37"/>
      <c r="Z19408" s="37"/>
      <c r="AA19408" s="37"/>
      <c r="AB19408" s="37"/>
    </row>
    <row r="19409" spans="24:28" x14ac:dyDescent="0.25">
      <c r="X19409" s="37"/>
      <c r="Y19409" s="37"/>
      <c r="Z19409" s="37"/>
      <c r="AA19409" s="37"/>
      <c r="AB19409" s="37"/>
    </row>
    <row r="19410" spans="24:28" x14ac:dyDescent="0.25">
      <c r="X19410" s="37"/>
      <c r="Y19410" s="37"/>
      <c r="Z19410" s="37"/>
      <c r="AA19410" s="37"/>
      <c r="AB19410" s="37"/>
    </row>
    <row r="19411" spans="24:28" x14ac:dyDescent="0.25">
      <c r="X19411" s="37"/>
      <c r="Y19411" s="37"/>
      <c r="Z19411" s="37"/>
      <c r="AA19411" s="37"/>
      <c r="AB19411" s="37"/>
    </row>
    <row r="19412" spans="24:28" x14ac:dyDescent="0.25">
      <c r="X19412" s="37"/>
      <c r="Y19412" s="37"/>
      <c r="Z19412" s="37"/>
      <c r="AA19412" s="37"/>
      <c r="AB19412" s="37"/>
    </row>
    <row r="19413" spans="24:28" x14ac:dyDescent="0.25">
      <c r="X19413" s="37"/>
      <c r="Y19413" s="37"/>
      <c r="Z19413" s="37"/>
      <c r="AA19413" s="37"/>
      <c r="AB19413" s="37"/>
    </row>
    <row r="19414" spans="24:28" x14ac:dyDescent="0.25">
      <c r="X19414" s="37"/>
      <c r="Y19414" s="37"/>
      <c r="Z19414" s="37"/>
      <c r="AA19414" s="37"/>
      <c r="AB19414" s="37"/>
    </row>
    <row r="19415" spans="24:28" x14ac:dyDescent="0.25">
      <c r="X19415" s="37"/>
      <c r="Y19415" s="37"/>
      <c r="Z19415" s="37"/>
      <c r="AA19415" s="37"/>
      <c r="AB19415" s="37"/>
    </row>
    <row r="19416" spans="24:28" x14ac:dyDescent="0.25">
      <c r="X19416" s="37"/>
      <c r="Y19416" s="37"/>
      <c r="Z19416" s="37"/>
      <c r="AA19416" s="37"/>
      <c r="AB19416" s="37"/>
    </row>
    <row r="19417" spans="24:28" x14ac:dyDescent="0.25">
      <c r="X19417" s="37"/>
      <c r="Y19417" s="37"/>
      <c r="Z19417" s="37"/>
      <c r="AA19417" s="37"/>
      <c r="AB19417" s="37"/>
    </row>
    <row r="19418" spans="24:28" x14ac:dyDescent="0.25">
      <c r="X19418" s="37"/>
      <c r="Y19418" s="37"/>
      <c r="Z19418" s="37"/>
      <c r="AA19418" s="37"/>
      <c r="AB19418" s="37"/>
    </row>
    <row r="19419" spans="24:28" x14ac:dyDescent="0.25">
      <c r="X19419" s="37"/>
      <c r="Y19419" s="37"/>
      <c r="Z19419" s="37"/>
      <c r="AA19419" s="37"/>
      <c r="AB19419" s="37"/>
    </row>
    <row r="19420" spans="24:28" x14ac:dyDescent="0.25">
      <c r="X19420" s="37"/>
      <c r="Y19420" s="37"/>
      <c r="Z19420" s="37"/>
      <c r="AA19420" s="37"/>
      <c r="AB19420" s="37"/>
    </row>
    <row r="19421" spans="24:28" x14ac:dyDescent="0.25">
      <c r="X19421" s="37"/>
      <c r="Y19421" s="37"/>
      <c r="Z19421" s="37"/>
      <c r="AA19421" s="37"/>
      <c r="AB19421" s="37"/>
    </row>
    <row r="19422" spans="24:28" x14ac:dyDescent="0.25">
      <c r="X19422" s="37"/>
      <c r="Y19422" s="37"/>
      <c r="Z19422" s="37"/>
      <c r="AA19422" s="37"/>
      <c r="AB19422" s="37"/>
    </row>
    <row r="19423" spans="24:28" x14ac:dyDescent="0.25">
      <c r="X19423" s="37"/>
      <c r="Y19423" s="37"/>
      <c r="Z19423" s="37"/>
      <c r="AA19423" s="37"/>
      <c r="AB19423" s="37"/>
    </row>
    <row r="19424" spans="24:28" x14ac:dyDescent="0.25">
      <c r="X19424" s="37"/>
      <c r="Y19424" s="37"/>
      <c r="Z19424" s="37"/>
      <c r="AA19424" s="37"/>
      <c r="AB19424" s="37"/>
    </row>
    <row r="19425" spans="24:28" x14ac:dyDescent="0.25">
      <c r="X19425" s="37"/>
      <c r="Y19425" s="37"/>
      <c r="Z19425" s="37"/>
      <c r="AA19425" s="37"/>
      <c r="AB19425" s="37"/>
    </row>
    <row r="19426" spans="24:28" x14ac:dyDescent="0.25">
      <c r="X19426" s="37"/>
      <c r="Y19426" s="37"/>
      <c r="Z19426" s="37"/>
      <c r="AA19426" s="37"/>
      <c r="AB19426" s="37"/>
    </row>
    <row r="19427" spans="24:28" x14ac:dyDescent="0.25">
      <c r="X19427" s="37"/>
      <c r="Y19427" s="37"/>
      <c r="Z19427" s="37"/>
      <c r="AA19427" s="37"/>
      <c r="AB19427" s="37"/>
    </row>
    <row r="19428" spans="24:28" x14ac:dyDescent="0.25">
      <c r="X19428" s="37"/>
      <c r="Y19428" s="37"/>
      <c r="Z19428" s="37"/>
      <c r="AA19428" s="37"/>
      <c r="AB19428" s="37"/>
    </row>
    <row r="19429" spans="24:28" x14ac:dyDescent="0.25">
      <c r="X19429" s="37"/>
      <c r="Y19429" s="37"/>
      <c r="Z19429" s="37"/>
      <c r="AA19429" s="37"/>
      <c r="AB19429" s="37"/>
    </row>
    <row r="19430" spans="24:28" x14ac:dyDescent="0.25">
      <c r="X19430" s="37"/>
      <c r="Y19430" s="37"/>
      <c r="Z19430" s="37"/>
      <c r="AA19430" s="37"/>
      <c r="AB19430" s="37"/>
    </row>
    <row r="19431" spans="24:28" x14ac:dyDescent="0.25">
      <c r="X19431" s="37"/>
      <c r="Y19431" s="37"/>
      <c r="Z19431" s="37"/>
      <c r="AA19431" s="37"/>
      <c r="AB19431" s="37"/>
    </row>
    <row r="19432" spans="24:28" x14ac:dyDescent="0.25">
      <c r="X19432" s="37"/>
      <c r="Y19432" s="37"/>
      <c r="Z19432" s="37"/>
      <c r="AA19432" s="37"/>
      <c r="AB19432" s="37"/>
    </row>
    <row r="19433" spans="24:28" x14ac:dyDescent="0.25">
      <c r="X19433" s="37"/>
      <c r="Y19433" s="37"/>
      <c r="Z19433" s="37"/>
      <c r="AA19433" s="37"/>
      <c r="AB19433" s="37"/>
    </row>
    <row r="19434" spans="24:28" x14ac:dyDescent="0.25">
      <c r="X19434" s="37"/>
      <c r="Y19434" s="37"/>
      <c r="Z19434" s="37"/>
      <c r="AA19434" s="37"/>
      <c r="AB19434" s="37"/>
    </row>
    <row r="19435" spans="24:28" x14ac:dyDescent="0.25">
      <c r="X19435" s="37"/>
      <c r="Y19435" s="37"/>
      <c r="Z19435" s="37"/>
      <c r="AA19435" s="37"/>
      <c r="AB19435" s="37"/>
    </row>
    <row r="19436" spans="24:28" x14ac:dyDescent="0.25">
      <c r="X19436" s="37"/>
      <c r="Y19436" s="37"/>
      <c r="Z19436" s="37"/>
      <c r="AA19436" s="37"/>
      <c r="AB19436" s="37"/>
    </row>
    <row r="19437" spans="24:28" x14ac:dyDescent="0.25">
      <c r="X19437" s="37"/>
      <c r="Y19437" s="37"/>
      <c r="Z19437" s="37"/>
      <c r="AA19437" s="37"/>
      <c r="AB19437" s="37"/>
    </row>
    <row r="19438" spans="24:28" x14ac:dyDescent="0.25">
      <c r="X19438" s="37"/>
      <c r="Y19438" s="37"/>
      <c r="Z19438" s="37"/>
      <c r="AA19438" s="37"/>
      <c r="AB19438" s="37"/>
    </row>
    <row r="19439" spans="24:28" x14ac:dyDescent="0.25">
      <c r="X19439" s="37"/>
      <c r="Y19439" s="37"/>
      <c r="Z19439" s="37"/>
      <c r="AA19439" s="37"/>
      <c r="AB19439" s="37"/>
    </row>
    <row r="19440" spans="24:28" x14ac:dyDescent="0.25">
      <c r="X19440" s="37"/>
      <c r="Y19440" s="37"/>
      <c r="Z19440" s="37"/>
      <c r="AA19440" s="37"/>
      <c r="AB19440" s="37"/>
    </row>
    <row r="19441" spans="24:28" x14ac:dyDescent="0.25">
      <c r="X19441" s="37"/>
      <c r="Y19441" s="37"/>
      <c r="Z19441" s="37"/>
      <c r="AA19441" s="37"/>
      <c r="AB19441" s="37"/>
    </row>
    <row r="19442" spans="24:28" x14ac:dyDescent="0.25">
      <c r="X19442" s="37"/>
      <c r="Y19442" s="37"/>
      <c r="Z19442" s="37"/>
      <c r="AA19442" s="37"/>
      <c r="AB19442" s="37"/>
    </row>
    <row r="19443" spans="24:28" x14ac:dyDescent="0.25">
      <c r="X19443" s="37"/>
      <c r="Y19443" s="37"/>
      <c r="Z19443" s="37"/>
      <c r="AA19443" s="37"/>
      <c r="AB19443" s="37"/>
    </row>
    <row r="19444" spans="24:28" x14ac:dyDescent="0.25">
      <c r="X19444" s="37"/>
      <c r="Y19444" s="37"/>
      <c r="Z19444" s="37"/>
      <c r="AA19444" s="37"/>
      <c r="AB19444" s="37"/>
    </row>
    <row r="19445" spans="24:28" x14ac:dyDescent="0.25">
      <c r="X19445" s="37"/>
      <c r="Y19445" s="37"/>
      <c r="Z19445" s="37"/>
      <c r="AA19445" s="37"/>
      <c r="AB19445" s="37"/>
    </row>
    <row r="19446" spans="24:28" x14ac:dyDescent="0.25">
      <c r="X19446" s="37"/>
      <c r="Y19446" s="37"/>
      <c r="Z19446" s="37"/>
      <c r="AA19446" s="37"/>
      <c r="AB19446" s="37"/>
    </row>
    <row r="19447" spans="24:28" x14ac:dyDescent="0.25">
      <c r="X19447" s="37"/>
      <c r="Y19447" s="37"/>
      <c r="Z19447" s="37"/>
      <c r="AA19447" s="37"/>
      <c r="AB19447" s="37"/>
    </row>
    <row r="19448" spans="24:28" x14ac:dyDescent="0.25">
      <c r="X19448" s="37"/>
      <c r="Y19448" s="37"/>
      <c r="Z19448" s="37"/>
      <c r="AA19448" s="37"/>
      <c r="AB19448" s="37"/>
    </row>
    <row r="19449" spans="24:28" x14ac:dyDescent="0.25">
      <c r="X19449" s="37"/>
      <c r="Y19449" s="37"/>
      <c r="Z19449" s="37"/>
      <c r="AA19449" s="37"/>
      <c r="AB19449" s="37"/>
    </row>
    <row r="19450" spans="24:28" x14ac:dyDescent="0.25">
      <c r="X19450" s="37"/>
      <c r="Y19450" s="37"/>
      <c r="Z19450" s="37"/>
      <c r="AA19450" s="37"/>
      <c r="AB19450" s="37"/>
    </row>
    <row r="19451" spans="24:28" x14ac:dyDescent="0.25">
      <c r="X19451" s="37"/>
      <c r="Y19451" s="37"/>
      <c r="Z19451" s="37"/>
      <c r="AA19451" s="37"/>
      <c r="AB19451" s="37"/>
    </row>
    <row r="19452" spans="24:28" x14ac:dyDescent="0.25">
      <c r="X19452" s="37"/>
      <c r="Y19452" s="37"/>
      <c r="Z19452" s="37"/>
      <c r="AA19452" s="37"/>
      <c r="AB19452" s="37"/>
    </row>
    <row r="19453" spans="24:28" x14ac:dyDescent="0.25">
      <c r="X19453" s="37"/>
      <c r="Y19453" s="37"/>
      <c r="Z19453" s="37"/>
      <c r="AA19453" s="37"/>
      <c r="AB19453" s="37"/>
    </row>
    <row r="19454" spans="24:28" x14ac:dyDescent="0.25">
      <c r="X19454" s="37"/>
      <c r="Y19454" s="37"/>
      <c r="Z19454" s="37"/>
      <c r="AA19454" s="37"/>
      <c r="AB19454" s="37"/>
    </row>
    <row r="19455" spans="24:28" x14ac:dyDescent="0.25">
      <c r="X19455" s="37"/>
      <c r="Y19455" s="37"/>
      <c r="Z19455" s="37"/>
      <c r="AA19455" s="37"/>
      <c r="AB19455" s="37"/>
    </row>
    <row r="19456" spans="24:28" x14ac:dyDescent="0.25">
      <c r="X19456" s="37"/>
      <c r="Y19456" s="37"/>
      <c r="Z19456" s="37"/>
      <c r="AA19456" s="37"/>
      <c r="AB19456" s="37"/>
    </row>
    <row r="19457" spans="24:28" x14ac:dyDescent="0.25">
      <c r="X19457" s="37"/>
      <c r="Y19457" s="37"/>
      <c r="Z19457" s="37"/>
      <c r="AA19457" s="37"/>
      <c r="AB19457" s="37"/>
    </row>
    <row r="19458" spans="24:28" x14ac:dyDescent="0.25">
      <c r="X19458" s="37"/>
      <c r="Y19458" s="37"/>
      <c r="Z19458" s="37"/>
      <c r="AA19458" s="37"/>
      <c r="AB19458" s="37"/>
    </row>
    <row r="19459" spans="24:28" x14ac:dyDescent="0.25">
      <c r="X19459" s="37"/>
      <c r="Y19459" s="37"/>
      <c r="Z19459" s="37"/>
      <c r="AA19459" s="37"/>
      <c r="AB19459" s="37"/>
    </row>
    <row r="19460" spans="24:28" x14ac:dyDescent="0.25">
      <c r="X19460" s="37"/>
      <c r="Y19460" s="37"/>
      <c r="Z19460" s="37"/>
      <c r="AA19460" s="37"/>
      <c r="AB19460" s="37"/>
    </row>
    <row r="19461" spans="24:28" x14ac:dyDescent="0.25">
      <c r="X19461" s="37"/>
      <c r="Y19461" s="37"/>
      <c r="Z19461" s="37"/>
      <c r="AA19461" s="37"/>
      <c r="AB19461" s="37"/>
    </row>
    <row r="19462" spans="24:28" x14ac:dyDescent="0.25">
      <c r="X19462" s="37"/>
      <c r="Y19462" s="37"/>
      <c r="Z19462" s="37"/>
      <c r="AA19462" s="37"/>
      <c r="AB19462" s="37"/>
    </row>
    <row r="19463" spans="24:28" x14ac:dyDescent="0.25">
      <c r="X19463" s="37"/>
      <c r="Y19463" s="37"/>
      <c r="Z19463" s="37"/>
      <c r="AA19463" s="37"/>
      <c r="AB19463" s="37"/>
    </row>
    <row r="19464" spans="24:28" x14ac:dyDescent="0.25">
      <c r="X19464" s="37"/>
      <c r="Y19464" s="37"/>
      <c r="Z19464" s="37"/>
      <c r="AA19464" s="37"/>
      <c r="AB19464" s="37"/>
    </row>
    <row r="19465" spans="24:28" x14ac:dyDescent="0.25">
      <c r="X19465" s="37"/>
      <c r="Y19465" s="37"/>
      <c r="Z19465" s="37"/>
      <c r="AA19465" s="37"/>
      <c r="AB19465" s="37"/>
    </row>
    <row r="19466" spans="24:28" x14ac:dyDescent="0.25">
      <c r="X19466" s="37"/>
      <c r="Y19466" s="37"/>
      <c r="Z19466" s="37"/>
      <c r="AA19466" s="37"/>
      <c r="AB19466" s="37"/>
    </row>
    <row r="19467" spans="24:28" x14ac:dyDescent="0.25">
      <c r="X19467" s="37"/>
      <c r="Y19467" s="37"/>
      <c r="Z19467" s="37"/>
      <c r="AA19467" s="37"/>
      <c r="AB19467" s="37"/>
    </row>
    <row r="19468" spans="24:28" x14ac:dyDescent="0.25">
      <c r="X19468" s="37"/>
      <c r="Y19468" s="37"/>
      <c r="Z19468" s="37"/>
      <c r="AA19468" s="37"/>
      <c r="AB19468" s="37"/>
    </row>
    <row r="19469" spans="24:28" x14ac:dyDescent="0.25">
      <c r="X19469" s="37"/>
      <c r="Y19469" s="37"/>
      <c r="Z19469" s="37"/>
      <c r="AA19469" s="37"/>
      <c r="AB19469" s="37"/>
    </row>
    <row r="19470" spans="24:28" x14ac:dyDescent="0.25">
      <c r="X19470" s="37"/>
      <c r="Y19470" s="37"/>
      <c r="Z19470" s="37"/>
      <c r="AA19470" s="37"/>
      <c r="AB19470" s="37"/>
    </row>
    <row r="19471" spans="24:28" x14ac:dyDescent="0.25">
      <c r="X19471" s="37"/>
      <c r="Y19471" s="37"/>
      <c r="Z19471" s="37"/>
      <c r="AA19471" s="37"/>
      <c r="AB19471" s="37"/>
    </row>
    <row r="19472" spans="24:28" x14ac:dyDescent="0.25">
      <c r="X19472" s="37"/>
      <c r="Y19472" s="37"/>
      <c r="Z19472" s="37"/>
      <c r="AA19472" s="37"/>
      <c r="AB19472" s="37"/>
    </row>
    <row r="19473" spans="24:28" x14ac:dyDescent="0.25">
      <c r="X19473" s="37"/>
      <c r="Y19473" s="37"/>
      <c r="Z19473" s="37"/>
      <c r="AA19473" s="37"/>
      <c r="AB19473" s="37"/>
    </row>
    <row r="19474" spans="24:28" x14ac:dyDescent="0.25">
      <c r="X19474" s="37"/>
      <c r="Y19474" s="37"/>
      <c r="Z19474" s="37"/>
      <c r="AA19474" s="37"/>
      <c r="AB19474" s="37"/>
    </row>
    <row r="19475" spans="24:28" x14ac:dyDescent="0.25">
      <c r="X19475" s="37"/>
      <c r="Y19475" s="37"/>
      <c r="Z19475" s="37"/>
      <c r="AA19475" s="37"/>
      <c r="AB19475" s="37"/>
    </row>
    <row r="19476" spans="24:28" x14ac:dyDescent="0.25">
      <c r="X19476" s="37"/>
      <c r="Y19476" s="37"/>
      <c r="Z19476" s="37"/>
      <c r="AA19476" s="37"/>
      <c r="AB19476" s="37"/>
    </row>
    <row r="19477" spans="24:28" x14ac:dyDescent="0.25">
      <c r="X19477" s="37"/>
      <c r="Y19477" s="37"/>
      <c r="Z19477" s="37"/>
      <c r="AA19477" s="37"/>
      <c r="AB19477" s="37"/>
    </row>
    <row r="19478" spans="24:28" x14ac:dyDescent="0.25">
      <c r="X19478" s="37"/>
      <c r="Y19478" s="37"/>
      <c r="Z19478" s="37"/>
      <c r="AA19478" s="37"/>
      <c r="AB19478" s="37"/>
    </row>
    <row r="19479" spans="24:28" x14ac:dyDescent="0.25">
      <c r="X19479" s="37"/>
      <c r="Y19479" s="37"/>
      <c r="Z19479" s="37"/>
      <c r="AA19479" s="37"/>
      <c r="AB19479" s="37"/>
    </row>
    <row r="19480" spans="24:28" x14ac:dyDescent="0.25">
      <c r="X19480" s="37"/>
      <c r="Y19480" s="37"/>
      <c r="Z19480" s="37"/>
      <c r="AA19480" s="37"/>
      <c r="AB19480" s="37"/>
    </row>
    <row r="19481" spans="24:28" x14ac:dyDescent="0.25">
      <c r="X19481" s="37"/>
      <c r="Y19481" s="37"/>
      <c r="Z19481" s="37"/>
      <c r="AA19481" s="37"/>
      <c r="AB19481" s="37"/>
    </row>
    <row r="19482" spans="24:28" x14ac:dyDescent="0.25">
      <c r="X19482" s="37"/>
      <c r="Y19482" s="37"/>
      <c r="Z19482" s="37"/>
      <c r="AA19482" s="37"/>
      <c r="AB19482" s="37"/>
    </row>
    <row r="19483" spans="24:28" x14ac:dyDescent="0.25">
      <c r="X19483" s="37"/>
      <c r="Y19483" s="37"/>
      <c r="Z19483" s="37"/>
      <c r="AA19483" s="37"/>
      <c r="AB19483" s="37"/>
    </row>
    <row r="19484" spans="24:28" x14ac:dyDescent="0.25">
      <c r="X19484" s="37"/>
      <c r="Y19484" s="37"/>
      <c r="Z19484" s="37"/>
      <c r="AA19484" s="37"/>
      <c r="AB19484" s="37"/>
    </row>
    <row r="19485" spans="24:28" x14ac:dyDescent="0.25">
      <c r="X19485" s="37"/>
      <c r="Y19485" s="37"/>
      <c r="Z19485" s="37"/>
      <c r="AA19485" s="37"/>
      <c r="AB19485" s="37"/>
    </row>
    <row r="19486" spans="24:28" x14ac:dyDescent="0.25">
      <c r="X19486" s="37"/>
      <c r="Y19486" s="37"/>
      <c r="Z19486" s="37"/>
      <c r="AA19486" s="37"/>
      <c r="AB19486" s="37"/>
    </row>
    <row r="19487" spans="24:28" x14ac:dyDescent="0.25">
      <c r="X19487" s="37"/>
      <c r="Y19487" s="37"/>
      <c r="Z19487" s="37"/>
      <c r="AA19487" s="37"/>
      <c r="AB19487" s="37"/>
    </row>
    <row r="19488" spans="24:28" x14ac:dyDescent="0.25">
      <c r="X19488" s="37"/>
      <c r="Y19488" s="37"/>
      <c r="Z19488" s="37"/>
      <c r="AA19488" s="37"/>
      <c r="AB19488" s="37"/>
    </row>
    <row r="19489" spans="24:28" x14ac:dyDescent="0.25">
      <c r="X19489" s="37"/>
      <c r="Y19489" s="37"/>
      <c r="Z19489" s="37"/>
      <c r="AA19489" s="37"/>
      <c r="AB19489" s="37"/>
    </row>
    <row r="19490" spans="24:28" x14ac:dyDescent="0.25">
      <c r="X19490" s="37"/>
      <c r="Y19490" s="37"/>
      <c r="Z19490" s="37"/>
      <c r="AA19490" s="37"/>
      <c r="AB19490" s="37"/>
    </row>
    <row r="19491" spans="24:28" x14ac:dyDescent="0.25">
      <c r="X19491" s="37"/>
      <c r="Y19491" s="37"/>
      <c r="Z19491" s="37"/>
      <c r="AA19491" s="37"/>
      <c r="AB19491" s="37"/>
    </row>
    <row r="19492" spans="24:28" x14ac:dyDescent="0.25">
      <c r="X19492" s="37"/>
      <c r="Y19492" s="37"/>
      <c r="Z19492" s="37"/>
      <c r="AA19492" s="37"/>
      <c r="AB19492" s="37"/>
    </row>
    <row r="19493" spans="24:28" x14ac:dyDescent="0.25">
      <c r="X19493" s="37"/>
      <c r="Y19493" s="37"/>
      <c r="Z19493" s="37"/>
      <c r="AA19493" s="37"/>
      <c r="AB19493" s="37"/>
    </row>
    <row r="19494" spans="24:28" x14ac:dyDescent="0.25">
      <c r="X19494" s="37"/>
      <c r="Y19494" s="37"/>
      <c r="Z19494" s="37"/>
      <c r="AA19494" s="37"/>
      <c r="AB19494" s="37"/>
    </row>
    <row r="19495" spans="24:28" x14ac:dyDescent="0.25">
      <c r="X19495" s="37"/>
      <c r="Y19495" s="37"/>
      <c r="Z19495" s="37"/>
      <c r="AA19495" s="37"/>
      <c r="AB19495" s="37"/>
    </row>
    <row r="19496" spans="24:28" x14ac:dyDescent="0.25">
      <c r="X19496" s="37"/>
      <c r="Y19496" s="37"/>
      <c r="Z19496" s="37"/>
      <c r="AA19496" s="37"/>
      <c r="AB19496" s="37"/>
    </row>
    <row r="19497" spans="24:28" x14ac:dyDescent="0.25">
      <c r="X19497" s="37"/>
      <c r="Y19497" s="37"/>
      <c r="Z19497" s="37"/>
      <c r="AA19497" s="37"/>
      <c r="AB19497" s="37"/>
    </row>
    <row r="19498" spans="24:28" x14ac:dyDescent="0.25">
      <c r="X19498" s="37"/>
      <c r="Y19498" s="37"/>
      <c r="Z19498" s="37"/>
      <c r="AA19498" s="37"/>
      <c r="AB19498" s="37"/>
    </row>
    <row r="19499" spans="24:28" x14ac:dyDescent="0.25">
      <c r="X19499" s="37"/>
      <c r="Y19499" s="37"/>
      <c r="Z19499" s="37"/>
      <c r="AA19499" s="37"/>
      <c r="AB19499" s="37"/>
    </row>
    <row r="19500" spans="24:28" x14ac:dyDescent="0.25">
      <c r="X19500" s="37"/>
      <c r="Y19500" s="37"/>
      <c r="Z19500" s="37"/>
      <c r="AA19500" s="37"/>
      <c r="AB19500" s="37"/>
    </row>
    <row r="19501" spans="24:28" x14ac:dyDescent="0.25">
      <c r="X19501" s="37"/>
      <c r="Y19501" s="37"/>
      <c r="Z19501" s="37"/>
      <c r="AA19501" s="37"/>
      <c r="AB19501" s="37"/>
    </row>
    <row r="19502" spans="24:28" x14ac:dyDescent="0.25">
      <c r="X19502" s="37"/>
      <c r="Y19502" s="37"/>
      <c r="Z19502" s="37"/>
      <c r="AA19502" s="37"/>
      <c r="AB19502" s="37"/>
    </row>
    <row r="19503" spans="24:28" x14ac:dyDescent="0.25">
      <c r="X19503" s="37"/>
      <c r="Y19503" s="37"/>
      <c r="Z19503" s="37"/>
      <c r="AA19503" s="37"/>
      <c r="AB19503" s="37"/>
    </row>
    <row r="19504" spans="24:28" x14ac:dyDescent="0.25">
      <c r="X19504" s="37"/>
      <c r="Y19504" s="37"/>
      <c r="Z19504" s="37"/>
      <c r="AA19504" s="37"/>
      <c r="AB19504" s="37"/>
    </row>
    <row r="19505" spans="24:28" x14ac:dyDescent="0.25">
      <c r="X19505" s="37"/>
      <c r="Y19505" s="37"/>
      <c r="Z19505" s="37"/>
      <c r="AA19505" s="37"/>
      <c r="AB19505" s="37"/>
    </row>
    <row r="19506" spans="24:28" x14ac:dyDescent="0.25">
      <c r="X19506" s="37"/>
      <c r="Y19506" s="37"/>
      <c r="Z19506" s="37"/>
      <c r="AA19506" s="37"/>
      <c r="AB19506" s="37"/>
    </row>
    <row r="19507" spans="24:28" x14ac:dyDescent="0.25">
      <c r="X19507" s="37"/>
      <c r="Y19507" s="37"/>
      <c r="Z19507" s="37"/>
      <c r="AA19507" s="37"/>
      <c r="AB19507" s="37"/>
    </row>
    <row r="19508" spans="24:28" x14ac:dyDescent="0.25">
      <c r="X19508" s="37"/>
      <c r="Y19508" s="37"/>
      <c r="Z19508" s="37"/>
      <c r="AA19508" s="37"/>
      <c r="AB19508" s="37"/>
    </row>
    <row r="19509" spans="24:28" x14ac:dyDescent="0.25">
      <c r="X19509" s="37"/>
      <c r="Y19509" s="37"/>
      <c r="Z19509" s="37"/>
      <c r="AA19509" s="37"/>
      <c r="AB19509" s="37"/>
    </row>
    <row r="19510" spans="24:28" x14ac:dyDescent="0.25">
      <c r="X19510" s="37"/>
      <c r="Y19510" s="37"/>
      <c r="Z19510" s="37"/>
      <c r="AA19510" s="37"/>
      <c r="AB19510" s="37"/>
    </row>
    <row r="19511" spans="24:28" x14ac:dyDescent="0.25">
      <c r="X19511" s="37"/>
      <c r="Y19511" s="37"/>
      <c r="Z19511" s="37"/>
      <c r="AA19511" s="37"/>
      <c r="AB19511" s="37"/>
    </row>
    <row r="19512" spans="24:28" x14ac:dyDescent="0.25">
      <c r="X19512" s="37"/>
      <c r="Y19512" s="37"/>
      <c r="Z19512" s="37"/>
      <c r="AA19512" s="37"/>
      <c r="AB19512" s="37"/>
    </row>
    <row r="19513" spans="24:28" x14ac:dyDescent="0.25">
      <c r="X19513" s="37"/>
      <c r="Y19513" s="37"/>
      <c r="Z19513" s="37"/>
      <c r="AA19513" s="37"/>
      <c r="AB19513" s="37"/>
    </row>
    <row r="19514" spans="24:28" x14ac:dyDescent="0.25">
      <c r="X19514" s="37"/>
      <c r="Y19514" s="37"/>
      <c r="Z19514" s="37"/>
      <c r="AA19514" s="37"/>
      <c r="AB19514" s="37"/>
    </row>
    <row r="19515" spans="24:28" x14ac:dyDescent="0.25">
      <c r="X19515" s="37"/>
      <c r="Y19515" s="37"/>
      <c r="Z19515" s="37"/>
      <c r="AA19515" s="37"/>
      <c r="AB19515" s="37"/>
    </row>
    <row r="19516" spans="24:28" x14ac:dyDescent="0.25">
      <c r="X19516" s="37"/>
      <c r="Y19516" s="37"/>
      <c r="Z19516" s="37"/>
      <c r="AA19516" s="37"/>
      <c r="AB19516" s="37"/>
    </row>
    <row r="19517" spans="24:28" x14ac:dyDescent="0.25">
      <c r="X19517" s="37"/>
      <c r="Y19517" s="37"/>
      <c r="Z19517" s="37"/>
      <c r="AA19517" s="37"/>
      <c r="AB19517" s="37"/>
    </row>
    <row r="19518" spans="24:28" x14ac:dyDescent="0.25">
      <c r="X19518" s="37"/>
      <c r="Y19518" s="37"/>
      <c r="Z19518" s="37"/>
      <c r="AA19518" s="37"/>
      <c r="AB19518" s="37"/>
    </row>
    <row r="19519" spans="24:28" x14ac:dyDescent="0.25">
      <c r="X19519" s="37"/>
      <c r="Y19519" s="37"/>
      <c r="Z19519" s="37"/>
      <c r="AA19519" s="37"/>
      <c r="AB19519" s="37"/>
    </row>
    <row r="19520" spans="24:28" x14ac:dyDescent="0.25">
      <c r="X19520" s="37"/>
      <c r="Y19520" s="37"/>
      <c r="Z19520" s="37"/>
      <c r="AA19520" s="37"/>
      <c r="AB19520" s="37"/>
    </row>
    <row r="19521" spans="24:28" x14ac:dyDescent="0.25">
      <c r="X19521" s="37"/>
      <c r="Y19521" s="37"/>
      <c r="Z19521" s="37"/>
      <c r="AA19521" s="37"/>
      <c r="AB19521" s="37"/>
    </row>
    <row r="19522" spans="24:28" x14ac:dyDescent="0.25">
      <c r="X19522" s="37"/>
      <c r="Y19522" s="37"/>
      <c r="Z19522" s="37"/>
      <c r="AA19522" s="37"/>
      <c r="AB19522" s="37"/>
    </row>
    <row r="19523" spans="24:28" x14ac:dyDescent="0.25">
      <c r="X19523" s="37"/>
      <c r="Y19523" s="37"/>
      <c r="Z19523" s="37"/>
      <c r="AA19523" s="37"/>
      <c r="AB19523" s="37"/>
    </row>
    <row r="19524" spans="24:28" x14ac:dyDescent="0.25">
      <c r="X19524" s="37"/>
      <c r="Y19524" s="37"/>
      <c r="Z19524" s="37"/>
      <c r="AA19524" s="37"/>
      <c r="AB19524" s="37"/>
    </row>
    <row r="19525" spans="24:28" x14ac:dyDescent="0.25">
      <c r="X19525" s="37"/>
      <c r="Y19525" s="37"/>
      <c r="Z19525" s="37"/>
      <c r="AA19525" s="37"/>
      <c r="AB19525" s="37"/>
    </row>
    <row r="19526" spans="24:28" x14ac:dyDescent="0.25">
      <c r="X19526" s="37"/>
      <c r="Y19526" s="37"/>
      <c r="Z19526" s="37"/>
      <c r="AA19526" s="37"/>
      <c r="AB19526" s="37"/>
    </row>
    <row r="19527" spans="24:28" x14ac:dyDescent="0.25">
      <c r="X19527" s="37"/>
      <c r="Y19527" s="37"/>
      <c r="Z19527" s="37"/>
      <c r="AA19527" s="37"/>
      <c r="AB19527" s="37"/>
    </row>
    <row r="19528" spans="24:28" x14ac:dyDescent="0.25">
      <c r="X19528" s="37"/>
      <c r="Y19528" s="37"/>
      <c r="Z19528" s="37"/>
      <c r="AA19528" s="37"/>
      <c r="AB19528" s="37"/>
    </row>
    <row r="19529" spans="24:28" x14ac:dyDescent="0.25">
      <c r="X19529" s="37"/>
      <c r="Y19529" s="37"/>
      <c r="Z19529" s="37"/>
      <c r="AA19529" s="37"/>
      <c r="AB19529" s="37"/>
    </row>
    <row r="19530" spans="24:28" x14ac:dyDescent="0.25">
      <c r="X19530" s="37"/>
      <c r="Y19530" s="37"/>
      <c r="Z19530" s="37"/>
      <c r="AA19530" s="37"/>
      <c r="AB19530" s="37"/>
    </row>
    <row r="19531" spans="24:28" x14ac:dyDescent="0.25">
      <c r="X19531" s="37"/>
      <c r="Y19531" s="37"/>
      <c r="Z19531" s="37"/>
      <c r="AA19531" s="37"/>
      <c r="AB19531" s="37"/>
    </row>
    <row r="19532" spans="24:28" x14ac:dyDescent="0.25">
      <c r="X19532" s="37"/>
      <c r="Y19532" s="37"/>
      <c r="Z19532" s="37"/>
      <c r="AA19532" s="37"/>
      <c r="AB19532" s="37"/>
    </row>
    <row r="19533" spans="24:28" x14ac:dyDescent="0.25">
      <c r="X19533" s="37"/>
      <c r="Y19533" s="37"/>
      <c r="Z19533" s="37"/>
      <c r="AA19533" s="37"/>
      <c r="AB19533" s="37"/>
    </row>
    <row r="19534" spans="24:28" x14ac:dyDescent="0.25">
      <c r="X19534" s="37"/>
      <c r="Y19534" s="37"/>
      <c r="Z19534" s="37"/>
      <c r="AA19534" s="37"/>
      <c r="AB19534" s="37"/>
    </row>
    <row r="19535" spans="24:28" x14ac:dyDescent="0.25">
      <c r="X19535" s="37"/>
      <c r="Y19535" s="37"/>
      <c r="Z19535" s="37"/>
      <c r="AA19535" s="37"/>
      <c r="AB19535" s="37"/>
    </row>
    <row r="19536" spans="24:28" x14ac:dyDescent="0.25">
      <c r="X19536" s="37"/>
      <c r="Y19536" s="37"/>
      <c r="Z19536" s="37"/>
      <c r="AA19536" s="37"/>
      <c r="AB19536" s="37"/>
    </row>
    <row r="19537" spans="24:28" x14ac:dyDescent="0.25">
      <c r="X19537" s="37"/>
      <c r="Y19537" s="37"/>
      <c r="Z19537" s="37"/>
      <c r="AA19537" s="37"/>
      <c r="AB19537" s="37"/>
    </row>
    <row r="19538" spans="24:28" x14ac:dyDescent="0.25">
      <c r="X19538" s="37"/>
      <c r="Y19538" s="37"/>
      <c r="Z19538" s="37"/>
      <c r="AA19538" s="37"/>
      <c r="AB19538" s="37"/>
    </row>
    <row r="19539" spans="24:28" x14ac:dyDescent="0.25">
      <c r="X19539" s="37"/>
      <c r="Y19539" s="37"/>
      <c r="Z19539" s="37"/>
      <c r="AA19539" s="37"/>
      <c r="AB19539" s="37"/>
    </row>
    <row r="19540" spans="24:28" x14ac:dyDescent="0.25">
      <c r="X19540" s="37"/>
      <c r="Y19540" s="37"/>
      <c r="Z19540" s="37"/>
      <c r="AA19540" s="37"/>
      <c r="AB19540" s="37"/>
    </row>
    <row r="19541" spans="24:28" x14ac:dyDescent="0.25">
      <c r="X19541" s="37"/>
      <c r="Y19541" s="37"/>
      <c r="Z19541" s="37"/>
      <c r="AA19541" s="37"/>
      <c r="AB19541" s="37"/>
    </row>
    <row r="19542" spans="24:28" x14ac:dyDescent="0.25">
      <c r="X19542" s="37"/>
      <c r="Y19542" s="37"/>
      <c r="Z19542" s="37"/>
      <c r="AA19542" s="37"/>
      <c r="AB19542" s="37"/>
    </row>
    <row r="19543" spans="24:28" x14ac:dyDescent="0.25">
      <c r="X19543" s="37"/>
      <c r="Y19543" s="37"/>
      <c r="Z19543" s="37"/>
      <c r="AA19543" s="37"/>
      <c r="AB19543" s="37"/>
    </row>
    <row r="19544" spans="24:28" x14ac:dyDescent="0.25">
      <c r="X19544" s="37"/>
      <c r="Y19544" s="37"/>
      <c r="Z19544" s="37"/>
      <c r="AA19544" s="37"/>
      <c r="AB19544" s="37"/>
    </row>
    <row r="19545" spans="24:28" x14ac:dyDescent="0.25">
      <c r="X19545" s="37"/>
      <c r="Y19545" s="37"/>
      <c r="Z19545" s="37"/>
      <c r="AA19545" s="37"/>
      <c r="AB19545" s="37"/>
    </row>
    <row r="19546" spans="24:28" x14ac:dyDescent="0.25">
      <c r="X19546" s="37"/>
      <c r="Y19546" s="37"/>
      <c r="Z19546" s="37"/>
      <c r="AA19546" s="37"/>
      <c r="AB19546" s="37"/>
    </row>
    <row r="19547" spans="24:28" x14ac:dyDescent="0.25">
      <c r="X19547" s="37"/>
      <c r="Y19547" s="37"/>
      <c r="Z19547" s="37"/>
      <c r="AA19547" s="37"/>
      <c r="AB19547" s="37"/>
    </row>
    <row r="19548" spans="24:28" x14ac:dyDescent="0.25">
      <c r="X19548" s="37"/>
      <c r="Y19548" s="37"/>
      <c r="Z19548" s="37"/>
      <c r="AA19548" s="37"/>
      <c r="AB19548" s="37"/>
    </row>
    <row r="19549" spans="24:28" x14ac:dyDescent="0.25">
      <c r="X19549" s="37"/>
      <c r="Y19549" s="37"/>
      <c r="Z19549" s="37"/>
      <c r="AA19549" s="37"/>
      <c r="AB19549" s="37"/>
    </row>
    <row r="19550" spans="24:28" x14ac:dyDescent="0.25">
      <c r="X19550" s="37"/>
      <c r="Y19550" s="37"/>
      <c r="Z19550" s="37"/>
      <c r="AA19550" s="37"/>
      <c r="AB19550" s="37"/>
    </row>
    <row r="19551" spans="24:28" x14ac:dyDescent="0.25">
      <c r="X19551" s="37"/>
      <c r="Y19551" s="37"/>
      <c r="Z19551" s="37"/>
      <c r="AA19551" s="37"/>
      <c r="AB19551" s="37"/>
    </row>
    <row r="19552" spans="24:28" x14ac:dyDescent="0.25">
      <c r="X19552" s="37"/>
      <c r="Y19552" s="37"/>
      <c r="Z19552" s="37"/>
      <c r="AA19552" s="37"/>
      <c r="AB19552" s="37"/>
    </row>
    <row r="19553" spans="24:28" x14ac:dyDescent="0.25">
      <c r="X19553" s="37"/>
      <c r="Y19553" s="37"/>
      <c r="Z19553" s="37"/>
      <c r="AA19553" s="37"/>
      <c r="AB19553" s="37"/>
    </row>
    <row r="19554" spans="24:28" x14ac:dyDescent="0.25">
      <c r="X19554" s="37"/>
      <c r="Y19554" s="37"/>
      <c r="Z19554" s="37"/>
      <c r="AA19554" s="37"/>
      <c r="AB19554" s="37"/>
    </row>
    <row r="19555" spans="24:28" x14ac:dyDescent="0.25">
      <c r="X19555" s="37"/>
      <c r="Y19555" s="37"/>
      <c r="Z19555" s="37"/>
      <c r="AA19555" s="37"/>
      <c r="AB19555" s="37"/>
    </row>
    <row r="19556" spans="24:28" x14ac:dyDescent="0.25">
      <c r="X19556" s="37"/>
      <c r="Y19556" s="37"/>
      <c r="Z19556" s="37"/>
      <c r="AA19556" s="37"/>
      <c r="AB19556" s="37"/>
    </row>
    <row r="19557" spans="24:28" x14ac:dyDescent="0.25">
      <c r="X19557" s="37"/>
      <c r="Y19557" s="37"/>
      <c r="Z19557" s="37"/>
      <c r="AA19557" s="37"/>
      <c r="AB19557" s="37"/>
    </row>
    <row r="19558" spans="24:28" x14ac:dyDescent="0.25">
      <c r="X19558" s="37"/>
      <c r="Y19558" s="37"/>
      <c r="Z19558" s="37"/>
      <c r="AA19558" s="37"/>
      <c r="AB19558" s="37"/>
    </row>
    <row r="19559" spans="24:28" x14ac:dyDescent="0.25">
      <c r="X19559" s="37"/>
      <c r="Y19559" s="37"/>
      <c r="Z19559" s="37"/>
      <c r="AA19559" s="37"/>
      <c r="AB19559" s="37"/>
    </row>
    <row r="19560" spans="24:28" x14ac:dyDescent="0.25">
      <c r="X19560" s="37"/>
      <c r="Y19560" s="37"/>
      <c r="Z19560" s="37"/>
      <c r="AA19560" s="37"/>
      <c r="AB19560" s="37"/>
    </row>
    <row r="19561" spans="24:28" x14ac:dyDescent="0.25">
      <c r="X19561" s="37"/>
      <c r="Y19561" s="37"/>
      <c r="Z19561" s="37"/>
      <c r="AA19561" s="37"/>
      <c r="AB19561" s="37"/>
    </row>
    <row r="19562" spans="24:28" x14ac:dyDescent="0.25">
      <c r="X19562" s="37"/>
      <c r="Y19562" s="37"/>
      <c r="Z19562" s="37"/>
      <c r="AA19562" s="37"/>
      <c r="AB19562" s="37"/>
    </row>
    <row r="19563" spans="24:28" x14ac:dyDescent="0.25">
      <c r="X19563" s="37"/>
      <c r="Y19563" s="37"/>
      <c r="Z19563" s="37"/>
      <c r="AA19563" s="37"/>
      <c r="AB19563" s="37"/>
    </row>
    <row r="19564" spans="24:28" x14ac:dyDescent="0.25">
      <c r="X19564" s="37"/>
      <c r="Y19564" s="37"/>
      <c r="Z19564" s="37"/>
      <c r="AA19564" s="37"/>
      <c r="AB19564" s="37"/>
    </row>
    <row r="19565" spans="24:28" x14ac:dyDescent="0.25">
      <c r="X19565" s="37"/>
      <c r="Y19565" s="37"/>
      <c r="Z19565" s="37"/>
      <c r="AA19565" s="37"/>
      <c r="AB19565" s="37"/>
    </row>
    <row r="19566" spans="24:28" x14ac:dyDescent="0.25">
      <c r="X19566" s="37"/>
      <c r="Y19566" s="37"/>
      <c r="Z19566" s="37"/>
      <c r="AA19566" s="37"/>
      <c r="AB19566" s="37"/>
    </row>
    <row r="19567" spans="24:28" x14ac:dyDescent="0.25">
      <c r="X19567" s="37"/>
      <c r="Y19567" s="37"/>
      <c r="Z19567" s="37"/>
      <c r="AA19567" s="37"/>
      <c r="AB19567" s="37"/>
    </row>
    <row r="19568" spans="24:28" x14ac:dyDescent="0.25">
      <c r="X19568" s="37"/>
      <c r="Y19568" s="37"/>
      <c r="Z19568" s="37"/>
      <c r="AA19568" s="37"/>
      <c r="AB19568" s="37"/>
    </row>
    <row r="19569" spans="24:28" x14ac:dyDescent="0.25">
      <c r="X19569" s="37"/>
      <c r="Y19569" s="37"/>
      <c r="Z19569" s="37"/>
      <c r="AA19569" s="37"/>
      <c r="AB19569" s="37"/>
    </row>
    <row r="19570" spans="24:28" x14ac:dyDescent="0.25">
      <c r="X19570" s="37"/>
      <c r="Y19570" s="37"/>
      <c r="Z19570" s="37"/>
      <c r="AA19570" s="37"/>
      <c r="AB19570" s="37"/>
    </row>
    <row r="19571" spans="24:28" x14ac:dyDescent="0.25">
      <c r="X19571" s="37"/>
      <c r="Y19571" s="37"/>
      <c r="Z19571" s="37"/>
      <c r="AA19571" s="37"/>
      <c r="AB19571" s="37"/>
    </row>
    <row r="19572" spans="24:28" x14ac:dyDescent="0.25">
      <c r="X19572" s="37"/>
      <c r="Y19572" s="37"/>
      <c r="Z19572" s="37"/>
      <c r="AA19572" s="37"/>
      <c r="AB19572" s="37"/>
    </row>
    <row r="19573" spans="24:28" x14ac:dyDescent="0.25">
      <c r="X19573" s="37"/>
      <c r="Y19573" s="37"/>
      <c r="Z19573" s="37"/>
      <c r="AA19573" s="37"/>
      <c r="AB19573" s="37"/>
    </row>
    <row r="19574" spans="24:28" x14ac:dyDescent="0.25">
      <c r="X19574" s="37"/>
      <c r="Y19574" s="37"/>
      <c r="Z19574" s="37"/>
      <c r="AA19574" s="37"/>
      <c r="AB19574" s="37"/>
    </row>
    <row r="19575" spans="24:28" x14ac:dyDescent="0.25">
      <c r="X19575" s="37"/>
      <c r="Y19575" s="37"/>
      <c r="Z19575" s="37"/>
      <c r="AA19575" s="37"/>
      <c r="AB19575" s="37"/>
    </row>
    <row r="19576" spans="24:28" x14ac:dyDescent="0.25">
      <c r="X19576" s="37"/>
      <c r="Y19576" s="37"/>
      <c r="Z19576" s="37"/>
      <c r="AA19576" s="37"/>
      <c r="AB19576" s="37"/>
    </row>
    <row r="19577" spans="24:28" x14ac:dyDescent="0.25">
      <c r="X19577" s="37"/>
      <c r="Y19577" s="37"/>
      <c r="Z19577" s="37"/>
      <c r="AA19577" s="37"/>
      <c r="AB19577" s="37"/>
    </row>
    <row r="19578" spans="24:28" x14ac:dyDescent="0.25">
      <c r="X19578" s="37"/>
      <c r="Y19578" s="37"/>
      <c r="Z19578" s="37"/>
      <c r="AA19578" s="37"/>
      <c r="AB19578" s="37"/>
    </row>
    <row r="19579" spans="24:28" x14ac:dyDescent="0.25">
      <c r="X19579" s="37"/>
      <c r="Y19579" s="37"/>
      <c r="Z19579" s="37"/>
      <c r="AA19579" s="37"/>
      <c r="AB19579" s="37"/>
    </row>
    <row r="19580" spans="24:28" x14ac:dyDescent="0.25">
      <c r="X19580" s="37"/>
      <c r="Y19580" s="37"/>
      <c r="Z19580" s="37"/>
      <c r="AA19580" s="37"/>
      <c r="AB19580" s="37"/>
    </row>
    <row r="19581" spans="24:28" x14ac:dyDescent="0.25">
      <c r="X19581" s="37"/>
      <c r="Y19581" s="37"/>
      <c r="Z19581" s="37"/>
      <c r="AA19581" s="37"/>
      <c r="AB19581" s="37"/>
    </row>
    <row r="19582" spans="24:28" x14ac:dyDescent="0.25">
      <c r="X19582" s="37"/>
      <c r="Y19582" s="37"/>
      <c r="Z19582" s="37"/>
      <c r="AA19582" s="37"/>
      <c r="AB19582" s="37"/>
    </row>
    <row r="19583" spans="24:28" x14ac:dyDescent="0.25">
      <c r="X19583" s="37"/>
      <c r="Y19583" s="37"/>
      <c r="Z19583" s="37"/>
      <c r="AA19583" s="37"/>
      <c r="AB19583" s="37"/>
    </row>
    <row r="19584" spans="24:28" x14ac:dyDescent="0.25">
      <c r="X19584" s="37"/>
      <c r="Y19584" s="37"/>
      <c r="Z19584" s="37"/>
      <c r="AA19584" s="37"/>
      <c r="AB19584" s="37"/>
    </row>
    <row r="19585" spans="24:28" x14ac:dyDescent="0.25">
      <c r="X19585" s="37"/>
      <c r="Y19585" s="37"/>
      <c r="Z19585" s="37"/>
      <c r="AA19585" s="37"/>
      <c r="AB19585" s="37"/>
    </row>
    <row r="19586" spans="24:28" x14ac:dyDescent="0.25">
      <c r="X19586" s="37"/>
      <c r="Y19586" s="37"/>
      <c r="Z19586" s="37"/>
      <c r="AA19586" s="37"/>
      <c r="AB19586" s="37"/>
    </row>
    <row r="19587" spans="24:28" x14ac:dyDescent="0.25">
      <c r="X19587" s="37"/>
      <c r="Y19587" s="37"/>
      <c r="Z19587" s="37"/>
      <c r="AA19587" s="37"/>
      <c r="AB19587" s="37"/>
    </row>
    <row r="19588" spans="24:28" x14ac:dyDescent="0.25">
      <c r="X19588" s="37"/>
      <c r="Y19588" s="37"/>
      <c r="Z19588" s="37"/>
      <c r="AA19588" s="37"/>
      <c r="AB19588" s="37"/>
    </row>
    <row r="19589" spans="24:28" x14ac:dyDescent="0.25">
      <c r="X19589" s="37"/>
      <c r="Y19589" s="37"/>
      <c r="Z19589" s="37"/>
      <c r="AA19589" s="37"/>
      <c r="AB19589" s="37"/>
    </row>
    <row r="19590" spans="24:28" x14ac:dyDescent="0.25">
      <c r="X19590" s="37"/>
      <c r="Y19590" s="37"/>
      <c r="Z19590" s="37"/>
      <c r="AA19590" s="37"/>
      <c r="AB19590" s="37"/>
    </row>
    <row r="19591" spans="24:28" x14ac:dyDescent="0.25">
      <c r="X19591" s="37"/>
      <c r="Y19591" s="37"/>
      <c r="Z19591" s="37"/>
      <c r="AA19591" s="37"/>
      <c r="AB19591" s="37"/>
    </row>
    <row r="19592" spans="24:28" x14ac:dyDescent="0.25">
      <c r="X19592" s="37"/>
      <c r="Y19592" s="37"/>
      <c r="Z19592" s="37"/>
      <c r="AA19592" s="37"/>
      <c r="AB19592" s="37"/>
    </row>
    <row r="19593" spans="24:28" x14ac:dyDescent="0.25">
      <c r="X19593" s="37"/>
      <c r="Y19593" s="37"/>
      <c r="Z19593" s="37"/>
      <c r="AA19593" s="37"/>
      <c r="AB19593" s="37"/>
    </row>
    <row r="19594" spans="24:28" x14ac:dyDescent="0.25">
      <c r="X19594" s="37"/>
      <c r="Y19594" s="37"/>
      <c r="Z19594" s="37"/>
      <c r="AA19594" s="37"/>
      <c r="AB19594" s="37"/>
    </row>
    <row r="19595" spans="24:28" x14ac:dyDescent="0.25">
      <c r="X19595" s="37"/>
      <c r="Y19595" s="37"/>
      <c r="Z19595" s="37"/>
      <c r="AA19595" s="37"/>
      <c r="AB19595" s="37"/>
    </row>
    <row r="19596" spans="24:28" x14ac:dyDescent="0.25">
      <c r="X19596" s="37"/>
      <c r="Y19596" s="37"/>
      <c r="Z19596" s="37"/>
      <c r="AA19596" s="37"/>
      <c r="AB19596" s="37"/>
    </row>
    <row r="19597" spans="24:28" x14ac:dyDescent="0.25">
      <c r="X19597" s="37"/>
      <c r="Y19597" s="37"/>
      <c r="Z19597" s="37"/>
      <c r="AA19597" s="37"/>
      <c r="AB19597" s="37"/>
    </row>
    <row r="19598" spans="24:28" x14ac:dyDescent="0.25">
      <c r="X19598" s="37"/>
      <c r="Y19598" s="37"/>
      <c r="Z19598" s="37"/>
      <c r="AA19598" s="37"/>
      <c r="AB19598" s="37"/>
    </row>
    <row r="19599" spans="24:28" x14ac:dyDescent="0.25">
      <c r="X19599" s="37"/>
      <c r="Y19599" s="37"/>
      <c r="Z19599" s="37"/>
      <c r="AA19599" s="37"/>
      <c r="AB19599" s="37"/>
    </row>
    <row r="19600" spans="24:28" x14ac:dyDescent="0.25">
      <c r="X19600" s="37"/>
      <c r="Y19600" s="37"/>
      <c r="Z19600" s="37"/>
      <c r="AA19600" s="37"/>
      <c r="AB19600" s="37"/>
    </row>
    <row r="19601" spans="24:28" x14ac:dyDescent="0.25">
      <c r="X19601" s="37"/>
      <c r="Y19601" s="37"/>
      <c r="Z19601" s="37"/>
      <c r="AA19601" s="37"/>
      <c r="AB19601" s="37"/>
    </row>
    <row r="19602" spans="24:28" x14ac:dyDescent="0.25">
      <c r="X19602" s="37"/>
      <c r="Y19602" s="37"/>
      <c r="Z19602" s="37"/>
      <c r="AA19602" s="37"/>
      <c r="AB19602" s="37"/>
    </row>
    <row r="19603" spans="24:28" x14ac:dyDescent="0.25">
      <c r="X19603" s="37"/>
      <c r="Y19603" s="37"/>
      <c r="Z19603" s="37"/>
      <c r="AA19603" s="37"/>
      <c r="AB19603" s="37"/>
    </row>
    <row r="19604" spans="24:28" x14ac:dyDescent="0.25">
      <c r="X19604" s="37"/>
      <c r="Y19604" s="37"/>
      <c r="Z19604" s="37"/>
      <c r="AA19604" s="37"/>
      <c r="AB19604" s="37"/>
    </row>
    <row r="19605" spans="24:28" x14ac:dyDescent="0.25">
      <c r="X19605" s="37"/>
      <c r="Y19605" s="37"/>
      <c r="Z19605" s="37"/>
      <c r="AA19605" s="37"/>
      <c r="AB19605" s="37"/>
    </row>
    <row r="19606" spans="24:28" x14ac:dyDescent="0.25">
      <c r="X19606" s="37"/>
      <c r="Y19606" s="37"/>
      <c r="Z19606" s="37"/>
      <c r="AA19606" s="37"/>
      <c r="AB19606" s="37"/>
    </row>
    <row r="19607" spans="24:28" x14ac:dyDescent="0.25">
      <c r="X19607" s="37"/>
      <c r="Y19607" s="37"/>
      <c r="Z19607" s="37"/>
      <c r="AA19607" s="37"/>
      <c r="AB19607" s="37"/>
    </row>
    <row r="19608" spans="24:28" x14ac:dyDescent="0.25">
      <c r="X19608" s="37"/>
      <c r="Y19608" s="37"/>
      <c r="Z19608" s="37"/>
      <c r="AA19608" s="37"/>
      <c r="AB19608" s="37"/>
    </row>
    <row r="19609" spans="24:28" x14ac:dyDescent="0.25">
      <c r="X19609" s="37"/>
      <c r="Y19609" s="37"/>
      <c r="Z19609" s="37"/>
      <c r="AA19609" s="37"/>
      <c r="AB19609" s="37"/>
    </row>
    <row r="19610" spans="24:28" x14ac:dyDescent="0.25">
      <c r="X19610" s="37"/>
      <c r="Y19610" s="37"/>
      <c r="Z19610" s="37"/>
      <c r="AA19610" s="37"/>
      <c r="AB19610" s="37"/>
    </row>
    <row r="19611" spans="24:28" x14ac:dyDescent="0.25">
      <c r="X19611" s="37"/>
      <c r="Y19611" s="37"/>
      <c r="Z19611" s="37"/>
      <c r="AA19611" s="37"/>
      <c r="AB19611" s="37"/>
    </row>
    <row r="19612" spans="24:28" x14ac:dyDescent="0.25">
      <c r="X19612" s="37"/>
      <c r="Y19612" s="37"/>
      <c r="Z19612" s="37"/>
      <c r="AA19612" s="37"/>
      <c r="AB19612" s="37"/>
    </row>
    <row r="19613" spans="24:28" x14ac:dyDescent="0.25">
      <c r="X19613" s="37"/>
      <c r="Y19613" s="37"/>
      <c r="Z19613" s="37"/>
      <c r="AA19613" s="37"/>
      <c r="AB19613" s="37"/>
    </row>
    <row r="19614" spans="24:28" x14ac:dyDescent="0.25">
      <c r="X19614" s="37"/>
      <c r="Y19614" s="37"/>
      <c r="Z19614" s="37"/>
      <c r="AA19614" s="37"/>
      <c r="AB19614" s="37"/>
    </row>
    <row r="19615" spans="24:28" x14ac:dyDescent="0.25">
      <c r="X19615" s="37"/>
      <c r="Y19615" s="37"/>
      <c r="Z19615" s="37"/>
      <c r="AA19615" s="37"/>
      <c r="AB19615" s="37"/>
    </row>
    <row r="19616" spans="24:28" x14ac:dyDescent="0.25">
      <c r="X19616" s="37"/>
      <c r="Y19616" s="37"/>
      <c r="Z19616" s="37"/>
      <c r="AA19616" s="37"/>
      <c r="AB19616" s="37"/>
    </row>
    <row r="19617" spans="24:28" x14ac:dyDescent="0.25">
      <c r="X19617" s="37"/>
      <c r="Y19617" s="37"/>
      <c r="Z19617" s="37"/>
      <c r="AA19617" s="37"/>
      <c r="AB19617" s="37"/>
    </row>
    <row r="19618" spans="24:28" x14ac:dyDescent="0.25">
      <c r="X19618" s="37"/>
      <c r="Y19618" s="37"/>
      <c r="Z19618" s="37"/>
      <c r="AA19618" s="37"/>
      <c r="AB19618" s="37"/>
    </row>
    <row r="19619" spans="24:28" x14ac:dyDescent="0.25">
      <c r="X19619" s="37"/>
      <c r="Y19619" s="37"/>
      <c r="Z19619" s="37"/>
      <c r="AA19619" s="37"/>
      <c r="AB19619" s="37"/>
    </row>
    <row r="19620" spans="24:28" x14ac:dyDescent="0.25">
      <c r="X19620" s="37"/>
      <c r="Y19620" s="37"/>
      <c r="Z19620" s="37"/>
      <c r="AA19620" s="37"/>
      <c r="AB19620" s="37"/>
    </row>
    <row r="19621" spans="24:28" x14ac:dyDescent="0.25">
      <c r="X19621" s="37"/>
      <c r="Y19621" s="37"/>
      <c r="Z19621" s="37"/>
      <c r="AA19621" s="37"/>
      <c r="AB19621" s="37"/>
    </row>
    <row r="19622" spans="24:28" x14ac:dyDescent="0.25">
      <c r="X19622" s="37"/>
      <c r="Y19622" s="37"/>
      <c r="Z19622" s="37"/>
      <c r="AA19622" s="37"/>
      <c r="AB19622" s="37"/>
    </row>
    <row r="19623" spans="24:28" x14ac:dyDescent="0.25">
      <c r="X19623" s="37"/>
      <c r="Y19623" s="37"/>
      <c r="Z19623" s="37"/>
      <c r="AA19623" s="37"/>
      <c r="AB19623" s="37"/>
    </row>
    <row r="19624" spans="24:28" x14ac:dyDescent="0.25">
      <c r="X19624" s="37"/>
      <c r="Y19624" s="37"/>
      <c r="Z19624" s="37"/>
      <c r="AA19624" s="37"/>
      <c r="AB19624" s="37"/>
    </row>
    <row r="19625" spans="24:28" x14ac:dyDescent="0.25">
      <c r="X19625" s="37"/>
      <c r="Y19625" s="37"/>
      <c r="Z19625" s="37"/>
      <c r="AA19625" s="37"/>
      <c r="AB19625" s="37"/>
    </row>
    <row r="19626" spans="24:28" x14ac:dyDescent="0.25">
      <c r="X19626" s="37"/>
      <c r="Y19626" s="37"/>
      <c r="Z19626" s="37"/>
      <c r="AA19626" s="37"/>
      <c r="AB19626" s="37"/>
    </row>
    <row r="19627" spans="24:28" x14ac:dyDescent="0.25">
      <c r="X19627" s="37"/>
      <c r="Y19627" s="37"/>
      <c r="Z19627" s="37"/>
      <c r="AA19627" s="37"/>
      <c r="AB19627" s="37"/>
    </row>
    <row r="19628" spans="24:28" x14ac:dyDescent="0.25">
      <c r="X19628" s="37"/>
      <c r="Y19628" s="37"/>
      <c r="Z19628" s="37"/>
      <c r="AA19628" s="37"/>
      <c r="AB19628" s="37"/>
    </row>
    <row r="19629" spans="24:28" x14ac:dyDescent="0.25">
      <c r="X19629" s="37"/>
      <c r="Y19629" s="37"/>
      <c r="Z19629" s="37"/>
      <c r="AA19629" s="37"/>
      <c r="AB19629" s="37"/>
    </row>
    <row r="19630" spans="24:28" x14ac:dyDescent="0.25">
      <c r="X19630" s="37"/>
      <c r="Y19630" s="37"/>
      <c r="Z19630" s="37"/>
      <c r="AA19630" s="37"/>
      <c r="AB19630" s="37"/>
    </row>
    <row r="19631" spans="24:28" x14ac:dyDescent="0.25">
      <c r="X19631" s="37"/>
      <c r="Y19631" s="37"/>
      <c r="Z19631" s="37"/>
      <c r="AA19631" s="37"/>
      <c r="AB19631" s="37"/>
    </row>
    <row r="19632" spans="24:28" x14ac:dyDescent="0.25">
      <c r="X19632" s="37"/>
      <c r="Y19632" s="37"/>
      <c r="Z19632" s="37"/>
      <c r="AA19632" s="37"/>
      <c r="AB19632" s="37"/>
    </row>
    <row r="19633" spans="24:28" x14ac:dyDescent="0.25">
      <c r="X19633" s="37"/>
      <c r="Y19633" s="37"/>
      <c r="Z19633" s="37"/>
      <c r="AA19633" s="37"/>
      <c r="AB19633" s="37"/>
    </row>
    <row r="19634" spans="24:28" x14ac:dyDescent="0.25">
      <c r="X19634" s="37"/>
      <c r="Y19634" s="37"/>
      <c r="Z19634" s="37"/>
      <c r="AA19634" s="37"/>
      <c r="AB19634" s="37"/>
    </row>
    <row r="19635" spans="24:28" x14ac:dyDescent="0.25">
      <c r="X19635" s="37"/>
      <c r="Y19635" s="37"/>
      <c r="Z19635" s="37"/>
      <c r="AA19635" s="37"/>
      <c r="AB19635" s="37"/>
    </row>
    <row r="19636" spans="24:28" x14ac:dyDescent="0.25">
      <c r="X19636" s="37"/>
      <c r="Y19636" s="37"/>
      <c r="Z19636" s="37"/>
      <c r="AA19636" s="37"/>
      <c r="AB19636" s="37"/>
    </row>
    <row r="19637" spans="24:28" x14ac:dyDescent="0.25">
      <c r="X19637" s="37"/>
      <c r="Y19637" s="37"/>
      <c r="Z19637" s="37"/>
      <c r="AA19637" s="37"/>
      <c r="AB19637" s="37"/>
    </row>
    <row r="19638" spans="24:28" x14ac:dyDescent="0.25">
      <c r="X19638" s="37"/>
      <c r="Y19638" s="37"/>
      <c r="Z19638" s="37"/>
      <c r="AA19638" s="37"/>
      <c r="AB19638" s="37"/>
    </row>
    <row r="19639" spans="24:28" x14ac:dyDescent="0.25">
      <c r="X19639" s="37"/>
      <c r="Y19639" s="37"/>
      <c r="Z19639" s="37"/>
      <c r="AA19639" s="37"/>
      <c r="AB19639" s="37"/>
    </row>
    <row r="19640" spans="24:28" x14ac:dyDescent="0.25">
      <c r="X19640" s="37"/>
      <c r="Y19640" s="37"/>
      <c r="Z19640" s="37"/>
      <c r="AA19640" s="37"/>
      <c r="AB19640" s="37"/>
    </row>
    <row r="19641" spans="24:28" x14ac:dyDescent="0.25">
      <c r="X19641" s="37"/>
      <c r="Y19641" s="37"/>
      <c r="Z19641" s="37"/>
      <c r="AA19641" s="37"/>
      <c r="AB19641" s="37"/>
    </row>
    <row r="19642" spans="24:28" x14ac:dyDescent="0.25">
      <c r="X19642" s="37"/>
      <c r="Y19642" s="37"/>
      <c r="Z19642" s="37"/>
      <c r="AA19642" s="37"/>
      <c r="AB19642" s="37"/>
    </row>
    <row r="19643" spans="24:28" x14ac:dyDescent="0.25">
      <c r="X19643" s="37"/>
      <c r="Y19643" s="37"/>
      <c r="Z19643" s="37"/>
      <c r="AA19643" s="37"/>
      <c r="AB19643" s="37"/>
    </row>
    <row r="19644" spans="24:28" x14ac:dyDescent="0.25">
      <c r="X19644" s="37"/>
      <c r="Y19644" s="37"/>
      <c r="Z19644" s="37"/>
      <c r="AA19644" s="37"/>
      <c r="AB19644" s="37"/>
    </row>
    <row r="19645" spans="24:28" x14ac:dyDescent="0.25">
      <c r="X19645" s="37"/>
      <c r="Y19645" s="37"/>
      <c r="Z19645" s="37"/>
      <c r="AA19645" s="37"/>
      <c r="AB19645" s="37"/>
    </row>
    <row r="19646" spans="24:28" x14ac:dyDescent="0.25">
      <c r="X19646" s="37"/>
      <c r="Y19646" s="37"/>
      <c r="Z19646" s="37"/>
      <c r="AA19646" s="37"/>
      <c r="AB19646" s="37"/>
    </row>
    <row r="19647" spans="24:28" x14ac:dyDescent="0.25">
      <c r="X19647" s="37"/>
      <c r="Y19647" s="37"/>
      <c r="Z19647" s="37"/>
      <c r="AA19647" s="37"/>
      <c r="AB19647" s="37"/>
    </row>
    <row r="19648" spans="24:28" x14ac:dyDescent="0.25">
      <c r="X19648" s="37"/>
      <c r="Y19648" s="37"/>
      <c r="Z19648" s="37"/>
      <c r="AA19648" s="37"/>
      <c r="AB19648" s="37"/>
    </row>
    <row r="19649" spans="24:28" x14ac:dyDescent="0.25">
      <c r="X19649" s="37"/>
      <c r="Y19649" s="37"/>
      <c r="Z19649" s="37"/>
      <c r="AA19649" s="37"/>
      <c r="AB19649" s="37"/>
    </row>
    <row r="19650" spans="24:28" x14ac:dyDescent="0.25">
      <c r="X19650" s="37"/>
      <c r="Y19650" s="37"/>
      <c r="Z19650" s="37"/>
      <c r="AA19650" s="37"/>
      <c r="AB19650" s="37"/>
    </row>
    <row r="19651" spans="24:28" x14ac:dyDescent="0.25">
      <c r="X19651" s="37"/>
      <c r="Y19651" s="37"/>
      <c r="Z19651" s="37"/>
      <c r="AA19651" s="37"/>
      <c r="AB19651" s="37"/>
    </row>
    <row r="19652" spans="24:28" x14ac:dyDescent="0.25">
      <c r="X19652" s="37"/>
      <c r="Y19652" s="37"/>
      <c r="Z19652" s="37"/>
      <c r="AA19652" s="37"/>
      <c r="AB19652" s="37"/>
    </row>
    <row r="19653" spans="24:28" x14ac:dyDescent="0.25">
      <c r="X19653" s="37"/>
      <c r="Y19653" s="37"/>
      <c r="Z19653" s="37"/>
      <c r="AA19653" s="37"/>
      <c r="AB19653" s="37"/>
    </row>
    <row r="19654" spans="24:28" x14ac:dyDescent="0.25">
      <c r="X19654" s="37"/>
      <c r="Y19654" s="37"/>
      <c r="Z19654" s="37"/>
      <c r="AA19654" s="37"/>
      <c r="AB19654" s="37"/>
    </row>
    <row r="19655" spans="24:28" x14ac:dyDescent="0.25">
      <c r="X19655" s="37"/>
      <c r="Y19655" s="37"/>
      <c r="Z19655" s="37"/>
      <c r="AA19655" s="37"/>
      <c r="AB19655" s="37"/>
    </row>
    <row r="19656" spans="24:28" x14ac:dyDescent="0.25">
      <c r="X19656" s="37"/>
      <c r="Y19656" s="37"/>
      <c r="Z19656" s="37"/>
      <c r="AA19656" s="37"/>
      <c r="AB19656" s="37"/>
    </row>
    <row r="19657" spans="24:28" x14ac:dyDescent="0.25">
      <c r="X19657" s="37"/>
      <c r="Y19657" s="37"/>
      <c r="Z19657" s="37"/>
      <c r="AA19657" s="37"/>
      <c r="AB19657" s="37"/>
    </row>
    <row r="19658" spans="24:28" x14ac:dyDescent="0.25">
      <c r="X19658" s="37"/>
      <c r="Y19658" s="37"/>
      <c r="Z19658" s="37"/>
      <c r="AA19658" s="37"/>
      <c r="AB19658" s="37"/>
    </row>
    <row r="19659" spans="24:28" x14ac:dyDescent="0.25">
      <c r="X19659" s="37"/>
      <c r="Y19659" s="37"/>
      <c r="Z19659" s="37"/>
      <c r="AA19659" s="37"/>
      <c r="AB19659" s="37"/>
    </row>
    <row r="19660" spans="24:28" x14ac:dyDescent="0.25">
      <c r="X19660" s="37"/>
      <c r="Y19660" s="37"/>
      <c r="Z19660" s="37"/>
      <c r="AA19660" s="37"/>
      <c r="AB19660" s="37"/>
    </row>
    <row r="19661" spans="24:28" x14ac:dyDescent="0.25">
      <c r="X19661" s="37"/>
      <c r="Y19661" s="37"/>
      <c r="Z19661" s="37"/>
      <c r="AA19661" s="37"/>
      <c r="AB19661" s="37"/>
    </row>
    <row r="19662" spans="24:28" x14ac:dyDescent="0.25">
      <c r="X19662" s="37"/>
      <c r="Y19662" s="37"/>
      <c r="Z19662" s="37"/>
      <c r="AA19662" s="37"/>
      <c r="AB19662" s="37"/>
    </row>
    <row r="19663" spans="24:28" x14ac:dyDescent="0.25">
      <c r="X19663" s="37"/>
      <c r="Y19663" s="37"/>
      <c r="Z19663" s="37"/>
      <c r="AA19663" s="37"/>
      <c r="AB19663" s="37"/>
    </row>
    <row r="19664" spans="24:28" x14ac:dyDescent="0.25">
      <c r="X19664" s="37"/>
      <c r="Y19664" s="37"/>
      <c r="Z19664" s="37"/>
      <c r="AA19664" s="37"/>
      <c r="AB19664" s="37"/>
    </row>
    <row r="19665" spans="24:28" x14ac:dyDescent="0.25">
      <c r="X19665" s="37"/>
      <c r="Y19665" s="37"/>
      <c r="Z19665" s="37"/>
      <c r="AA19665" s="37"/>
      <c r="AB19665" s="37"/>
    </row>
    <row r="19666" spans="24:28" x14ac:dyDescent="0.25">
      <c r="X19666" s="37"/>
      <c r="Y19666" s="37"/>
      <c r="Z19666" s="37"/>
      <c r="AA19666" s="37"/>
      <c r="AB19666" s="37"/>
    </row>
    <row r="19667" spans="24:28" x14ac:dyDescent="0.25">
      <c r="X19667" s="37"/>
      <c r="Y19667" s="37"/>
      <c r="Z19667" s="37"/>
      <c r="AA19667" s="37"/>
      <c r="AB19667" s="37"/>
    </row>
    <row r="19668" spans="24:28" x14ac:dyDescent="0.25">
      <c r="X19668" s="37"/>
      <c r="Y19668" s="37"/>
      <c r="Z19668" s="37"/>
      <c r="AA19668" s="37"/>
      <c r="AB19668" s="37"/>
    </row>
    <row r="19669" spans="24:28" x14ac:dyDescent="0.25">
      <c r="X19669" s="37"/>
      <c r="Y19669" s="37"/>
      <c r="Z19669" s="37"/>
      <c r="AA19669" s="37"/>
      <c r="AB19669" s="37"/>
    </row>
    <row r="19670" spans="24:28" x14ac:dyDescent="0.25">
      <c r="X19670" s="37"/>
      <c r="Y19670" s="37"/>
      <c r="Z19670" s="37"/>
      <c r="AA19670" s="37"/>
      <c r="AB19670" s="37"/>
    </row>
    <row r="19671" spans="24:28" x14ac:dyDescent="0.25">
      <c r="X19671" s="37"/>
      <c r="Y19671" s="37"/>
      <c r="Z19671" s="37"/>
      <c r="AA19671" s="37"/>
      <c r="AB19671" s="37"/>
    </row>
    <row r="19672" spans="24:28" x14ac:dyDescent="0.25">
      <c r="X19672" s="37"/>
      <c r="Y19672" s="37"/>
      <c r="Z19672" s="37"/>
      <c r="AA19672" s="37"/>
      <c r="AB19672" s="37"/>
    </row>
    <row r="19673" spans="24:28" x14ac:dyDescent="0.25">
      <c r="X19673" s="37"/>
      <c r="Y19673" s="37"/>
      <c r="Z19673" s="37"/>
      <c r="AA19673" s="37"/>
      <c r="AB19673" s="37"/>
    </row>
    <row r="19674" spans="24:28" x14ac:dyDescent="0.25">
      <c r="X19674" s="37"/>
      <c r="Y19674" s="37"/>
      <c r="Z19674" s="37"/>
      <c r="AA19674" s="37"/>
      <c r="AB19674" s="37"/>
    </row>
    <row r="19675" spans="24:28" x14ac:dyDescent="0.25">
      <c r="X19675" s="37"/>
      <c r="Y19675" s="37"/>
      <c r="Z19675" s="37"/>
      <c r="AA19675" s="37"/>
      <c r="AB19675" s="37"/>
    </row>
    <row r="19676" spans="24:28" x14ac:dyDescent="0.25">
      <c r="X19676" s="37"/>
      <c r="Y19676" s="37"/>
      <c r="Z19676" s="37"/>
      <c r="AA19676" s="37"/>
      <c r="AB19676" s="37"/>
    </row>
    <row r="19677" spans="24:28" x14ac:dyDescent="0.25">
      <c r="X19677" s="37"/>
      <c r="Y19677" s="37"/>
      <c r="Z19677" s="37"/>
      <c r="AA19677" s="37"/>
      <c r="AB19677" s="37"/>
    </row>
    <row r="19678" spans="24:28" x14ac:dyDescent="0.25">
      <c r="X19678" s="37"/>
      <c r="Y19678" s="37"/>
      <c r="Z19678" s="37"/>
      <c r="AA19678" s="37"/>
      <c r="AB19678" s="37"/>
    </row>
    <row r="19679" spans="24:28" x14ac:dyDescent="0.25">
      <c r="X19679" s="37"/>
      <c r="Y19679" s="37"/>
      <c r="Z19679" s="37"/>
      <c r="AA19679" s="37"/>
      <c r="AB19679" s="37"/>
    </row>
    <row r="19680" spans="24:28" x14ac:dyDescent="0.25">
      <c r="X19680" s="37"/>
      <c r="Y19680" s="37"/>
      <c r="Z19680" s="37"/>
      <c r="AA19680" s="37"/>
      <c r="AB19680" s="37"/>
    </row>
    <row r="19681" spans="24:28" x14ac:dyDescent="0.25">
      <c r="X19681" s="37"/>
      <c r="Y19681" s="37"/>
      <c r="Z19681" s="37"/>
      <c r="AA19681" s="37"/>
      <c r="AB19681" s="37"/>
    </row>
    <row r="19682" spans="24:28" x14ac:dyDescent="0.25">
      <c r="X19682" s="37"/>
      <c r="Y19682" s="37"/>
      <c r="Z19682" s="37"/>
      <c r="AA19682" s="37"/>
      <c r="AB19682" s="37"/>
    </row>
    <row r="19683" spans="24:28" x14ac:dyDescent="0.25">
      <c r="X19683" s="37"/>
      <c r="Y19683" s="37"/>
      <c r="Z19683" s="37"/>
      <c r="AA19683" s="37"/>
      <c r="AB19683" s="37"/>
    </row>
    <row r="19684" spans="24:28" x14ac:dyDescent="0.25">
      <c r="X19684" s="37"/>
      <c r="Y19684" s="37"/>
      <c r="Z19684" s="37"/>
      <c r="AA19684" s="37"/>
      <c r="AB19684" s="37"/>
    </row>
    <row r="19685" spans="24:28" x14ac:dyDescent="0.25">
      <c r="X19685" s="37"/>
      <c r="Y19685" s="37"/>
      <c r="Z19685" s="37"/>
      <c r="AA19685" s="37"/>
      <c r="AB19685" s="37"/>
    </row>
    <row r="19686" spans="24:28" x14ac:dyDescent="0.25">
      <c r="X19686" s="37"/>
      <c r="Y19686" s="37"/>
      <c r="Z19686" s="37"/>
      <c r="AA19686" s="37"/>
      <c r="AB19686" s="37"/>
    </row>
    <row r="19687" spans="24:28" x14ac:dyDescent="0.25">
      <c r="X19687" s="37"/>
      <c r="Y19687" s="37"/>
      <c r="Z19687" s="37"/>
      <c r="AA19687" s="37"/>
      <c r="AB19687" s="37"/>
    </row>
    <row r="19688" spans="24:28" x14ac:dyDescent="0.25">
      <c r="X19688" s="37"/>
      <c r="Y19688" s="37"/>
      <c r="Z19688" s="37"/>
      <c r="AA19688" s="37"/>
      <c r="AB19688" s="37"/>
    </row>
    <row r="19689" spans="24:28" x14ac:dyDescent="0.25">
      <c r="X19689" s="37"/>
      <c r="Y19689" s="37"/>
      <c r="Z19689" s="37"/>
      <c r="AA19689" s="37"/>
      <c r="AB19689" s="37"/>
    </row>
    <row r="19690" spans="24:28" x14ac:dyDescent="0.25">
      <c r="X19690" s="37"/>
      <c r="Y19690" s="37"/>
      <c r="Z19690" s="37"/>
      <c r="AA19690" s="37"/>
      <c r="AB19690" s="37"/>
    </row>
    <row r="19691" spans="24:28" x14ac:dyDescent="0.25">
      <c r="X19691" s="37"/>
      <c r="Y19691" s="37"/>
      <c r="Z19691" s="37"/>
      <c r="AA19691" s="37"/>
      <c r="AB19691" s="37"/>
    </row>
    <row r="19692" spans="24:28" x14ac:dyDescent="0.25">
      <c r="X19692" s="37"/>
      <c r="Y19692" s="37"/>
      <c r="Z19692" s="37"/>
      <c r="AA19692" s="37"/>
      <c r="AB19692" s="37"/>
    </row>
    <row r="19693" spans="24:28" x14ac:dyDescent="0.25">
      <c r="X19693" s="37"/>
      <c r="Y19693" s="37"/>
      <c r="Z19693" s="37"/>
      <c r="AA19693" s="37"/>
      <c r="AB19693" s="37"/>
    </row>
    <row r="19694" spans="24:28" x14ac:dyDescent="0.25">
      <c r="X19694" s="37"/>
      <c r="Y19694" s="37"/>
      <c r="Z19694" s="37"/>
      <c r="AA19694" s="37"/>
      <c r="AB19694" s="37"/>
    </row>
    <row r="19695" spans="24:28" x14ac:dyDescent="0.25">
      <c r="X19695" s="37"/>
      <c r="Y19695" s="37"/>
      <c r="Z19695" s="37"/>
      <c r="AA19695" s="37"/>
      <c r="AB19695" s="37"/>
    </row>
    <row r="19696" spans="24:28" x14ac:dyDescent="0.25">
      <c r="X19696" s="37"/>
      <c r="Y19696" s="37"/>
      <c r="Z19696" s="37"/>
      <c r="AA19696" s="37"/>
      <c r="AB19696" s="37"/>
    </row>
    <row r="19697" spans="24:28" x14ac:dyDescent="0.25">
      <c r="X19697" s="37"/>
      <c r="Y19697" s="37"/>
      <c r="Z19697" s="37"/>
      <c r="AA19697" s="37"/>
      <c r="AB19697" s="37"/>
    </row>
    <row r="19698" spans="24:28" x14ac:dyDescent="0.25">
      <c r="X19698" s="37"/>
      <c r="Y19698" s="37"/>
      <c r="Z19698" s="37"/>
      <c r="AA19698" s="37"/>
      <c r="AB19698" s="37"/>
    </row>
    <row r="19699" spans="24:28" x14ac:dyDescent="0.25">
      <c r="X19699" s="37"/>
      <c r="Y19699" s="37"/>
      <c r="Z19699" s="37"/>
      <c r="AA19699" s="37"/>
      <c r="AB19699" s="37"/>
    </row>
    <row r="19700" spans="24:28" x14ac:dyDescent="0.25">
      <c r="X19700" s="37"/>
      <c r="Y19700" s="37"/>
      <c r="Z19700" s="37"/>
      <c r="AA19700" s="37"/>
      <c r="AB19700" s="37"/>
    </row>
    <row r="19701" spans="24:28" x14ac:dyDescent="0.25">
      <c r="X19701" s="37"/>
      <c r="Y19701" s="37"/>
      <c r="Z19701" s="37"/>
      <c r="AA19701" s="37"/>
      <c r="AB19701" s="37"/>
    </row>
    <row r="19702" spans="24:28" x14ac:dyDescent="0.25">
      <c r="X19702" s="37"/>
      <c r="Y19702" s="37"/>
      <c r="Z19702" s="37"/>
      <c r="AA19702" s="37"/>
      <c r="AB19702" s="37"/>
    </row>
    <row r="19703" spans="24:28" x14ac:dyDescent="0.25">
      <c r="X19703" s="37"/>
      <c r="Y19703" s="37"/>
      <c r="Z19703" s="37"/>
      <c r="AA19703" s="37"/>
      <c r="AB19703" s="37"/>
    </row>
    <row r="19704" spans="24:28" x14ac:dyDescent="0.25">
      <c r="X19704" s="37"/>
      <c r="Y19704" s="37"/>
      <c r="Z19704" s="37"/>
      <c r="AA19704" s="37"/>
      <c r="AB19704" s="37"/>
    </row>
    <row r="19705" spans="24:28" x14ac:dyDescent="0.25">
      <c r="X19705" s="37"/>
      <c r="Y19705" s="37"/>
      <c r="Z19705" s="37"/>
      <c r="AA19705" s="37"/>
      <c r="AB19705" s="37"/>
    </row>
    <row r="19706" spans="24:28" x14ac:dyDescent="0.25">
      <c r="X19706" s="37"/>
      <c r="Y19706" s="37"/>
      <c r="Z19706" s="37"/>
      <c r="AA19706" s="37"/>
      <c r="AB19706" s="37"/>
    </row>
    <row r="19707" spans="24:28" x14ac:dyDescent="0.25">
      <c r="X19707" s="37"/>
      <c r="Y19707" s="37"/>
      <c r="Z19707" s="37"/>
      <c r="AA19707" s="37"/>
      <c r="AB19707" s="37"/>
    </row>
    <row r="19708" spans="24:28" x14ac:dyDescent="0.25">
      <c r="X19708" s="37"/>
      <c r="Y19708" s="37"/>
      <c r="Z19708" s="37"/>
      <c r="AA19708" s="37"/>
      <c r="AB19708" s="37"/>
    </row>
    <row r="19709" spans="24:28" x14ac:dyDescent="0.25">
      <c r="X19709" s="37"/>
      <c r="Y19709" s="37"/>
      <c r="Z19709" s="37"/>
      <c r="AA19709" s="37"/>
      <c r="AB19709" s="37"/>
    </row>
    <row r="19710" spans="24:28" x14ac:dyDescent="0.25">
      <c r="X19710" s="37"/>
      <c r="Y19710" s="37"/>
      <c r="Z19710" s="37"/>
      <c r="AA19710" s="37"/>
      <c r="AB19710" s="37"/>
    </row>
    <row r="19711" spans="24:28" x14ac:dyDescent="0.25">
      <c r="X19711" s="37"/>
      <c r="Y19711" s="37"/>
      <c r="Z19711" s="37"/>
      <c r="AA19711" s="37"/>
      <c r="AB19711" s="37"/>
    </row>
    <row r="19712" spans="24:28" x14ac:dyDescent="0.25">
      <c r="X19712" s="37"/>
      <c r="Y19712" s="37"/>
      <c r="Z19712" s="37"/>
      <c r="AA19712" s="37"/>
      <c r="AB19712" s="37"/>
    </row>
    <row r="19713" spans="24:28" x14ac:dyDescent="0.25">
      <c r="X19713" s="37"/>
      <c r="Y19713" s="37"/>
      <c r="Z19713" s="37"/>
      <c r="AA19713" s="37"/>
      <c r="AB19713" s="37"/>
    </row>
    <row r="19714" spans="24:28" x14ac:dyDescent="0.25">
      <c r="X19714" s="37"/>
      <c r="Y19714" s="37"/>
      <c r="Z19714" s="37"/>
      <c r="AA19714" s="37"/>
      <c r="AB19714" s="37"/>
    </row>
    <row r="19715" spans="24:28" x14ac:dyDescent="0.25">
      <c r="X19715" s="37"/>
      <c r="Y19715" s="37"/>
      <c r="Z19715" s="37"/>
      <c r="AA19715" s="37"/>
      <c r="AB19715" s="37"/>
    </row>
    <row r="19716" spans="24:28" x14ac:dyDescent="0.25">
      <c r="X19716" s="37"/>
      <c r="Y19716" s="37"/>
      <c r="Z19716" s="37"/>
      <c r="AA19716" s="37"/>
      <c r="AB19716" s="37"/>
    </row>
    <row r="19717" spans="24:28" x14ac:dyDescent="0.25">
      <c r="X19717" s="37"/>
      <c r="Y19717" s="37"/>
      <c r="Z19717" s="37"/>
      <c r="AA19717" s="37"/>
      <c r="AB19717" s="37"/>
    </row>
    <row r="19718" spans="24:28" x14ac:dyDescent="0.25">
      <c r="X19718" s="37"/>
      <c r="Y19718" s="37"/>
      <c r="Z19718" s="37"/>
      <c r="AA19718" s="37"/>
      <c r="AB19718" s="37"/>
    </row>
    <row r="19719" spans="24:28" x14ac:dyDescent="0.25">
      <c r="X19719" s="37"/>
      <c r="Y19719" s="37"/>
      <c r="Z19719" s="37"/>
      <c r="AA19719" s="37"/>
      <c r="AB19719" s="37"/>
    </row>
    <row r="19720" spans="24:28" x14ac:dyDescent="0.25">
      <c r="X19720" s="37"/>
      <c r="Y19720" s="37"/>
      <c r="Z19720" s="37"/>
      <c r="AA19720" s="37"/>
      <c r="AB19720" s="37"/>
    </row>
    <row r="19721" spans="24:28" x14ac:dyDescent="0.25">
      <c r="X19721" s="37"/>
      <c r="Y19721" s="37"/>
      <c r="Z19721" s="37"/>
      <c r="AA19721" s="37"/>
      <c r="AB19721" s="37"/>
    </row>
    <row r="19722" spans="24:28" x14ac:dyDescent="0.25">
      <c r="X19722" s="37"/>
      <c r="Y19722" s="37"/>
      <c r="Z19722" s="37"/>
      <c r="AA19722" s="37"/>
      <c r="AB19722" s="37"/>
    </row>
    <row r="19723" spans="24:28" x14ac:dyDescent="0.25">
      <c r="X19723" s="37"/>
      <c r="Y19723" s="37"/>
      <c r="Z19723" s="37"/>
      <c r="AA19723" s="37"/>
      <c r="AB19723" s="37"/>
    </row>
    <row r="19724" spans="24:28" x14ac:dyDescent="0.25">
      <c r="X19724" s="37"/>
      <c r="Y19724" s="37"/>
      <c r="Z19724" s="37"/>
      <c r="AA19724" s="37"/>
      <c r="AB19724" s="37"/>
    </row>
    <row r="19725" spans="24:28" x14ac:dyDescent="0.25">
      <c r="X19725" s="37"/>
      <c r="Y19725" s="37"/>
      <c r="Z19725" s="37"/>
      <c r="AA19725" s="37"/>
      <c r="AB19725" s="37"/>
    </row>
    <row r="19726" spans="24:28" x14ac:dyDescent="0.25">
      <c r="X19726" s="37"/>
      <c r="Y19726" s="37"/>
      <c r="Z19726" s="37"/>
      <c r="AA19726" s="37"/>
      <c r="AB19726" s="37"/>
    </row>
    <row r="19727" spans="24:28" x14ac:dyDescent="0.25">
      <c r="X19727" s="37"/>
      <c r="Y19727" s="37"/>
      <c r="Z19727" s="37"/>
      <c r="AA19727" s="37"/>
      <c r="AB19727" s="37"/>
    </row>
    <row r="19728" spans="24:28" x14ac:dyDescent="0.25">
      <c r="X19728" s="37"/>
      <c r="Y19728" s="37"/>
      <c r="Z19728" s="37"/>
      <c r="AA19728" s="37"/>
      <c r="AB19728" s="37"/>
    </row>
    <row r="19729" spans="24:28" x14ac:dyDescent="0.25">
      <c r="X19729" s="37"/>
      <c r="Y19729" s="37"/>
      <c r="Z19729" s="37"/>
      <c r="AA19729" s="37"/>
      <c r="AB19729" s="37"/>
    </row>
    <row r="19730" spans="24:28" x14ac:dyDescent="0.25">
      <c r="X19730" s="37"/>
      <c r="Y19730" s="37"/>
      <c r="Z19730" s="37"/>
      <c r="AA19730" s="37"/>
      <c r="AB19730" s="37"/>
    </row>
    <row r="19731" spans="24:28" x14ac:dyDescent="0.25">
      <c r="X19731" s="37"/>
      <c r="Y19731" s="37"/>
      <c r="Z19731" s="37"/>
      <c r="AA19731" s="37"/>
      <c r="AB19731" s="37"/>
    </row>
    <row r="19732" spans="24:28" x14ac:dyDescent="0.25">
      <c r="X19732" s="37"/>
      <c r="Y19732" s="37"/>
      <c r="Z19732" s="37"/>
      <c r="AA19732" s="37"/>
      <c r="AB19732" s="37"/>
    </row>
    <row r="19733" spans="24:28" x14ac:dyDescent="0.25">
      <c r="X19733" s="37"/>
      <c r="Y19733" s="37"/>
      <c r="Z19733" s="37"/>
      <c r="AA19733" s="37"/>
      <c r="AB19733" s="37"/>
    </row>
    <row r="19734" spans="24:28" x14ac:dyDescent="0.25">
      <c r="X19734" s="37"/>
      <c r="Y19734" s="37"/>
      <c r="Z19734" s="37"/>
      <c r="AA19734" s="37"/>
      <c r="AB19734" s="37"/>
    </row>
    <row r="19735" spans="24:28" x14ac:dyDescent="0.25">
      <c r="X19735" s="37"/>
      <c r="Y19735" s="37"/>
      <c r="Z19735" s="37"/>
      <c r="AA19735" s="37"/>
      <c r="AB19735" s="37"/>
    </row>
    <row r="19736" spans="24:28" x14ac:dyDescent="0.25">
      <c r="X19736" s="37"/>
      <c r="Y19736" s="37"/>
      <c r="Z19736" s="37"/>
      <c r="AA19736" s="37"/>
      <c r="AB19736" s="37"/>
    </row>
    <row r="19737" spans="24:28" x14ac:dyDescent="0.25">
      <c r="X19737" s="37"/>
      <c r="Y19737" s="37"/>
      <c r="Z19737" s="37"/>
      <c r="AA19737" s="37"/>
      <c r="AB19737" s="37"/>
    </row>
    <row r="19738" spans="24:28" x14ac:dyDescent="0.25">
      <c r="X19738" s="37"/>
      <c r="Y19738" s="37"/>
      <c r="Z19738" s="37"/>
      <c r="AA19738" s="37"/>
      <c r="AB19738" s="37"/>
    </row>
    <row r="19739" spans="24:28" x14ac:dyDescent="0.25">
      <c r="X19739" s="37"/>
      <c r="Y19739" s="37"/>
      <c r="Z19739" s="37"/>
      <c r="AA19739" s="37"/>
      <c r="AB19739" s="37"/>
    </row>
    <row r="19740" spans="24:28" x14ac:dyDescent="0.25">
      <c r="X19740" s="37"/>
      <c r="Y19740" s="37"/>
      <c r="Z19740" s="37"/>
      <c r="AA19740" s="37"/>
      <c r="AB19740" s="37"/>
    </row>
    <row r="19741" spans="24:28" x14ac:dyDescent="0.25">
      <c r="X19741" s="37"/>
      <c r="Y19741" s="37"/>
      <c r="Z19741" s="37"/>
      <c r="AA19741" s="37"/>
      <c r="AB19741" s="37"/>
    </row>
    <row r="19742" spans="24:28" x14ac:dyDescent="0.25">
      <c r="X19742" s="37"/>
      <c r="Y19742" s="37"/>
      <c r="Z19742" s="37"/>
      <c r="AA19742" s="37"/>
      <c r="AB19742" s="37"/>
    </row>
    <row r="19743" spans="24:28" x14ac:dyDescent="0.25">
      <c r="X19743" s="37"/>
      <c r="Y19743" s="37"/>
      <c r="Z19743" s="37"/>
      <c r="AA19743" s="37"/>
      <c r="AB19743" s="37"/>
    </row>
    <row r="19744" spans="24:28" x14ac:dyDescent="0.25">
      <c r="X19744" s="37"/>
      <c r="Y19744" s="37"/>
      <c r="Z19744" s="37"/>
      <c r="AA19744" s="37"/>
      <c r="AB19744" s="37"/>
    </row>
    <row r="19745" spans="24:28" x14ac:dyDescent="0.25">
      <c r="X19745" s="37"/>
      <c r="Y19745" s="37"/>
      <c r="Z19745" s="37"/>
      <c r="AA19745" s="37"/>
      <c r="AB19745" s="37"/>
    </row>
    <row r="19746" spans="24:28" x14ac:dyDescent="0.25">
      <c r="X19746" s="37"/>
      <c r="Y19746" s="37"/>
      <c r="Z19746" s="37"/>
      <c r="AA19746" s="37"/>
      <c r="AB19746" s="37"/>
    </row>
    <row r="19747" spans="24:28" x14ac:dyDescent="0.25">
      <c r="X19747" s="37"/>
      <c r="Y19747" s="37"/>
      <c r="Z19747" s="37"/>
      <c r="AA19747" s="37"/>
      <c r="AB19747" s="37"/>
    </row>
    <row r="19748" spans="24:28" x14ac:dyDescent="0.25">
      <c r="X19748" s="37"/>
      <c r="Y19748" s="37"/>
      <c r="Z19748" s="37"/>
      <c r="AA19748" s="37"/>
      <c r="AB19748" s="37"/>
    </row>
    <row r="19749" spans="24:28" x14ac:dyDescent="0.25">
      <c r="X19749" s="37"/>
      <c r="Y19749" s="37"/>
      <c r="Z19749" s="37"/>
      <c r="AA19749" s="37"/>
      <c r="AB19749" s="37"/>
    </row>
    <row r="19750" spans="24:28" x14ac:dyDescent="0.25">
      <c r="X19750" s="37"/>
      <c r="Y19750" s="37"/>
      <c r="Z19750" s="37"/>
      <c r="AA19750" s="37"/>
      <c r="AB19750" s="37"/>
    </row>
    <row r="19751" spans="24:28" x14ac:dyDescent="0.25">
      <c r="X19751" s="37"/>
      <c r="Y19751" s="37"/>
      <c r="Z19751" s="37"/>
      <c r="AA19751" s="37"/>
      <c r="AB19751" s="37"/>
    </row>
    <row r="19752" spans="24:28" x14ac:dyDescent="0.25">
      <c r="X19752" s="37"/>
      <c r="Y19752" s="37"/>
      <c r="Z19752" s="37"/>
      <c r="AA19752" s="37"/>
      <c r="AB19752" s="37"/>
    </row>
    <row r="19753" spans="24:28" x14ac:dyDescent="0.25">
      <c r="X19753" s="37"/>
      <c r="Y19753" s="37"/>
      <c r="Z19753" s="37"/>
      <c r="AA19753" s="37"/>
      <c r="AB19753" s="37"/>
    </row>
    <row r="19754" spans="24:28" x14ac:dyDescent="0.25">
      <c r="X19754" s="37"/>
      <c r="Y19754" s="37"/>
      <c r="Z19754" s="37"/>
      <c r="AA19754" s="37"/>
      <c r="AB19754" s="37"/>
    </row>
    <row r="19755" spans="24:28" x14ac:dyDescent="0.25">
      <c r="X19755" s="37"/>
      <c r="Y19755" s="37"/>
      <c r="Z19755" s="37"/>
      <c r="AA19755" s="37"/>
      <c r="AB19755" s="37"/>
    </row>
    <row r="19756" spans="24:28" x14ac:dyDescent="0.25">
      <c r="X19756" s="37"/>
      <c r="Y19756" s="37"/>
      <c r="Z19756" s="37"/>
      <c r="AA19756" s="37"/>
      <c r="AB19756" s="37"/>
    </row>
    <row r="19757" spans="24:28" x14ac:dyDescent="0.25">
      <c r="X19757" s="37"/>
      <c r="Y19757" s="37"/>
      <c r="Z19757" s="37"/>
      <c r="AA19757" s="37"/>
      <c r="AB19757" s="37"/>
    </row>
    <row r="19758" spans="24:28" x14ac:dyDescent="0.25">
      <c r="X19758" s="37"/>
      <c r="Y19758" s="37"/>
      <c r="Z19758" s="37"/>
      <c r="AA19758" s="37"/>
      <c r="AB19758" s="37"/>
    </row>
    <row r="19759" spans="24:28" x14ac:dyDescent="0.25">
      <c r="X19759" s="37"/>
      <c r="Y19759" s="37"/>
      <c r="Z19759" s="37"/>
      <c r="AA19759" s="37"/>
      <c r="AB19759" s="37"/>
    </row>
    <row r="19760" spans="24:28" x14ac:dyDescent="0.25">
      <c r="X19760" s="37"/>
      <c r="Y19760" s="37"/>
      <c r="Z19760" s="37"/>
      <c r="AA19760" s="37"/>
      <c r="AB19760" s="37"/>
    </row>
    <row r="19761" spans="24:28" x14ac:dyDescent="0.25">
      <c r="X19761" s="37"/>
      <c r="Y19761" s="37"/>
      <c r="Z19761" s="37"/>
      <c r="AA19761" s="37"/>
      <c r="AB19761" s="37"/>
    </row>
    <row r="19762" spans="24:28" x14ac:dyDescent="0.25">
      <c r="X19762" s="37"/>
      <c r="Y19762" s="37"/>
      <c r="Z19762" s="37"/>
      <c r="AA19762" s="37"/>
      <c r="AB19762" s="37"/>
    </row>
    <row r="19763" spans="24:28" x14ac:dyDescent="0.25">
      <c r="X19763" s="37"/>
      <c r="Y19763" s="37"/>
      <c r="Z19763" s="37"/>
      <c r="AA19763" s="37"/>
      <c r="AB19763" s="37"/>
    </row>
    <row r="19764" spans="24:28" x14ac:dyDescent="0.25">
      <c r="X19764" s="37"/>
      <c r="Y19764" s="37"/>
      <c r="Z19764" s="37"/>
      <c r="AA19764" s="37"/>
      <c r="AB19764" s="37"/>
    </row>
    <row r="19765" spans="24:28" x14ac:dyDescent="0.25">
      <c r="X19765" s="37"/>
      <c r="Y19765" s="37"/>
      <c r="Z19765" s="37"/>
      <c r="AA19765" s="37"/>
      <c r="AB19765" s="37"/>
    </row>
    <row r="19766" spans="24:28" x14ac:dyDescent="0.25">
      <c r="X19766" s="37"/>
      <c r="Y19766" s="37"/>
      <c r="Z19766" s="37"/>
      <c r="AA19766" s="37"/>
      <c r="AB19766" s="37"/>
    </row>
    <row r="19767" spans="24:28" x14ac:dyDescent="0.25">
      <c r="X19767" s="37"/>
      <c r="Y19767" s="37"/>
      <c r="Z19767" s="37"/>
      <c r="AA19767" s="37"/>
      <c r="AB19767" s="37"/>
    </row>
    <row r="19768" spans="24:28" x14ac:dyDescent="0.25">
      <c r="X19768" s="37"/>
      <c r="Y19768" s="37"/>
      <c r="Z19768" s="37"/>
      <c r="AA19768" s="37"/>
      <c r="AB19768" s="37"/>
    </row>
    <row r="19769" spans="24:28" x14ac:dyDescent="0.25">
      <c r="X19769" s="37"/>
      <c r="Y19769" s="37"/>
      <c r="Z19769" s="37"/>
      <c r="AA19769" s="37"/>
      <c r="AB19769" s="37"/>
    </row>
    <row r="19770" spans="24:28" x14ac:dyDescent="0.25">
      <c r="X19770" s="37"/>
      <c r="Y19770" s="37"/>
      <c r="Z19770" s="37"/>
      <c r="AA19770" s="37"/>
      <c r="AB19770" s="37"/>
    </row>
    <row r="19771" spans="24:28" x14ac:dyDescent="0.25">
      <c r="X19771" s="37"/>
      <c r="Y19771" s="37"/>
      <c r="Z19771" s="37"/>
      <c r="AA19771" s="37"/>
      <c r="AB19771" s="37"/>
    </row>
    <row r="19772" spans="24:28" x14ac:dyDescent="0.25">
      <c r="X19772" s="37"/>
      <c r="Y19772" s="37"/>
      <c r="Z19772" s="37"/>
      <c r="AA19772" s="37"/>
      <c r="AB19772" s="37"/>
    </row>
    <row r="19773" spans="24:28" x14ac:dyDescent="0.25">
      <c r="X19773" s="37"/>
      <c r="Y19773" s="37"/>
      <c r="Z19773" s="37"/>
      <c r="AA19773" s="37"/>
      <c r="AB19773" s="37"/>
    </row>
    <row r="19774" spans="24:28" x14ac:dyDescent="0.25">
      <c r="X19774" s="37"/>
      <c r="Y19774" s="37"/>
      <c r="Z19774" s="37"/>
      <c r="AA19774" s="37"/>
      <c r="AB19774" s="37"/>
    </row>
    <row r="19775" spans="24:28" x14ac:dyDescent="0.25">
      <c r="X19775" s="37"/>
      <c r="Y19775" s="37"/>
      <c r="Z19775" s="37"/>
      <c r="AA19775" s="37"/>
      <c r="AB19775" s="37"/>
    </row>
    <row r="19776" spans="24:28" x14ac:dyDescent="0.25">
      <c r="X19776" s="37"/>
      <c r="Y19776" s="37"/>
      <c r="Z19776" s="37"/>
      <c r="AA19776" s="37"/>
      <c r="AB19776" s="37"/>
    </row>
    <row r="19777" spans="24:28" x14ac:dyDescent="0.25">
      <c r="X19777" s="37"/>
      <c r="Y19777" s="37"/>
      <c r="Z19777" s="37"/>
      <c r="AA19777" s="37"/>
      <c r="AB19777" s="37"/>
    </row>
    <row r="19778" spans="24:28" x14ac:dyDescent="0.25">
      <c r="X19778" s="37"/>
      <c r="Y19778" s="37"/>
      <c r="Z19778" s="37"/>
      <c r="AA19778" s="37"/>
      <c r="AB19778" s="37"/>
    </row>
    <row r="19779" spans="24:28" x14ac:dyDescent="0.25">
      <c r="X19779" s="37"/>
      <c r="Y19779" s="37"/>
      <c r="Z19779" s="37"/>
      <c r="AA19779" s="37"/>
      <c r="AB19779" s="37"/>
    </row>
    <row r="19780" spans="24:28" x14ac:dyDescent="0.25">
      <c r="X19780" s="37"/>
      <c r="Y19780" s="37"/>
      <c r="Z19780" s="37"/>
      <c r="AA19780" s="37"/>
      <c r="AB19780" s="37"/>
    </row>
    <row r="19781" spans="24:28" x14ac:dyDescent="0.25">
      <c r="X19781" s="37"/>
      <c r="Y19781" s="37"/>
      <c r="Z19781" s="37"/>
      <c r="AA19781" s="37"/>
      <c r="AB19781" s="37"/>
    </row>
    <row r="19782" spans="24:28" x14ac:dyDescent="0.25">
      <c r="X19782" s="37"/>
      <c r="Y19782" s="37"/>
      <c r="Z19782" s="37"/>
      <c r="AA19782" s="37"/>
      <c r="AB19782" s="37"/>
    </row>
    <row r="19783" spans="24:28" x14ac:dyDescent="0.25">
      <c r="X19783" s="37"/>
      <c r="Y19783" s="37"/>
      <c r="Z19783" s="37"/>
      <c r="AA19783" s="37"/>
      <c r="AB19783" s="37"/>
    </row>
    <row r="19784" spans="24:28" x14ac:dyDescent="0.25">
      <c r="X19784" s="37"/>
      <c r="Y19784" s="37"/>
      <c r="Z19784" s="37"/>
      <c r="AA19784" s="37"/>
      <c r="AB19784" s="37"/>
    </row>
    <row r="19785" spans="24:28" x14ac:dyDescent="0.25">
      <c r="X19785" s="37"/>
      <c r="Y19785" s="37"/>
      <c r="Z19785" s="37"/>
      <c r="AA19785" s="37"/>
      <c r="AB19785" s="37"/>
    </row>
    <row r="19786" spans="24:28" x14ac:dyDescent="0.25">
      <c r="X19786" s="37"/>
      <c r="Y19786" s="37"/>
      <c r="Z19786" s="37"/>
      <c r="AA19786" s="37"/>
      <c r="AB19786" s="37"/>
    </row>
    <row r="19787" spans="24:28" x14ac:dyDescent="0.25">
      <c r="X19787" s="37"/>
      <c r="Y19787" s="37"/>
      <c r="Z19787" s="37"/>
      <c r="AA19787" s="37"/>
      <c r="AB19787" s="37"/>
    </row>
    <row r="19788" spans="24:28" x14ac:dyDescent="0.25">
      <c r="X19788" s="37"/>
      <c r="Y19788" s="37"/>
      <c r="Z19788" s="37"/>
      <c r="AA19788" s="37"/>
      <c r="AB19788" s="37"/>
    </row>
    <row r="19789" spans="24:28" x14ac:dyDescent="0.25">
      <c r="X19789" s="37"/>
      <c r="Y19789" s="37"/>
      <c r="Z19789" s="37"/>
      <c r="AA19789" s="37"/>
      <c r="AB19789" s="37"/>
    </row>
    <row r="19790" spans="24:28" x14ac:dyDescent="0.25">
      <c r="X19790" s="37"/>
      <c r="Y19790" s="37"/>
      <c r="Z19790" s="37"/>
      <c r="AA19790" s="37"/>
      <c r="AB19790" s="37"/>
    </row>
    <row r="19791" spans="24:28" x14ac:dyDescent="0.25">
      <c r="X19791" s="37"/>
      <c r="Y19791" s="37"/>
      <c r="Z19791" s="37"/>
      <c r="AA19791" s="37"/>
      <c r="AB19791" s="37"/>
    </row>
    <row r="19792" spans="24:28" x14ac:dyDescent="0.25">
      <c r="X19792" s="37"/>
      <c r="Y19792" s="37"/>
      <c r="Z19792" s="37"/>
      <c r="AA19792" s="37"/>
      <c r="AB19792" s="37"/>
    </row>
    <row r="19793" spans="24:28" x14ac:dyDescent="0.25">
      <c r="X19793" s="37"/>
      <c r="Y19793" s="37"/>
      <c r="Z19793" s="37"/>
      <c r="AA19793" s="37"/>
      <c r="AB19793" s="37"/>
    </row>
    <row r="19794" spans="24:28" x14ac:dyDescent="0.25">
      <c r="X19794" s="37"/>
      <c r="Y19794" s="37"/>
      <c r="Z19794" s="37"/>
      <c r="AA19794" s="37"/>
      <c r="AB19794" s="37"/>
    </row>
    <row r="19795" spans="24:28" x14ac:dyDescent="0.25">
      <c r="X19795" s="37"/>
      <c r="Y19795" s="37"/>
      <c r="Z19795" s="37"/>
      <c r="AA19795" s="37"/>
      <c r="AB19795" s="37"/>
    </row>
    <row r="19796" spans="24:28" x14ac:dyDescent="0.25">
      <c r="X19796" s="37"/>
      <c r="Y19796" s="37"/>
      <c r="Z19796" s="37"/>
      <c r="AA19796" s="37"/>
      <c r="AB19796" s="37"/>
    </row>
    <row r="19797" spans="24:28" x14ac:dyDescent="0.25">
      <c r="X19797" s="37"/>
      <c r="Y19797" s="37"/>
      <c r="Z19797" s="37"/>
      <c r="AA19797" s="37"/>
      <c r="AB19797" s="37"/>
    </row>
    <row r="19798" spans="24:28" x14ac:dyDescent="0.25">
      <c r="X19798" s="37"/>
      <c r="Y19798" s="37"/>
      <c r="Z19798" s="37"/>
      <c r="AA19798" s="37"/>
      <c r="AB19798" s="37"/>
    </row>
    <row r="19799" spans="24:28" x14ac:dyDescent="0.25">
      <c r="X19799" s="37"/>
      <c r="Y19799" s="37"/>
      <c r="Z19799" s="37"/>
      <c r="AA19799" s="37"/>
      <c r="AB19799" s="37"/>
    </row>
    <row r="19800" spans="24:28" x14ac:dyDescent="0.25">
      <c r="X19800" s="37"/>
      <c r="Y19800" s="37"/>
      <c r="Z19800" s="37"/>
      <c r="AA19800" s="37"/>
      <c r="AB19800" s="37"/>
    </row>
    <row r="19801" spans="24:28" x14ac:dyDescent="0.25">
      <c r="X19801" s="37"/>
      <c r="Y19801" s="37"/>
      <c r="Z19801" s="37"/>
      <c r="AA19801" s="37"/>
      <c r="AB19801" s="37"/>
    </row>
    <row r="19802" spans="24:28" x14ac:dyDescent="0.25">
      <c r="X19802" s="37"/>
      <c r="Y19802" s="37"/>
      <c r="Z19802" s="37"/>
      <c r="AA19802" s="37"/>
      <c r="AB19802" s="37"/>
    </row>
    <row r="19803" spans="24:28" x14ac:dyDescent="0.25">
      <c r="X19803" s="37"/>
      <c r="Y19803" s="37"/>
      <c r="Z19803" s="37"/>
      <c r="AA19803" s="37"/>
      <c r="AB19803" s="37"/>
    </row>
    <row r="19804" spans="24:28" x14ac:dyDescent="0.25">
      <c r="X19804" s="37"/>
      <c r="Y19804" s="37"/>
      <c r="Z19804" s="37"/>
      <c r="AA19804" s="37"/>
      <c r="AB19804" s="37"/>
    </row>
    <row r="19805" spans="24:28" x14ac:dyDescent="0.25">
      <c r="X19805" s="37"/>
      <c r="Y19805" s="37"/>
      <c r="Z19805" s="37"/>
      <c r="AA19805" s="37"/>
      <c r="AB19805" s="37"/>
    </row>
    <row r="19806" spans="24:28" x14ac:dyDescent="0.25">
      <c r="X19806" s="37"/>
      <c r="Y19806" s="37"/>
      <c r="Z19806" s="37"/>
      <c r="AA19806" s="37"/>
      <c r="AB19806" s="37"/>
    </row>
    <row r="19807" spans="24:28" x14ac:dyDescent="0.25">
      <c r="X19807" s="37"/>
      <c r="Y19807" s="37"/>
      <c r="Z19807" s="37"/>
      <c r="AA19807" s="37"/>
      <c r="AB19807" s="37"/>
    </row>
    <row r="19808" spans="24:28" x14ac:dyDescent="0.25">
      <c r="X19808" s="37"/>
      <c r="Y19808" s="37"/>
      <c r="Z19808" s="37"/>
      <c r="AA19808" s="37"/>
      <c r="AB19808" s="37"/>
    </row>
    <row r="19809" spans="24:28" x14ac:dyDescent="0.25">
      <c r="X19809" s="37"/>
      <c r="Y19809" s="37"/>
      <c r="Z19809" s="37"/>
      <c r="AA19809" s="37"/>
      <c r="AB19809" s="37"/>
    </row>
    <row r="19810" spans="24:28" x14ac:dyDescent="0.25">
      <c r="X19810" s="37"/>
      <c r="Y19810" s="37"/>
      <c r="Z19810" s="37"/>
      <c r="AA19810" s="37"/>
      <c r="AB19810" s="37"/>
    </row>
    <row r="19811" spans="24:28" x14ac:dyDescent="0.25">
      <c r="X19811" s="37"/>
      <c r="Y19811" s="37"/>
      <c r="Z19811" s="37"/>
      <c r="AA19811" s="37"/>
      <c r="AB19811" s="37"/>
    </row>
    <row r="19812" spans="24:28" x14ac:dyDescent="0.25">
      <c r="X19812" s="37"/>
      <c r="Y19812" s="37"/>
      <c r="Z19812" s="37"/>
      <c r="AA19812" s="37"/>
      <c r="AB19812" s="37"/>
    </row>
    <row r="19813" spans="24:28" x14ac:dyDescent="0.25">
      <c r="X19813" s="37"/>
      <c r="Y19813" s="37"/>
      <c r="Z19813" s="37"/>
      <c r="AA19813" s="37"/>
      <c r="AB19813" s="37"/>
    </row>
    <row r="19814" spans="24:28" x14ac:dyDescent="0.25">
      <c r="X19814" s="37"/>
      <c r="Y19814" s="37"/>
      <c r="Z19814" s="37"/>
      <c r="AA19814" s="37"/>
      <c r="AB19814" s="37"/>
    </row>
    <row r="19815" spans="24:28" x14ac:dyDescent="0.25">
      <c r="X19815" s="37"/>
      <c r="Y19815" s="37"/>
      <c r="Z19815" s="37"/>
      <c r="AA19815" s="37"/>
      <c r="AB19815" s="37"/>
    </row>
    <row r="19816" spans="24:28" x14ac:dyDescent="0.25">
      <c r="X19816" s="37"/>
      <c r="Y19816" s="37"/>
      <c r="Z19816" s="37"/>
      <c r="AA19816" s="37"/>
      <c r="AB19816" s="37"/>
    </row>
    <row r="19817" spans="24:28" x14ac:dyDescent="0.25">
      <c r="X19817" s="37"/>
      <c r="Y19817" s="37"/>
      <c r="Z19817" s="37"/>
      <c r="AA19817" s="37"/>
      <c r="AB19817" s="37"/>
    </row>
    <row r="19818" spans="24:28" x14ac:dyDescent="0.25">
      <c r="X19818" s="37"/>
      <c r="Y19818" s="37"/>
      <c r="Z19818" s="37"/>
      <c r="AA19818" s="37"/>
      <c r="AB19818" s="37"/>
    </row>
    <row r="19819" spans="24:28" x14ac:dyDescent="0.25">
      <c r="X19819" s="37"/>
      <c r="Y19819" s="37"/>
      <c r="Z19819" s="37"/>
      <c r="AA19819" s="37"/>
      <c r="AB19819" s="37"/>
    </row>
    <row r="19820" spans="24:28" x14ac:dyDescent="0.25">
      <c r="X19820" s="37"/>
      <c r="Y19820" s="37"/>
      <c r="Z19820" s="37"/>
      <c r="AA19820" s="37"/>
      <c r="AB19820" s="37"/>
    </row>
    <row r="19821" spans="24:28" x14ac:dyDescent="0.25">
      <c r="X19821" s="37"/>
      <c r="Y19821" s="37"/>
      <c r="Z19821" s="37"/>
      <c r="AA19821" s="37"/>
      <c r="AB19821" s="37"/>
    </row>
    <row r="19822" spans="24:28" x14ac:dyDescent="0.25">
      <c r="X19822" s="37"/>
      <c r="Y19822" s="37"/>
      <c r="Z19822" s="37"/>
      <c r="AA19822" s="37"/>
      <c r="AB19822" s="37"/>
    </row>
    <row r="19823" spans="24:28" x14ac:dyDescent="0.25">
      <c r="X19823" s="37"/>
      <c r="Y19823" s="37"/>
      <c r="Z19823" s="37"/>
      <c r="AA19823" s="37"/>
      <c r="AB19823" s="37"/>
    </row>
    <row r="19824" spans="24:28" x14ac:dyDescent="0.25">
      <c r="X19824" s="37"/>
      <c r="Y19824" s="37"/>
      <c r="Z19824" s="37"/>
      <c r="AA19824" s="37"/>
      <c r="AB19824" s="37"/>
    </row>
    <row r="19825" spans="24:28" x14ac:dyDescent="0.25">
      <c r="X19825" s="37"/>
      <c r="Y19825" s="37"/>
      <c r="Z19825" s="37"/>
      <c r="AA19825" s="37"/>
      <c r="AB19825" s="37"/>
    </row>
    <row r="19826" spans="24:28" x14ac:dyDescent="0.25">
      <c r="X19826" s="37"/>
      <c r="Y19826" s="37"/>
      <c r="Z19826" s="37"/>
      <c r="AA19826" s="37"/>
      <c r="AB19826" s="37"/>
    </row>
    <row r="19827" spans="24:28" x14ac:dyDescent="0.25">
      <c r="X19827" s="37"/>
      <c r="Y19827" s="37"/>
      <c r="Z19827" s="37"/>
      <c r="AA19827" s="37"/>
      <c r="AB19827" s="37"/>
    </row>
    <row r="19828" spans="24:28" x14ac:dyDescent="0.25">
      <c r="X19828" s="37"/>
      <c r="Y19828" s="37"/>
      <c r="Z19828" s="37"/>
      <c r="AA19828" s="37"/>
      <c r="AB19828" s="37"/>
    </row>
    <row r="19829" spans="24:28" x14ac:dyDescent="0.25">
      <c r="X19829" s="37"/>
      <c r="Y19829" s="37"/>
      <c r="Z19829" s="37"/>
      <c r="AA19829" s="37"/>
      <c r="AB19829" s="37"/>
    </row>
    <row r="19830" spans="24:28" x14ac:dyDescent="0.25">
      <c r="X19830" s="37"/>
      <c r="Y19830" s="37"/>
      <c r="Z19830" s="37"/>
      <c r="AA19830" s="37"/>
      <c r="AB19830" s="37"/>
    </row>
    <row r="19831" spans="24:28" x14ac:dyDescent="0.25">
      <c r="X19831" s="37"/>
      <c r="Y19831" s="37"/>
      <c r="Z19831" s="37"/>
      <c r="AA19831" s="37"/>
      <c r="AB19831" s="37"/>
    </row>
    <row r="19832" spans="24:28" x14ac:dyDescent="0.25">
      <c r="X19832" s="37"/>
      <c r="Y19832" s="37"/>
      <c r="Z19832" s="37"/>
      <c r="AA19832" s="37"/>
      <c r="AB19832" s="37"/>
    </row>
    <row r="19833" spans="24:28" x14ac:dyDescent="0.25">
      <c r="X19833" s="37"/>
      <c r="Y19833" s="37"/>
      <c r="Z19833" s="37"/>
      <c r="AA19833" s="37"/>
      <c r="AB19833" s="37"/>
    </row>
    <row r="19834" spans="24:28" x14ac:dyDescent="0.25">
      <c r="X19834" s="37"/>
      <c r="Y19834" s="37"/>
      <c r="Z19834" s="37"/>
      <c r="AA19834" s="37"/>
      <c r="AB19834" s="37"/>
    </row>
    <row r="19835" spans="24:28" x14ac:dyDescent="0.25">
      <c r="X19835" s="37"/>
      <c r="Y19835" s="37"/>
      <c r="Z19835" s="37"/>
      <c r="AA19835" s="37"/>
      <c r="AB19835" s="37"/>
    </row>
    <row r="19836" spans="24:28" x14ac:dyDescent="0.25">
      <c r="X19836" s="37"/>
      <c r="Y19836" s="37"/>
      <c r="Z19836" s="37"/>
      <c r="AA19836" s="37"/>
      <c r="AB19836" s="37"/>
    </row>
    <row r="19837" spans="24:28" x14ac:dyDescent="0.25">
      <c r="X19837" s="37"/>
      <c r="Y19837" s="37"/>
      <c r="Z19837" s="37"/>
      <c r="AA19837" s="37"/>
      <c r="AB19837" s="37"/>
    </row>
    <row r="19838" spans="24:28" x14ac:dyDescent="0.25">
      <c r="X19838" s="37"/>
      <c r="Y19838" s="37"/>
      <c r="Z19838" s="37"/>
      <c r="AA19838" s="37"/>
      <c r="AB19838" s="37"/>
    </row>
    <row r="19839" spans="24:28" x14ac:dyDescent="0.25">
      <c r="X19839" s="37"/>
      <c r="Y19839" s="37"/>
      <c r="Z19839" s="37"/>
      <c r="AA19839" s="37"/>
      <c r="AB19839" s="37"/>
    </row>
    <row r="19840" spans="24:28" x14ac:dyDescent="0.25">
      <c r="X19840" s="37"/>
      <c r="Y19840" s="37"/>
      <c r="Z19840" s="37"/>
      <c r="AA19840" s="37"/>
      <c r="AB19840" s="37"/>
    </row>
    <row r="19841" spans="24:28" x14ac:dyDescent="0.25">
      <c r="X19841" s="37"/>
      <c r="Y19841" s="37"/>
      <c r="Z19841" s="37"/>
      <c r="AA19841" s="37"/>
      <c r="AB19841" s="37"/>
    </row>
    <row r="19842" spans="24:28" x14ac:dyDescent="0.25">
      <c r="X19842" s="37"/>
      <c r="Y19842" s="37"/>
      <c r="Z19842" s="37"/>
      <c r="AA19842" s="37"/>
      <c r="AB19842" s="37"/>
    </row>
    <row r="19843" spans="24:28" x14ac:dyDescent="0.25">
      <c r="X19843" s="37"/>
      <c r="Y19843" s="37"/>
      <c r="Z19843" s="37"/>
      <c r="AA19843" s="37"/>
      <c r="AB19843" s="37"/>
    </row>
    <row r="19844" spans="24:28" x14ac:dyDescent="0.25">
      <c r="X19844" s="37"/>
      <c r="Y19844" s="37"/>
      <c r="Z19844" s="37"/>
      <c r="AA19844" s="37"/>
      <c r="AB19844" s="37"/>
    </row>
    <row r="19845" spans="24:28" x14ac:dyDescent="0.25">
      <c r="X19845" s="37"/>
      <c r="Y19845" s="37"/>
      <c r="Z19845" s="37"/>
      <c r="AA19845" s="37"/>
      <c r="AB19845" s="37"/>
    </row>
    <row r="19846" spans="24:28" x14ac:dyDescent="0.25">
      <c r="X19846" s="37"/>
      <c r="Y19846" s="37"/>
      <c r="Z19846" s="37"/>
      <c r="AA19846" s="37"/>
      <c r="AB19846" s="37"/>
    </row>
    <row r="19847" spans="24:28" x14ac:dyDescent="0.25">
      <c r="X19847" s="37"/>
      <c r="Y19847" s="37"/>
      <c r="Z19847" s="37"/>
      <c r="AA19847" s="37"/>
      <c r="AB19847" s="37"/>
    </row>
    <row r="19848" spans="24:28" x14ac:dyDescent="0.25">
      <c r="X19848" s="37"/>
      <c r="Y19848" s="37"/>
      <c r="Z19848" s="37"/>
      <c r="AA19848" s="37"/>
      <c r="AB19848" s="37"/>
    </row>
    <row r="19849" spans="24:28" x14ac:dyDescent="0.25">
      <c r="X19849" s="37"/>
      <c r="Y19849" s="37"/>
      <c r="Z19849" s="37"/>
      <c r="AA19849" s="37"/>
      <c r="AB19849" s="37"/>
    </row>
    <row r="19850" spans="24:28" x14ac:dyDescent="0.25">
      <c r="X19850" s="37"/>
      <c r="Y19850" s="37"/>
      <c r="Z19850" s="37"/>
      <c r="AA19850" s="37"/>
      <c r="AB19850" s="37"/>
    </row>
    <row r="19851" spans="24:28" x14ac:dyDescent="0.25">
      <c r="X19851" s="37"/>
      <c r="Y19851" s="37"/>
      <c r="Z19851" s="37"/>
      <c r="AA19851" s="37"/>
      <c r="AB19851" s="37"/>
    </row>
    <row r="19852" spans="24:28" x14ac:dyDescent="0.25">
      <c r="X19852" s="37"/>
      <c r="Y19852" s="37"/>
      <c r="Z19852" s="37"/>
      <c r="AA19852" s="37"/>
      <c r="AB19852" s="37"/>
    </row>
    <row r="19853" spans="24:28" x14ac:dyDescent="0.25">
      <c r="X19853" s="37"/>
      <c r="Y19853" s="37"/>
      <c r="Z19853" s="37"/>
      <c r="AA19853" s="37"/>
      <c r="AB19853" s="37"/>
    </row>
    <row r="19854" spans="24:28" x14ac:dyDescent="0.25">
      <c r="X19854" s="37"/>
      <c r="Y19854" s="37"/>
      <c r="Z19854" s="37"/>
      <c r="AA19854" s="37"/>
      <c r="AB19854" s="37"/>
    </row>
    <row r="19855" spans="24:28" x14ac:dyDescent="0.25">
      <c r="X19855" s="37"/>
      <c r="Y19855" s="37"/>
      <c r="Z19855" s="37"/>
      <c r="AA19855" s="37"/>
      <c r="AB19855" s="37"/>
    </row>
    <row r="19856" spans="24:28" x14ac:dyDescent="0.25">
      <c r="X19856" s="37"/>
      <c r="Y19856" s="37"/>
      <c r="Z19856" s="37"/>
      <c r="AA19856" s="37"/>
      <c r="AB19856" s="37"/>
    </row>
    <row r="19857" spans="24:28" x14ac:dyDescent="0.25">
      <c r="X19857" s="37"/>
      <c r="Y19857" s="37"/>
      <c r="Z19857" s="37"/>
      <c r="AA19857" s="37"/>
      <c r="AB19857" s="37"/>
    </row>
    <row r="19858" spans="24:28" x14ac:dyDescent="0.25">
      <c r="X19858" s="37"/>
      <c r="Y19858" s="37"/>
      <c r="Z19858" s="37"/>
      <c r="AA19858" s="37"/>
      <c r="AB19858" s="37"/>
    </row>
    <row r="19859" spans="24:28" x14ac:dyDescent="0.25">
      <c r="X19859" s="37"/>
      <c r="Y19859" s="37"/>
      <c r="Z19859" s="37"/>
      <c r="AA19859" s="37"/>
      <c r="AB19859" s="37"/>
    </row>
    <row r="19860" spans="24:28" x14ac:dyDescent="0.25">
      <c r="X19860" s="37"/>
      <c r="Y19860" s="37"/>
      <c r="Z19860" s="37"/>
      <c r="AA19860" s="37"/>
      <c r="AB19860" s="37"/>
    </row>
    <row r="19861" spans="24:28" x14ac:dyDescent="0.25">
      <c r="X19861" s="37"/>
      <c r="Y19861" s="37"/>
      <c r="Z19861" s="37"/>
      <c r="AA19861" s="37"/>
      <c r="AB19861" s="37"/>
    </row>
    <row r="19862" spans="24:28" x14ac:dyDescent="0.25">
      <c r="X19862" s="37"/>
      <c r="Y19862" s="37"/>
      <c r="Z19862" s="37"/>
      <c r="AA19862" s="37"/>
      <c r="AB19862" s="37"/>
    </row>
    <row r="19863" spans="24:28" x14ac:dyDescent="0.25">
      <c r="X19863" s="37"/>
      <c r="Y19863" s="37"/>
      <c r="Z19863" s="37"/>
      <c r="AA19863" s="37"/>
      <c r="AB19863" s="37"/>
    </row>
    <row r="19864" spans="24:28" x14ac:dyDescent="0.25">
      <c r="X19864" s="37"/>
      <c r="Y19864" s="37"/>
      <c r="Z19864" s="37"/>
      <c r="AA19864" s="37"/>
      <c r="AB19864" s="37"/>
    </row>
    <row r="19865" spans="24:28" x14ac:dyDescent="0.25">
      <c r="X19865" s="37"/>
      <c r="Y19865" s="37"/>
      <c r="Z19865" s="37"/>
      <c r="AA19865" s="37"/>
      <c r="AB19865" s="37"/>
    </row>
    <row r="19866" spans="24:28" x14ac:dyDescent="0.25">
      <c r="X19866" s="37"/>
      <c r="Y19866" s="37"/>
      <c r="Z19866" s="37"/>
      <c r="AA19866" s="37"/>
      <c r="AB19866" s="37"/>
    </row>
    <row r="19867" spans="24:28" x14ac:dyDescent="0.25">
      <c r="X19867" s="37"/>
      <c r="Y19867" s="37"/>
      <c r="Z19867" s="37"/>
      <c r="AA19867" s="37"/>
      <c r="AB19867" s="37"/>
    </row>
    <row r="19868" spans="24:28" x14ac:dyDescent="0.25">
      <c r="X19868" s="37"/>
      <c r="Y19868" s="37"/>
      <c r="Z19868" s="37"/>
      <c r="AA19868" s="37"/>
      <c r="AB19868" s="37"/>
    </row>
    <row r="19869" spans="24:28" x14ac:dyDescent="0.25">
      <c r="X19869" s="37"/>
      <c r="Y19869" s="37"/>
      <c r="Z19869" s="37"/>
      <c r="AA19869" s="37"/>
      <c r="AB19869" s="37"/>
    </row>
    <row r="19870" spans="24:28" x14ac:dyDescent="0.25">
      <c r="X19870" s="37"/>
      <c r="Y19870" s="37"/>
      <c r="Z19870" s="37"/>
      <c r="AA19870" s="37"/>
      <c r="AB19870" s="37"/>
    </row>
    <row r="19871" spans="24:28" x14ac:dyDescent="0.25">
      <c r="X19871" s="37"/>
      <c r="Y19871" s="37"/>
      <c r="Z19871" s="37"/>
      <c r="AA19871" s="37"/>
      <c r="AB19871" s="37"/>
    </row>
    <row r="19872" spans="24:28" x14ac:dyDescent="0.25">
      <c r="X19872" s="37"/>
      <c r="Y19872" s="37"/>
      <c r="Z19872" s="37"/>
      <c r="AA19872" s="37"/>
      <c r="AB19872" s="37"/>
    </row>
    <row r="19873" spans="24:28" x14ac:dyDescent="0.25">
      <c r="X19873" s="37"/>
      <c r="Y19873" s="37"/>
      <c r="Z19873" s="37"/>
      <c r="AA19873" s="37"/>
      <c r="AB19873" s="37"/>
    </row>
    <row r="19874" spans="24:28" x14ac:dyDescent="0.25">
      <c r="X19874" s="37"/>
      <c r="Y19874" s="37"/>
      <c r="Z19874" s="37"/>
      <c r="AA19874" s="37"/>
      <c r="AB19874" s="37"/>
    </row>
    <row r="19875" spans="24:28" x14ac:dyDescent="0.25">
      <c r="X19875" s="37"/>
      <c r="Y19875" s="37"/>
      <c r="Z19875" s="37"/>
      <c r="AA19875" s="37"/>
      <c r="AB19875" s="37"/>
    </row>
    <row r="19876" spans="24:28" x14ac:dyDescent="0.25">
      <c r="X19876" s="37"/>
      <c r="Y19876" s="37"/>
      <c r="Z19876" s="37"/>
      <c r="AA19876" s="37"/>
      <c r="AB19876" s="37"/>
    </row>
    <row r="19877" spans="24:28" x14ac:dyDescent="0.25">
      <c r="X19877" s="37"/>
      <c r="Y19877" s="37"/>
      <c r="Z19877" s="37"/>
      <c r="AA19877" s="37"/>
      <c r="AB19877" s="37"/>
    </row>
    <row r="19878" spans="24:28" x14ac:dyDescent="0.25">
      <c r="X19878" s="37"/>
      <c r="Y19878" s="37"/>
      <c r="Z19878" s="37"/>
      <c r="AA19878" s="37"/>
      <c r="AB19878" s="37"/>
    </row>
    <row r="19879" spans="24:28" x14ac:dyDescent="0.25">
      <c r="X19879" s="37"/>
      <c r="Y19879" s="37"/>
      <c r="Z19879" s="37"/>
      <c r="AA19879" s="37"/>
      <c r="AB19879" s="37"/>
    </row>
    <row r="19880" spans="24:28" x14ac:dyDescent="0.25">
      <c r="X19880" s="37"/>
      <c r="Y19880" s="37"/>
      <c r="Z19880" s="37"/>
      <c r="AA19880" s="37"/>
      <c r="AB19880" s="37"/>
    </row>
    <row r="19881" spans="24:28" x14ac:dyDescent="0.25">
      <c r="X19881" s="37"/>
      <c r="Y19881" s="37"/>
      <c r="Z19881" s="37"/>
      <c r="AA19881" s="37"/>
      <c r="AB19881" s="37"/>
    </row>
    <row r="19882" spans="24:28" x14ac:dyDescent="0.25">
      <c r="X19882" s="37"/>
      <c r="Y19882" s="37"/>
      <c r="Z19882" s="37"/>
      <c r="AA19882" s="37"/>
      <c r="AB19882" s="37"/>
    </row>
    <row r="19883" spans="24:28" x14ac:dyDescent="0.25">
      <c r="X19883" s="37"/>
      <c r="Y19883" s="37"/>
      <c r="Z19883" s="37"/>
      <c r="AA19883" s="37"/>
      <c r="AB19883" s="37"/>
    </row>
    <row r="19884" spans="24:28" x14ac:dyDescent="0.25">
      <c r="X19884" s="37"/>
      <c r="Y19884" s="37"/>
      <c r="Z19884" s="37"/>
      <c r="AA19884" s="37"/>
      <c r="AB19884" s="37"/>
    </row>
    <row r="19885" spans="24:28" x14ac:dyDescent="0.25">
      <c r="X19885" s="37"/>
      <c r="Y19885" s="37"/>
      <c r="Z19885" s="37"/>
      <c r="AA19885" s="37"/>
      <c r="AB19885" s="37"/>
    </row>
    <row r="19886" spans="24:28" x14ac:dyDescent="0.25">
      <c r="X19886" s="37"/>
      <c r="Y19886" s="37"/>
      <c r="Z19886" s="37"/>
      <c r="AA19886" s="37"/>
      <c r="AB19886" s="37"/>
    </row>
    <row r="19887" spans="24:28" x14ac:dyDescent="0.25">
      <c r="X19887" s="37"/>
      <c r="Y19887" s="37"/>
      <c r="Z19887" s="37"/>
      <c r="AA19887" s="37"/>
      <c r="AB19887" s="37"/>
    </row>
    <row r="19888" spans="24:28" x14ac:dyDescent="0.25">
      <c r="X19888" s="37"/>
      <c r="Y19888" s="37"/>
      <c r="Z19888" s="37"/>
      <c r="AA19888" s="37"/>
      <c r="AB19888" s="37"/>
    </row>
    <row r="19889" spans="24:28" x14ac:dyDescent="0.25">
      <c r="X19889" s="37"/>
      <c r="Y19889" s="37"/>
      <c r="Z19889" s="37"/>
      <c r="AA19889" s="37"/>
      <c r="AB19889" s="37"/>
    </row>
    <row r="19890" spans="24:28" x14ac:dyDescent="0.25">
      <c r="X19890" s="37"/>
      <c r="Y19890" s="37"/>
      <c r="Z19890" s="37"/>
      <c r="AA19890" s="37"/>
      <c r="AB19890" s="37"/>
    </row>
    <row r="19891" spans="24:28" x14ac:dyDescent="0.25">
      <c r="X19891" s="37"/>
      <c r="Y19891" s="37"/>
      <c r="Z19891" s="37"/>
      <c r="AA19891" s="37"/>
      <c r="AB19891" s="37"/>
    </row>
    <row r="19892" spans="24:28" x14ac:dyDescent="0.25">
      <c r="X19892" s="37"/>
      <c r="Y19892" s="37"/>
      <c r="Z19892" s="37"/>
      <c r="AA19892" s="37"/>
      <c r="AB19892" s="37"/>
    </row>
    <row r="19893" spans="24:28" x14ac:dyDescent="0.25">
      <c r="X19893" s="37"/>
      <c r="Y19893" s="37"/>
      <c r="Z19893" s="37"/>
      <c r="AA19893" s="37"/>
      <c r="AB19893" s="37"/>
    </row>
    <row r="19894" spans="24:28" x14ac:dyDescent="0.25">
      <c r="X19894" s="37"/>
      <c r="Y19894" s="37"/>
      <c r="Z19894" s="37"/>
      <c r="AA19894" s="37"/>
      <c r="AB19894" s="37"/>
    </row>
    <row r="19895" spans="24:28" x14ac:dyDescent="0.25">
      <c r="X19895" s="37"/>
      <c r="Y19895" s="37"/>
      <c r="Z19895" s="37"/>
      <c r="AA19895" s="37"/>
      <c r="AB19895" s="37"/>
    </row>
    <row r="19896" spans="24:28" x14ac:dyDescent="0.25">
      <c r="X19896" s="37"/>
      <c r="Y19896" s="37"/>
      <c r="Z19896" s="37"/>
      <c r="AA19896" s="37"/>
      <c r="AB19896" s="37"/>
    </row>
    <row r="19897" spans="24:28" x14ac:dyDescent="0.25">
      <c r="X19897" s="37"/>
      <c r="Y19897" s="37"/>
      <c r="Z19897" s="37"/>
      <c r="AA19897" s="37"/>
      <c r="AB19897" s="37"/>
    </row>
    <row r="19898" spans="24:28" x14ac:dyDescent="0.25">
      <c r="X19898" s="37"/>
      <c r="Y19898" s="37"/>
      <c r="Z19898" s="37"/>
      <c r="AA19898" s="37"/>
      <c r="AB19898" s="37"/>
    </row>
    <row r="19899" spans="24:28" x14ac:dyDescent="0.25">
      <c r="X19899" s="37"/>
      <c r="Y19899" s="37"/>
      <c r="Z19899" s="37"/>
      <c r="AA19899" s="37"/>
      <c r="AB19899" s="37"/>
    </row>
    <row r="19900" spans="24:28" x14ac:dyDescent="0.25">
      <c r="X19900" s="37"/>
      <c r="Y19900" s="37"/>
      <c r="Z19900" s="37"/>
      <c r="AA19900" s="37"/>
      <c r="AB19900" s="37"/>
    </row>
    <row r="19901" spans="24:28" x14ac:dyDescent="0.25">
      <c r="X19901" s="37"/>
      <c r="Y19901" s="37"/>
      <c r="Z19901" s="37"/>
      <c r="AA19901" s="37"/>
      <c r="AB19901" s="37"/>
    </row>
    <row r="19902" spans="24:28" x14ac:dyDescent="0.25">
      <c r="X19902" s="37"/>
      <c r="Y19902" s="37"/>
      <c r="Z19902" s="37"/>
      <c r="AA19902" s="37"/>
      <c r="AB19902" s="37"/>
    </row>
    <row r="19903" spans="24:28" x14ac:dyDescent="0.25">
      <c r="X19903" s="37"/>
      <c r="Y19903" s="37"/>
      <c r="Z19903" s="37"/>
      <c r="AA19903" s="37"/>
      <c r="AB19903" s="37"/>
    </row>
    <row r="19904" spans="24:28" x14ac:dyDescent="0.25">
      <c r="X19904" s="37"/>
      <c r="Y19904" s="37"/>
      <c r="Z19904" s="37"/>
      <c r="AA19904" s="37"/>
      <c r="AB19904" s="37"/>
    </row>
    <row r="19905" spans="24:28" x14ac:dyDescent="0.25">
      <c r="X19905" s="37"/>
      <c r="Y19905" s="37"/>
      <c r="Z19905" s="37"/>
      <c r="AA19905" s="37"/>
      <c r="AB19905" s="37"/>
    </row>
    <row r="19906" spans="24:28" x14ac:dyDescent="0.25">
      <c r="X19906" s="37"/>
      <c r="Y19906" s="37"/>
      <c r="Z19906" s="37"/>
      <c r="AA19906" s="37"/>
      <c r="AB19906" s="37"/>
    </row>
    <row r="19907" spans="24:28" x14ac:dyDescent="0.25">
      <c r="X19907" s="37"/>
      <c r="Y19907" s="37"/>
      <c r="Z19907" s="37"/>
      <c r="AA19907" s="37"/>
      <c r="AB19907" s="37"/>
    </row>
    <row r="19908" spans="24:28" x14ac:dyDescent="0.25">
      <c r="X19908" s="37"/>
      <c r="Y19908" s="37"/>
      <c r="Z19908" s="37"/>
      <c r="AA19908" s="37"/>
      <c r="AB19908" s="37"/>
    </row>
    <row r="19909" spans="24:28" x14ac:dyDescent="0.25">
      <c r="X19909" s="37"/>
      <c r="Y19909" s="37"/>
      <c r="Z19909" s="37"/>
      <c r="AA19909" s="37"/>
      <c r="AB19909" s="37"/>
    </row>
    <row r="19910" spans="24:28" x14ac:dyDescent="0.25">
      <c r="X19910" s="37"/>
      <c r="Y19910" s="37"/>
      <c r="Z19910" s="37"/>
      <c r="AA19910" s="37"/>
      <c r="AB19910" s="37"/>
    </row>
    <row r="19911" spans="24:28" x14ac:dyDescent="0.25">
      <c r="X19911" s="37"/>
      <c r="Y19911" s="37"/>
      <c r="Z19911" s="37"/>
      <c r="AA19911" s="37"/>
      <c r="AB19911" s="37"/>
    </row>
    <row r="19912" spans="24:28" x14ac:dyDescent="0.25">
      <c r="X19912" s="37"/>
      <c r="Y19912" s="37"/>
      <c r="Z19912" s="37"/>
      <c r="AA19912" s="37"/>
      <c r="AB19912" s="37"/>
    </row>
    <row r="19913" spans="24:28" x14ac:dyDescent="0.25">
      <c r="X19913" s="37"/>
      <c r="Y19913" s="37"/>
      <c r="Z19913" s="37"/>
      <c r="AA19913" s="37"/>
      <c r="AB19913" s="37"/>
    </row>
    <row r="19914" spans="24:28" x14ac:dyDescent="0.25">
      <c r="X19914" s="37"/>
      <c r="Y19914" s="37"/>
      <c r="Z19914" s="37"/>
      <c r="AA19914" s="37"/>
      <c r="AB19914" s="37"/>
    </row>
    <row r="19915" spans="24:28" x14ac:dyDescent="0.25">
      <c r="X19915" s="37"/>
      <c r="Y19915" s="37"/>
      <c r="Z19915" s="37"/>
      <c r="AA19915" s="37"/>
      <c r="AB19915" s="37"/>
    </row>
    <row r="19916" spans="24:28" x14ac:dyDescent="0.25">
      <c r="X19916" s="37"/>
      <c r="Y19916" s="37"/>
      <c r="Z19916" s="37"/>
      <c r="AA19916" s="37"/>
      <c r="AB19916" s="37"/>
    </row>
    <row r="19917" spans="24:28" x14ac:dyDescent="0.25">
      <c r="X19917" s="37"/>
      <c r="Y19917" s="37"/>
      <c r="Z19917" s="37"/>
      <c r="AA19917" s="37"/>
      <c r="AB19917" s="37"/>
    </row>
    <row r="19918" spans="24:28" x14ac:dyDescent="0.25">
      <c r="X19918" s="37"/>
      <c r="Y19918" s="37"/>
      <c r="Z19918" s="37"/>
      <c r="AA19918" s="37"/>
      <c r="AB19918" s="37"/>
    </row>
    <row r="19919" spans="24:28" x14ac:dyDescent="0.25">
      <c r="X19919" s="37"/>
      <c r="Y19919" s="37"/>
      <c r="Z19919" s="37"/>
      <c r="AA19919" s="37"/>
      <c r="AB19919" s="37"/>
    </row>
    <row r="19920" spans="24:28" x14ac:dyDescent="0.25">
      <c r="X19920" s="37"/>
      <c r="Y19920" s="37"/>
      <c r="Z19920" s="37"/>
      <c r="AA19920" s="37"/>
      <c r="AB19920" s="37"/>
    </row>
    <row r="19921" spans="24:28" x14ac:dyDescent="0.25">
      <c r="X19921" s="37"/>
      <c r="Y19921" s="37"/>
      <c r="Z19921" s="37"/>
      <c r="AA19921" s="37"/>
      <c r="AB19921" s="37"/>
    </row>
    <row r="19922" spans="24:28" x14ac:dyDescent="0.25">
      <c r="X19922" s="37"/>
      <c r="Y19922" s="37"/>
      <c r="Z19922" s="37"/>
      <c r="AA19922" s="37"/>
      <c r="AB19922" s="37"/>
    </row>
    <row r="19923" spans="24:28" x14ac:dyDescent="0.25">
      <c r="X19923" s="37"/>
      <c r="Y19923" s="37"/>
      <c r="Z19923" s="37"/>
      <c r="AA19923" s="37"/>
      <c r="AB19923" s="37"/>
    </row>
    <row r="19924" spans="24:28" x14ac:dyDescent="0.25">
      <c r="X19924" s="37"/>
      <c r="Y19924" s="37"/>
      <c r="Z19924" s="37"/>
      <c r="AA19924" s="37"/>
      <c r="AB19924" s="37"/>
    </row>
    <row r="19925" spans="24:28" x14ac:dyDescent="0.25">
      <c r="X19925" s="37"/>
      <c r="Y19925" s="37"/>
      <c r="Z19925" s="37"/>
      <c r="AA19925" s="37"/>
      <c r="AB19925" s="37"/>
    </row>
    <row r="19926" spans="24:28" x14ac:dyDescent="0.25">
      <c r="X19926" s="37"/>
      <c r="Y19926" s="37"/>
      <c r="Z19926" s="37"/>
      <c r="AA19926" s="37"/>
      <c r="AB19926" s="37"/>
    </row>
    <row r="19927" spans="24:28" x14ac:dyDescent="0.25">
      <c r="X19927" s="37"/>
      <c r="Y19927" s="37"/>
      <c r="Z19927" s="37"/>
      <c r="AA19927" s="37"/>
      <c r="AB19927" s="37"/>
    </row>
    <row r="19928" spans="24:28" x14ac:dyDescent="0.25">
      <c r="X19928" s="37"/>
      <c r="Y19928" s="37"/>
      <c r="Z19928" s="37"/>
      <c r="AA19928" s="37"/>
      <c r="AB19928" s="37"/>
    </row>
    <row r="19929" spans="24:28" x14ac:dyDescent="0.25">
      <c r="X19929" s="37"/>
      <c r="Y19929" s="37"/>
      <c r="Z19929" s="37"/>
      <c r="AA19929" s="37"/>
      <c r="AB19929" s="37"/>
    </row>
    <row r="19930" spans="24:28" x14ac:dyDescent="0.25">
      <c r="X19930" s="37"/>
      <c r="Y19930" s="37"/>
      <c r="Z19930" s="37"/>
      <c r="AA19930" s="37"/>
      <c r="AB19930" s="37"/>
    </row>
    <row r="19931" spans="24:28" x14ac:dyDescent="0.25">
      <c r="X19931" s="37"/>
      <c r="Y19931" s="37"/>
      <c r="Z19931" s="37"/>
      <c r="AA19931" s="37"/>
      <c r="AB19931" s="37"/>
    </row>
    <row r="19932" spans="24:28" x14ac:dyDescent="0.25">
      <c r="X19932" s="37"/>
      <c r="Y19932" s="37"/>
      <c r="Z19932" s="37"/>
      <c r="AA19932" s="37"/>
      <c r="AB19932" s="37"/>
    </row>
    <row r="19933" spans="24:28" x14ac:dyDescent="0.25">
      <c r="X19933" s="37"/>
      <c r="Y19933" s="37"/>
      <c r="Z19933" s="37"/>
      <c r="AA19933" s="37"/>
      <c r="AB19933" s="37"/>
    </row>
    <row r="19934" spans="24:28" x14ac:dyDescent="0.25">
      <c r="X19934" s="37"/>
      <c r="Y19934" s="37"/>
      <c r="Z19934" s="37"/>
      <c r="AA19934" s="37"/>
      <c r="AB19934" s="37"/>
    </row>
    <row r="19935" spans="24:28" x14ac:dyDescent="0.25">
      <c r="X19935" s="37"/>
      <c r="Y19935" s="37"/>
      <c r="Z19935" s="37"/>
      <c r="AA19935" s="37"/>
      <c r="AB19935" s="37"/>
    </row>
    <row r="19936" spans="24:28" x14ac:dyDescent="0.25">
      <c r="X19936" s="37"/>
      <c r="Y19936" s="37"/>
      <c r="Z19936" s="37"/>
      <c r="AA19936" s="37"/>
      <c r="AB19936" s="37"/>
    </row>
    <row r="19937" spans="24:28" x14ac:dyDescent="0.25">
      <c r="X19937" s="37"/>
      <c r="Y19937" s="37"/>
      <c r="Z19937" s="37"/>
      <c r="AA19937" s="37"/>
      <c r="AB19937" s="37"/>
    </row>
    <row r="19938" spans="24:28" x14ac:dyDescent="0.25">
      <c r="X19938" s="37"/>
      <c r="Y19938" s="37"/>
      <c r="Z19938" s="37"/>
      <c r="AA19938" s="37"/>
      <c r="AB19938" s="37"/>
    </row>
    <row r="19939" spans="24:28" x14ac:dyDescent="0.25">
      <c r="X19939" s="37"/>
      <c r="Y19939" s="37"/>
      <c r="Z19939" s="37"/>
      <c r="AA19939" s="37"/>
      <c r="AB19939" s="37"/>
    </row>
    <row r="19940" spans="24:28" x14ac:dyDescent="0.25">
      <c r="X19940" s="37"/>
      <c r="Y19940" s="37"/>
      <c r="Z19940" s="37"/>
      <c r="AA19940" s="37"/>
      <c r="AB19940" s="37"/>
    </row>
    <row r="19941" spans="24:28" x14ac:dyDescent="0.25">
      <c r="X19941" s="37"/>
      <c r="Y19941" s="37"/>
      <c r="Z19941" s="37"/>
      <c r="AA19941" s="37"/>
      <c r="AB19941" s="37"/>
    </row>
    <row r="19942" spans="24:28" x14ac:dyDescent="0.25">
      <c r="X19942" s="37"/>
      <c r="Y19942" s="37"/>
      <c r="Z19942" s="37"/>
      <c r="AA19942" s="37"/>
      <c r="AB19942" s="37"/>
    </row>
    <row r="19943" spans="24:28" x14ac:dyDescent="0.25">
      <c r="X19943" s="37"/>
      <c r="Y19943" s="37"/>
      <c r="Z19943" s="37"/>
      <c r="AA19943" s="37"/>
      <c r="AB19943" s="37"/>
    </row>
    <row r="19944" spans="24:28" x14ac:dyDescent="0.25">
      <c r="X19944" s="37"/>
      <c r="Y19944" s="37"/>
      <c r="Z19944" s="37"/>
      <c r="AA19944" s="37"/>
      <c r="AB19944" s="37"/>
    </row>
    <row r="19945" spans="24:28" x14ac:dyDescent="0.25">
      <c r="X19945" s="37"/>
      <c r="Y19945" s="37"/>
      <c r="Z19945" s="37"/>
      <c r="AA19945" s="37"/>
      <c r="AB19945" s="37"/>
    </row>
    <row r="19946" spans="24:28" x14ac:dyDescent="0.25">
      <c r="X19946" s="37"/>
      <c r="Y19946" s="37"/>
      <c r="Z19946" s="37"/>
      <c r="AA19946" s="37"/>
      <c r="AB19946" s="37"/>
    </row>
    <row r="19947" spans="24:28" x14ac:dyDescent="0.25">
      <c r="X19947" s="37"/>
      <c r="Y19947" s="37"/>
      <c r="Z19947" s="37"/>
      <c r="AA19947" s="37"/>
      <c r="AB19947" s="37"/>
    </row>
    <row r="19948" spans="24:28" x14ac:dyDescent="0.25">
      <c r="X19948" s="37"/>
      <c r="Y19948" s="37"/>
      <c r="Z19948" s="37"/>
      <c r="AA19948" s="37"/>
      <c r="AB19948" s="37"/>
    </row>
    <row r="19949" spans="24:28" x14ac:dyDescent="0.25">
      <c r="X19949" s="37"/>
      <c r="Y19949" s="37"/>
      <c r="Z19949" s="37"/>
      <c r="AA19949" s="37"/>
      <c r="AB19949" s="37"/>
    </row>
    <row r="19950" spans="24:28" x14ac:dyDescent="0.25">
      <c r="X19950" s="37"/>
      <c r="Y19950" s="37"/>
      <c r="Z19950" s="37"/>
      <c r="AA19950" s="37"/>
      <c r="AB19950" s="37"/>
    </row>
    <row r="19951" spans="24:28" x14ac:dyDescent="0.25">
      <c r="X19951" s="37"/>
      <c r="Y19951" s="37"/>
      <c r="Z19951" s="37"/>
      <c r="AA19951" s="37"/>
      <c r="AB19951" s="37"/>
    </row>
    <row r="19952" spans="24:28" x14ac:dyDescent="0.25">
      <c r="X19952" s="37"/>
      <c r="Y19952" s="37"/>
      <c r="Z19952" s="37"/>
      <c r="AA19952" s="37"/>
      <c r="AB19952" s="37"/>
    </row>
    <row r="19953" spans="24:28" x14ac:dyDescent="0.25">
      <c r="X19953" s="37"/>
      <c r="Y19953" s="37"/>
      <c r="Z19953" s="37"/>
      <c r="AA19953" s="37"/>
      <c r="AB19953" s="37"/>
    </row>
    <row r="19954" spans="24:28" x14ac:dyDescent="0.25">
      <c r="X19954" s="37"/>
      <c r="Y19954" s="37"/>
      <c r="Z19954" s="37"/>
      <c r="AA19954" s="37"/>
      <c r="AB19954" s="37"/>
    </row>
    <row r="19955" spans="24:28" x14ac:dyDescent="0.25">
      <c r="X19955" s="37"/>
      <c r="Y19955" s="37"/>
      <c r="Z19955" s="37"/>
      <c r="AA19955" s="37"/>
      <c r="AB19955" s="37"/>
    </row>
    <row r="19956" spans="24:28" x14ac:dyDescent="0.25">
      <c r="X19956" s="37"/>
      <c r="Y19956" s="37"/>
      <c r="Z19956" s="37"/>
      <c r="AA19956" s="37"/>
      <c r="AB19956" s="37"/>
    </row>
    <row r="19957" spans="24:28" x14ac:dyDescent="0.25">
      <c r="X19957" s="37"/>
      <c r="Y19957" s="37"/>
      <c r="Z19957" s="37"/>
      <c r="AA19957" s="37"/>
      <c r="AB19957" s="37"/>
    </row>
    <row r="19958" spans="24:28" x14ac:dyDescent="0.25">
      <c r="X19958" s="37"/>
      <c r="Y19958" s="37"/>
      <c r="Z19958" s="37"/>
      <c r="AA19958" s="37"/>
      <c r="AB19958" s="37"/>
    </row>
    <row r="19959" spans="24:28" x14ac:dyDescent="0.25">
      <c r="X19959" s="37"/>
      <c r="Y19959" s="37"/>
      <c r="Z19959" s="37"/>
      <c r="AA19959" s="37"/>
      <c r="AB19959" s="37"/>
    </row>
    <row r="19960" spans="24:28" x14ac:dyDescent="0.25">
      <c r="X19960" s="37"/>
      <c r="Y19960" s="37"/>
      <c r="Z19960" s="37"/>
      <c r="AA19960" s="37"/>
      <c r="AB19960" s="37"/>
    </row>
    <row r="19961" spans="24:28" x14ac:dyDescent="0.25">
      <c r="X19961" s="37"/>
      <c r="Y19961" s="37"/>
      <c r="Z19961" s="37"/>
      <c r="AA19961" s="37"/>
      <c r="AB19961" s="37"/>
    </row>
    <row r="19962" spans="24:28" x14ac:dyDescent="0.25">
      <c r="X19962" s="37"/>
      <c r="Y19962" s="37"/>
      <c r="Z19962" s="37"/>
      <c r="AA19962" s="37"/>
      <c r="AB19962" s="37"/>
    </row>
    <row r="19963" spans="24:28" x14ac:dyDescent="0.25">
      <c r="X19963" s="37"/>
      <c r="Y19963" s="37"/>
      <c r="Z19963" s="37"/>
      <c r="AA19963" s="37"/>
      <c r="AB19963" s="37"/>
    </row>
    <row r="19964" spans="24:28" x14ac:dyDescent="0.25">
      <c r="X19964" s="37"/>
      <c r="Y19964" s="37"/>
      <c r="Z19964" s="37"/>
      <c r="AA19964" s="37"/>
      <c r="AB19964" s="37"/>
    </row>
    <row r="19965" spans="24:28" x14ac:dyDescent="0.25">
      <c r="X19965" s="37"/>
      <c r="Y19965" s="37"/>
      <c r="Z19965" s="37"/>
      <c r="AA19965" s="37"/>
      <c r="AB19965" s="37"/>
    </row>
    <row r="19966" spans="24:28" x14ac:dyDescent="0.25">
      <c r="X19966" s="37"/>
      <c r="Y19966" s="37"/>
      <c r="Z19966" s="37"/>
      <c r="AA19966" s="37"/>
      <c r="AB19966" s="37"/>
    </row>
    <row r="19967" spans="24:28" x14ac:dyDescent="0.25">
      <c r="X19967" s="37"/>
      <c r="Y19967" s="37"/>
      <c r="Z19967" s="37"/>
      <c r="AA19967" s="37"/>
      <c r="AB19967" s="37"/>
    </row>
    <row r="19968" spans="24:28" x14ac:dyDescent="0.25">
      <c r="X19968" s="37"/>
      <c r="Y19968" s="37"/>
      <c r="Z19968" s="37"/>
      <c r="AA19968" s="37"/>
      <c r="AB19968" s="37"/>
    </row>
    <row r="19969" spans="24:28" x14ac:dyDescent="0.25">
      <c r="X19969" s="37"/>
      <c r="Y19969" s="37"/>
      <c r="Z19969" s="37"/>
      <c r="AA19969" s="37"/>
      <c r="AB19969" s="37"/>
    </row>
    <row r="19970" spans="24:28" x14ac:dyDescent="0.25">
      <c r="X19970" s="37"/>
      <c r="Y19970" s="37"/>
      <c r="Z19970" s="37"/>
      <c r="AA19970" s="37"/>
      <c r="AB19970" s="37"/>
    </row>
    <row r="19971" spans="24:28" x14ac:dyDescent="0.25">
      <c r="X19971" s="37"/>
      <c r="Y19971" s="37"/>
      <c r="Z19971" s="37"/>
      <c r="AA19971" s="37"/>
      <c r="AB19971" s="37"/>
    </row>
    <row r="19972" spans="24:28" x14ac:dyDescent="0.25">
      <c r="X19972" s="37"/>
      <c r="Y19972" s="37"/>
      <c r="Z19972" s="37"/>
      <c r="AA19972" s="37"/>
      <c r="AB19972" s="37"/>
    </row>
    <row r="19973" spans="24:28" x14ac:dyDescent="0.25">
      <c r="X19973" s="37"/>
      <c r="Y19973" s="37"/>
      <c r="Z19973" s="37"/>
      <c r="AA19973" s="37"/>
      <c r="AB19973" s="37"/>
    </row>
    <row r="19974" spans="24:28" x14ac:dyDescent="0.25">
      <c r="X19974" s="37"/>
      <c r="Y19974" s="37"/>
      <c r="Z19974" s="37"/>
      <c r="AA19974" s="37"/>
      <c r="AB19974" s="37"/>
    </row>
    <row r="19975" spans="24:28" x14ac:dyDescent="0.25">
      <c r="X19975" s="37"/>
      <c r="Y19975" s="37"/>
      <c r="Z19975" s="37"/>
      <c r="AA19975" s="37"/>
      <c r="AB19975" s="37"/>
    </row>
    <row r="19976" spans="24:28" x14ac:dyDescent="0.25">
      <c r="X19976" s="37"/>
      <c r="Y19976" s="37"/>
      <c r="Z19976" s="37"/>
      <c r="AA19976" s="37"/>
      <c r="AB19976" s="37"/>
    </row>
    <row r="19977" spans="24:28" x14ac:dyDescent="0.25">
      <c r="X19977" s="37"/>
      <c r="Y19977" s="37"/>
      <c r="Z19977" s="37"/>
      <c r="AA19977" s="37"/>
      <c r="AB19977" s="37"/>
    </row>
    <row r="19978" spans="24:28" x14ac:dyDescent="0.25">
      <c r="X19978" s="37"/>
      <c r="Y19978" s="37"/>
      <c r="Z19978" s="37"/>
      <c r="AA19978" s="37"/>
      <c r="AB19978" s="37"/>
    </row>
    <row r="19979" spans="24:28" x14ac:dyDescent="0.25">
      <c r="X19979" s="37"/>
      <c r="Y19979" s="37"/>
      <c r="Z19979" s="37"/>
      <c r="AA19979" s="37"/>
      <c r="AB19979" s="37"/>
    </row>
    <row r="19980" spans="24:28" x14ac:dyDescent="0.25">
      <c r="X19980" s="37"/>
      <c r="Y19980" s="37"/>
      <c r="Z19980" s="37"/>
      <c r="AA19980" s="37"/>
      <c r="AB19980" s="37"/>
    </row>
    <row r="19981" spans="24:28" x14ac:dyDescent="0.25">
      <c r="X19981" s="37"/>
      <c r="Y19981" s="37"/>
      <c r="Z19981" s="37"/>
      <c r="AA19981" s="37"/>
      <c r="AB19981" s="37"/>
    </row>
    <row r="19982" spans="24:28" x14ac:dyDescent="0.25">
      <c r="X19982" s="37"/>
      <c r="Y19982" s="37"/>
      <c r="Z19982" s="37"/>
      <c r="AA19982" s="37"/>
      <c r="AB19982" s="37"/>
    </row>
    <row r="19983" spans="24:28" x14ac:dyDescent="0.25">
      <c r="X19983" s="37"/>
      <c r="Y19983" s="37"/>
      <c r="Z19983" s="37"/>
      <c r="AA19983" s="37"/>
      <c r="AB19983" s="37"/>
    </row>
    <row r="19984" spans="24:28" x14ac:dyDescent="0.25">
      <c r="X19984" s="37"/>
      <c r="Y19984" s="37"/>
      <c r="Z19984" s="37"/>
      <c r="AA19984" s="37"/>
      <c r="AB19984" s="37"/>
    </row>
    <row r="19985" spans="24:28" x14ac:dyDescent="0.25">
      <c r="X19985" s="37"/>
      <c r="Y19985" s="37"/>
      <c r="Z19985" s="37"/>
      <c r="AA19985" s="37"/>
      <c r="AB19985" s="37"/>
    </row>
    <row r="19986" spans="24:28" x14ac:dyDescent="0.25">
      <c r="X19986" s="37"/>
      <c r="Y19986" s="37"/>
      <c r="Z19986" s="37"/>
      <c r="AA19986" s="37"/>
      <c r="AB19986" s="37"/>
    </row>
    <row r="19987" spans="24:28" x14ac:dyDescent="0.25">
      <c r="X19987" s="37"/>
      <c r="Y19987" s="37"/>
      <c r="Z19987" s="37"/>
      <c r="AA19987" s="37"/>
      <c r="AB19987" s="37"/>
    </row>
    <row r="19988" spans="24:28" x14ac:dyDescent="0.25">
      <c r="X19988" s="37"/>
      <c r="Y19988" s="37"/>
      <c r="Z19988" s="37"/>
      <c r="AA19988" s="37"/>
      <c r="AB19988" s="37"/>
    </row>
    <row r="19989" spans="24:28" x14ac:dyDescent="0.25">
      <c r="X19989" s="37"/>
      <c r="Y19989" s="37"/>
      <c r="Z19989" s="37"/>
      <c r="AA19989" s="37"/>
      <c r="AB19989" s="37"/>
    </row>
    <row r="19990" spans="24:28" x14ac:dyDescent="0.25">
      <c r="X19990" s="37"/>
      <c r="Y19990" s="37"/>
      <c r="Z19990" s="37"/>
      <c r="AA19990" s="37"/>
      <c r="AB19990" s="37"/>
    </row>
    <row r="19991" spans="24:28" x14ac:dyDescent="0.25">
      <c r="X19991" s="37"/>
      <c r="Y19991" s="37"/>
      <c r="Z19991" s="37"/>
      <c r="AA19991" s="37"/>
      <c r="AB19991" s="37"/>
    </row>
    <row r="19992" spans="24:28" x14ac:dyDescent="0.25">
      <c r="X19992" s="37"/>
      <c r="Y19992" s="37"/>
      <c r="Z19992" s="37"/>
      <c r="AA19992" s="37"/>
      <c r="AB19992" s="37"/>
    </row>
    <row r="19993" spans="24:28" x14ac:dyDescent="0.25">
      <c r="X19993" s="37"/>
      <c r="Y19993" s="37"/>
      <c r="Z19993" s="37"/>
      <c r="AA19993" s="37"/>
      <c r="AB19993" s="37"/>
    </row>
    <row r="19994" spans="24:28" x14ac:dyDescent="0.25">
      <c r="X19994" s="37"/>
      <c r="Y19994" s="37"/>
      <c r="Z19994" s="37"/>
      <c r="AA19994" s="37"/>
      <c r="AB19994" s="37"/>
    </row>
    <row r="19995" spans="24:28" x14ac:dyDescent="0.25">
      <c r="X19995" s="37"/>
      <c r="Y19995" s="37"/>
      <c r="Z19995" s="37"/>
      <c r="AA19995" s="37"/>
      <c r="AB19995" s="37"/>
    </row>
    <row r="19996" spans="24:28" x14ac:dyDescent="0.25">
      <c r="X19996" s="37"/>
      <c r="Y19996" s="37"/>
      <c r="Z19996" s="37"/>
      <c r="AA19996" s="37"/>
      <c r="AB19996" s="37"/>
    </row>
    <row r="19997" spans="24:28" x14ac:dyDescent="0.25">
      <c r="X19997" s="37"/>
      <c r="Y19997" s="37"/>
      <c r="Z19997" s="37"/>
      <c r="AA19997" s="37"/>
      <c r="AB19997" s="37"/>
    </row>
    <row r="19998" spans="24:28" x14ac:dyDescent="0.25">
      <c r="X19998" s="37"/>
      <c r="Y19998" s="37"/>
      <c r="Z19998" s="37"/>
      <c r="AA19998" s="37"/>
      <c r="AB19998" s="37"/>
    </row>
    <row r="19999" spans="24:28" x14ac:dyDescent="0.25">
      <c r="X19999" s="37"/>
      <c r="Y19999" s="37"/>
      <c r="Z19999" s="37"/>
      <c r="AA19999" s="37"/>
      <c r="AB19999" s="37"/>
    </row>
    <row r="20000" spans="24:28" x14ac:dyDescent="0.25">
      <c r="X20000" s="37"/>
      <c r="Y20000" s="37"/>
      <c r="Z20000" s="37"/>
      <c r="AA20000" s="37"/>
      <c r="AB20000" s="37"/>
    </row>
    <row r="20001" spans="24:28" x14ac:dyDescent="0.25">
      <c r="X20001" s="37"/>
      <c r="Y20001" s="37"/>
      <c r="Z20001" s="37"/>
      <c r="AA20001" s="37"/>
      <c r="AB20001" s="37"/>
    </row>
    <row r="20002" spans="24:28" x14ac:dyDescent="0.25">
      <c r="X20002" s="37"/>
      <c r="Y20002" s="37"/>
      <c r="Z20002" s="37"/>
      <c r="AA20002" s="37"/>
      <c r="AB20002" s="37"/>
    </row>
    <row r="20003" spans="24:28" x14ac:dyDescent="0.25">
      <c r="X20003" s="37"/>
      <c r="Y20003" s="37"/>
      <c r="Z20003" s="37"/>
      <c r="AA20003" s="37"/>
      <c r="AB20003" s="37"/>
    </row>
    <row r="20004" spans="24:28" x14ac:dyDescent="0.25">
      <c r="X20004" s="37"/>
      <c r="Y20004" s="37"/>
      <c r="Z20004" s="37"/>
      <c r="AA20004" s="37"/>
      <c r="AB20004" s="37"/>
    </row>
    <row r="20005" spans="24:28" x14ac:dyDescent="0.25">
      <c r="X20005" s="37"/>
      <c r="Y20005" s="37"/>
      <c r="Z20005" s="37"/>
      <c r="AA20005" s="37"/>
      <c r="AB20005" s="37"/>
    </row>
    <row r="20006" spans="24:28" x14ac:dyDescent="0.25">
      <c r="X20006" s="37"/>
      <c r="Y20006" s="37"/>
      <c r="Z20006" s="37"/>
      <c r="AA20006" s="37"/>
      <c r="AB20006" s="37"/>
    </row>
    <row r="20007" spans="24:28" x14ac:dyDescent="0.25">
      <c r="X20007" s="37"/>
      <c r="Y20007" s="37"/>
      <c r="Z20007" s="37"/>
      <c r="AA20007" s="37"/>
      <c r="AB20007" s="37"/>
    </row>
    <row r="20008" spans="24:28" x14ac:dyDescent="0.25">
      <c r="X20008" s="37"/>
      <c r="Y20008" s="37"/>
      <c r="Z20008" s="37"/>
      <c r="AA20008" s="37"/>
      <c r="AB20008" s="37"/>
    </row>
    <row r="20009" spans="24:28" x14ac:dyDescent="0.25">
      <c r="X20009" s="37"/>
      <c r="Y20009" s="37"/>
      <c r="Z20009" s="37"/>
      <c r="AA20009" s="37"/>
      <c r="AB20009" s="37"/>
    </row>
    <row r="20010" spans="24:28" x14ac:dyDescent="0.25">
      <c r="X20010" s="37"/>
      <c r="Y20010" s="37"/>
      <c r="Z20010" s="37"/>
      <c r="AA20010" s="37"/>
      <c r="AB20010" s="37"/>
    </row>
    <row r="20011" spans="24:28" x14ac:dyDescent="0.25">
      <c r="X20011" s="37"/>
      <c r="Y20011" s="37"/>
      <c r="Z20011" s="37"/>
      <c r="AA20011" s="37"/>
      <c r="AB20011" s="37"/>
    </row>
    <row r="20012" spans="24:28" x14ac:dyDescent="0.25">
      <c r="X20012" s="37"/>
      <c r="Y20012" s="37"/>
      <c r="Z20012" s="37"/>
      <c r="AA20012" s="37"/>
      <c r="AB20012" s="37"/>
    </row>
    <row r="20013" spans="24:28" x14ac:dyDescent="0.25">
      <c r="X20013" s="37"/>
      <c r="Y20013" s="37"/>
      <c r="Z20013" s="37"/>
      <c r="AA20013" s="37"/>
      <c r="AB20013" s="37"/>
    </row>
    <row r="20014" spans="24:28" x14ac:dyDescent="0.25">
      <c r="X20014" s="37"/>
      <c r="Y20014" s="37"/>
      <c r="Z20014" s="37"/>
      <c r="AA20014" s="37"/>
      <c r="AB20014" s="37"/>
    </row>
    <row r="20015" spans="24:28" x14ac:dyDescent="0.25">
      <c r="X20015" s="37"/>
      <c r="Y20015" s="37"/>
      <c r="Z20015" s="37"/>
      <c r="AA20015" s="37"/>
      <c r="AB20015" s="37"/>
    </row>
    <row r="20016" spans="24:28" x14ac:dyDescent="0.25">
      <c r="X20016" s="37"/>
      <c r="Y20016" s="37"/>
      <c r="Z20016" s="37"/>
      <c r="AA20016" s="37"/>
      <c r="AB20016" s="37"/>
    </row>
    <row r="20017" spans="24:28" x14ac:dyDescent="0.25">
      <c r="X20017" s="37"/>
      <c r="Y20017" s="37"/>
      <c r="Z20017" s="37"/>
      <c r="AA20017" s="37"/>
      <c r="AB20017" s="37"/>
    </row>
    <row r="20018" spans="24:28" x14ac:dyDescent="0.25">
      <c r="X20018" s="37"/>
      <c r="Y20018" s="37"/>
      <c r="Z20018" s="37"/>
      <c r="AA20018" s="37"/>
      <c r="AB20018" s="37"/>
    </row>
    <row r="20019" spans="24:28" x14ac:dyDescent="0.25">
      <c r="X20019" s="37"/>
      <c r="Y20019" s="37"/>
      <c r="Z20019" s="37"/>
      <c r="AA20019" s="37"/>
      <c r="AB20019" s="37"/>
    </row>
    <row r="20020" spans="24:28" x14ac:dyDescent="0.25">
      <c r="X20020" s="37"/>
      <c r="Y20020" s="37"/>
      <c r="Z20020" s="37"/>
      <c r="AA20020" s="37"/>
      <c r="AB20020" s="37"/>
    </row>
    <row r="20021" spans="24:28" x14ac:dyDescent="0.25">
      <c r="X20021" s="37"/>
      <c r="Y20021" s="37"/>
      <c r="Z20021" s="37"/>
      <c r="AA20021" s="37"/>
      <c r="AB20021" s="37"/>
    </row>
    <row r="20022" spans="24:28" x14ac:dyDescent="0.25">
      <c r="X20022" s="37"/>
      <c r="Y20022" s="37"/>
      <c r="Z20022" s="37"/>
      <c r="AA20022" s="37"/>
      <c r="AB20022" s="37"/>
    </row>
    <row r="20023" spans="24:28" x14ac:dyDescent="0.25">
      <c r="X20023" s="37"/>
      <c r="Y20023" s="37"/>
      <c r="Z20023" s="37"/>
      <c r="AA20023" s="37"/>
      <c r="AB20023" s="37"/>
    </row>
    <row r="20024" spans="24:28" x14ac:dyDescent="0.25">
      <c r="X20024" s="37"/>
      <c r="Y20024" s="37"/>
      <c r="Z20024" s="37"/>
      <c r="AA20024" s="37"/>
      <c r="AB20024" s="37"/>
    </row>
    <row r="20025" spans="24:28" x14ac:dyDescent="0.25">
      <c r="X20025" s="37"/>
      <c r="Y20025" s="37"/>
      <c r="Z20025" s="37"/>
      <c r="AA20025" s="37"/>
      <c r="AB20025" s="37"/>
    </row>
    <row r="20026" spans="24:28" x14ac:dyDescent="0.25">
      <c r="X20026" s="37"/>
      <c r="Y20026" s="37"/>
      <c r="Z20026" s="37"/>
      <c r="AA20026" s="37"/>
      <c r="AB20026" s="37"/>
    </row>
    <row r="20027" spans="24:28" x14ac:dyDescent="0.25">
      <c r="X20027" s="37"/>
      <c r="Y20027" s="37"/>
      <c r="Z20027" s="37"/>
      <c r="AA20027" s="37"/>
      <c r="AB20027" s="37"/>
    </row>
    <row r="20028" spans="24:28" x14ac:dyDescent="0.25">
      <c r="X20028" s="37"/>
      <c r="Y20028" s="37"/>
      <c r="Z20028" s="37"/>
      <c r="AA20028" s="37"/>
      <c r="AB20028" s="37"/>
    </row>
    <row r="20029" spans="24:28" x14ac:dyDescent="0.25">
      <c r="X20029" s="37"/>
      <c r="Y20029" s="37"/>
      <c r="Z20029" s="37"/>
      <c r="AA20029" s="37"/>
      <c r="AB20029" s="37"/>
    </row>
    <row r="20030" spans="24:28" x14ac:dyDescent="0.25">
      <c r="X20030" s="37"/>
      <c r="Y20030" s="37"/>
      <c r="Z20030" s="37"/>
      <c r="AA20030" s="37"/>
      <c r="AB20030" s="37"/>
    </row>
    <row r="20031" spans="24:28" x14ac:dyDescent="0.25">
      <c r="X20031" s="37"/>
      <c r="Y20031" s="37"/>
      <c r="Z20031" s="37"/>
      <c r="AA20031" s="37"/>
      <c r="AB20031" s="37"/>
    </row>
    <row r="20032" spans="24:28" x14ac:dyDescent="0.25">
      <c r="X20032" s="37"/>
      <c r="Y20032" s="37"/>
      <c r="Z20032" s="37"/>
      <c r="AA20032" s="37"/>
      <c r="AB20032" s="37"/>
    </row>
    <row r="20033" spans="24:28" x14ac:dyDescent="0.25">
      <c r="X20033" s="37"/>
      <c r="Y20033" s="37"/>
      <c r="Z20033" s="37"/>
      <c r="AA20033" s="37"/>
      <c r="AB20033" s="37"/>
    </row>
    <row r="20034" spans="24:28" x14ac:dyDescent="0.25">
      <c r="X20034" s="37"/>
      <c r="Y20034" s="37"/>
      <c r="Z20034" s="37"/>
      <c r="AA20034" s="37"/>
      <c r="AB20034" s="37"/>
    </row>
    <row r="20035" spans="24:28" x14ac:dyDescent="0.25">
      <c r="X20035" s="37"/>
      <c r="Y20035" s="37"/>
      <c r="Z20035" s="37"/>
      <c r="AA20035" s="37"/>
      <c r="AB20035" s="37"/>
    </row>
    <row r="20036" spans="24:28" x14ac:dyDescent="0.25">
      <c r="X20036" s="37"/>
      <c r="Y20036" s="37"/>
      <c r="Z20036" s="37"/>
      <c r="AA20036" s="37"/>
      <c r="AB20036" s="37"/>
    </row>
    <row r="20037" spans="24:28" x14ac:dyDescent="0.25">
      <c r="X20037" s="37"/>
      <c r="Y20037" s="37"/>
      <c r="Z20037" s="37"/>
      <c r="AA20037" s="37"/>
      <c r="AB20037" s="37"/>
    </row>
    <row r="20038" spans="24:28" x14ac:dyDescent="0.25">
      <c r="X20038" s="37"/>
      <c r="Y20038" s="37"/>
      <c r="Z20038" s="37"/>
      <c r="AA20038" s="37"/>
      <c r="AB20038" s="37"/>
    </row>
    <row r="20039" spans="24:28" x14ac:dyDescent="0.25">
      <c r="X20039" s="37"/>
      <c r="Y20039" s="37"/>
      <c r="Z20039" s="37"/>
      <c r="AA20039" s="37"/>
      <c r="AB20039" s="37"/>
    </row>
    <row r="20040" spans="24:28" x14ac:dyDescent="0.25">
      <c r="X20040" s="37"/>
      <c r="Y20040" s="37"/>
      <c r="Z20040" s="37"/>
      <c r="AA20040" s="37"/>
      <c r="AB20040" s="37"/>
    </row>
    <row r="20041" spans="24:28" x14ac:dyDescent="0.25">
      <c r="X20041" s="37"/>
      <c r="Y20041" s="37"/>
      <c r="Z20041" s="37"/>
      <c r="AA20041" s="37"/>
      <c r="AB20041" s="37"/>
    </row>
    <row r="20042" spans="24:28" x14ac:dyDescent="0.25">
      <c r="X20042" s="37"/>
      <c r="Y20042" s="37"/>
      <c r="Z20042" s="37"/>
      <c r="AA20042" s="37"/>
      <c r="AB20042" s="37"/>
    </row>
    <row r="20043" spans="24:28" x14ac:dyDescent="0.25">
      <c r="X20043" s="37"/>
      <c r="Y20043" s="37"/>
      <c r="Z20043" s="37"/>
      <c r="AA20043" s="37"/>
      <c r="AB20043" s="37"/>
    </row>
    <row r="20044" spans="24:28" x14ac:dyDescent="0.25">
      <c r="X20044" s="37"/>
      <c r="Y20044" s="37"/>
      <c r="Z20044" s="37"/>
      <c r="AA20044" s="37"/>
      <c r="AB20044" s="37"/>
    </row>
    <row r="20045" spans="24:28" x14ac:dyDescent="0.25">
      <c r="X20045" s="37"/>
      <c r="Y20045" s="37"/>
      <c r="Z20045" s="37"/>
      <c r="AA20045" s="37"/>
      <c r="AB20045" s="37"/>
    </row>
    <row r="20046" spans="24:28" x14ac:dyDescent="0.25">
      <c r="X20046" s="37"/>
      <c r="Y20046" s="37"/>
      <c r="Z20046" s="37"/>
      <c r="AA20046" s="37"/>
      <c r="AB20046" s="37"/>
    </row>
    <row r="20047" spans="24:28" x14ac:dyDescent="0.25">
      <c r="X20047" s="37"/>
      <c r="Y20047" s="37"/>
      <c r="Z20047" s="37"/>
      <c r="AA20047" s="37"/>
      <c r="AB20047" s="37"/>
    </row>
    <row r="20048" spans="24:28" x14ac:dyDescent="0.25">
      <c r="X20048" s="37"/>
      <c r="Y20048" s="37"/>
      <c r="Z20048" s="37"/>
      <c r="AA20048" s="37"/>
      <c r="AB20048" s="37"/>
    </row>
    <row r="20049" spans="24:28" x14ac:dyDescent="0.25">
      <c r="X20049" s="37"/>
      <c r="Y20049" s="37"/>
      <c r="Z20049" s="37"/>
      <c r="AA20049" s="37"/>
      <c r="AB20049" s="37"/>
    </row>
    <row r="20050" spans="24:28" x14ac:dyDescent="0.25">
      <c r="X20050" s="37"/>
      <c r="Y20050" s="37"/>
      <c r="Z20050" s="37"/>
      <c r="AA20050" s="37"/>
      <c r="AB20050" s="37"/>
    </row>
    <row r="20051" spans="24:28" x14ac:dyDescent="0.25">
      <c r="X20051" s="37"/>
      <c r="Y20051" s="37"/>
      <c r="Z20051" s="37"/>
      <c r="AA20051" s="37"/>
      <c r="AB20051" s="37"/>
    </row>
    <row r="20052" spans="24:28" x14ac:dyDescent="0.25">
      <c r="X20052" s="37"/>
      <c r="Y20052" s="37"/>
      <c r="Z20052" s="37"/>
      <c r="AA20052" s="37"/>
      <c r="AB20052" s="37"/>
    </row>
    <row r="20053" spans="24:28" x14ac:dyDescent="0.25">
      <c r="X20053" s="37"/>
      <c r="Y20053" s="37"/>
      <c r="Z20053" s="37"/>
      <c r="AA20053" s="37"/>
      <c r="AB20053" s="37"/>
    </row>
    <row r="20054" spans="24:28" x14ac:dyDescent="0.25">
      <c r="X20054" s="37"/>
      <c r="Y20054" s="37"/>
      <c r="Z20054" s="37"/>
      <c r="AA20054" s="37"/>
      <c r="AB20054" s="37"/>
    </row>
    <row r="20055" spans="24:28" x14ac:dyDescent="0.25">
      <c r="X20055" s="37"/>
      <c r="Y20055" s="37"/>
      <c r="Z20055" s="37"/>
      <c r="AA20055" s="37"/>
      <c r="AB20055" s="37"/>
    </row>
    <row r="20056" spans="24:28" x14ac:dyDescent="0.25">
      <c r="X20056" s="37"/>
      <c r="Y20056" s="37"/>
      <c r="Z20056" s="37"/>
      <c r="AA20056" s="37"/>
      <c r="AB20056" s="37"/>
    </row>
    <row r="20057" spans="24:28" x14ac:dyDescent="0.25">
      <c r="X20057" s="37"/>
      <c r="Y20057" s="37"/>
      <c r="Z20057" s="37"/>
      <c r="AA20057" s="37"/>
      <c r="AB20057" s="37"/>
    </row>
    <row r="20058" spans="24:28" x14ac:dyDescent="0.25">
      <c r="X20058" s="37"/>
      <c r="Y20058" s="37"/>
      <c r="Z20058" s="37"/>
      <c r="AA20058" s="37"/>
      <c r="AB20058" s="37"/>
    </row>
    <row r="20059" spans="24:28" x14ac:dyDescent="0.25">
      <c r="X20059" s="37"/>
      <c r="Y20059" s="37"/>
      <c r="Z20059" s="37"/>
      <c r="AA20059" s="37"/>
      <c r="AB20059" s="37"/>
    </row>
    <row r="20060" spans="24:28" x14ac:dyDescent="0.25">
      <c r="X20060" s="37"/>
      <c r="Y20060" s="37"/>
      <c r="Z20060" s="37"/>
      <c r="AA20060" s="37"/>
      <c r="AB20060" s="37"/>
    </row>
    <row r="20061" spans="24:28" x14ac:dyDescent="0.25">
      <c r="X20061" s="37"/>
      <c r="Y20061" s="37"/>
      <c r="Z20061" s="37"/>
      <c r="AA20061" s="37"/>
      <c r="AB20061" s="37"/>
    </row>
    <row r="20062" spans="24:28" x14ac:dyDescent="0.25">
      <c r="X20062" s="37"/>
      <c r="Y20062" s="37"/>
      <c r="Z20062" s="37"/>
      <c r="AA20062" s="37"/>
      <c r="AB20062" s="37"/>
    </row>
    <row r="20063" spans="24:28" x14ac:dyDescent="0.25">
      <c r="X20063" s="37"/>
      <c r="Y20063" s="37"/>
      <c r="Z20063" s="37"/>
      <c r="AA20063" s="37"/>
      <c r="AB20063" s="37"/>
    </row>
    <row r="20064" spans="24:28" x14ac:dyDescent="0.25">
      <c r="X20064" s="37"/>
      <c r="Y20064" s="37"/>
      <c r="Z20064" s="37"/>
      <c r="AA20064" s="37"/>
      <c r="AB20064" s="37"/>
    </row>
    <row r="20065" spans="24:28" x14ac:dyDescent="0.25">
      <c r="X20065" s="37"/>
      <c r="Y20065" s="37"/>
      <c r="Z20065" s="37"/>
      <c r="AA20065" s="37"/>
      <c r="AB20065" s="37"/>
    </row>
    <row r="20066" spans="24:28" x14ac:dyDescent="0.25">
      <c r="X20066" s="37"/>
      <c r="Y20066" s="37"/>
      <c r="Z20066" s="37"/>
      <c r="AA20066" s="37"/>
      <c r="AB20066" s="37"/>
    </row>
    <row r="20067" spans="24:28" x14ac:dyDescent="0.25">
      <c r="X20067" s="37"/>
      <c r="Y20067" s="37"/>
      <c r="Z20067" s="37"/>
      <c r="AA20067" s="37"/>
      <c r="AB20067" s="37"/>
    </row>
    <row r="20068" spans="24:28" x14ac:dyDescent="0.25">
      <c r="X20068" s="37"/>
      <c r="Y20068" s="37"/>
      <c r="Z20068" s="37"/>
      <c r="AA20068" s="37"/>
      <c r="AB20068" s="37"/>
    </row>
    <row r="20069" spans="24:28" x14ac:dyDescent="0.25">
      <c r="X20069" s="37"/>
      <c r="Y20069" s="37"/>
      <c r="Z20069" s="37"/>
      <c r="AA20069" s="37"/>
      <c r="AB20069" s="37"/>
    </row>
    <row r="20070" spans="24:28" x14ac:dyDescent="0.25">
      <c r="X20070" s="37"/>
      <c r="Y20070" s="37"/>
      <c r="Z20070" s="37"/>
      <c r="AA20070" s="37"/>
      <c r="AB20070" s="37"/>
    </row>
    <row r="20071" spans="24:28" x14ac:dyDescent="0.25">
      <c r="X20071" s="37"/>
      <c r="Y20071" s="37"/>
      <c r="Z20071" s="37"/>
      <c r="AA20071" s="37"/>
      <c r="AB20071" s="37"/>
    </row>
    <row r="20072" spans="24:28" x14ac:dyDescent="0.25">
      <c r="X20072" s="37"/>
      <c r="Y20072" s="37"/>
      <c r="Z20072" s="37"/>
      <c r="AA20072" s="37"/>
      <c r="AB20072" s="37"/>
    </row>
    <row r="20073" spans="24:28" x14ac:dyDescent="0.25">
      <c r="X20073" s="37"/>
      <c r="Y20073" s="37"/>
      <c r="Z20073" s="37"/>
      <c r="AA20073" s="37"/>
      <c r="AB20073" s="37"/>
    </row>
    <row r="20074" spans="24:28" x14ac:dyDescent="0.25">
      <c r="X20074" s="37"/>
      <c r="Y20074" s="37"/>
      <c r="Z20074" s="37"/>
      <c r="AA20074" s="37"/>
      <c r="AB20074" s="37"/>
    </row>
    <row r="20075" spans="24:28" x14ac:dyDescent="0.25">
      <c r="X20075" s="37"/>
      <c r="Y20075" s="37"/>
      <c r="Z20075" s="37"/>
      <c r="AA20075" s="37"/>
      <c r="AB20075" s="37"/>
    </row>
    <row r="20076" spans="24:28" x14ac:dyDescent="0.25">
      <c r="X20076" s="37"/>
      <c r="Y20076" s="37"/>
      <c r="Z20076" s="37"/>
      <c r="AA20076" s="37"/>
      <c r="AB20076" s="37"/>
    </row>
    <row r="20077" spans="24:28" x14ac:dyDescent="0.25">
      <c r="X20077" s="37"/>
      <c r="Y20077" s="37"/>
      <c r="Z20077" s="37"/>
      <c r="AA20077" s="37"/>
      <c r="AB20077" s="37"/>
    </row>
    <row r="20078" spans="24:28" x14ac:dyDescent="0.25">
      <c r="X20078" s="37"/>
      <c r="Y20078" s="37"/>
      <c r="Z20078" s="37"/>
      <c r="AA20078" s="37"/>
      <c r="AB20078" s="37"/>
    </row>
    <row r="20079" spans="24:28" x14ac:dyDescent="0.25">
      <c r="X20079" s="37"/>
      <c r="Y20079" s="37"/>
      <c r="Z20079" s="37"/>
      <c r="AA20079" s="37"/>
      <c r="AB20079" s="37"/>
    </row>
    <row r="20080" spans="24:28" x14ac:dyDescent="0.25">
      <c r="X20080" s="37"/>
      <c r="Y20080" s="37"/>
      <c r="Z20080" s="37"/>
      <c r="AA20080" s="37"/>
      <c r="AB20080" s="37"/>
    </row>
    <row r="20081" spans="24:28" x14ac:dyDescent="0.25">
      <c r="X20081" s="37"/>
      <c r="Y20081" s="37"/>
      <c r="Z20081" s="37"/>
      <c r="AA20081" s="37"/>
      <c r="AB20081" s="37"/>
    </row>
    <row r="20082" spans="24:28" x14ac:dyDescent="0.25">
      <c r="X20082" s="37"/>
      <c r="Y20082" s="37"/>
      <c r="Z20082" s="37"/>
      <c r="AA20082" s="37"/>
      <c r="AB20082" s="37"/>
    </row>
    <row r="20083" spans="24:28" x14ac:dyDescent="0.25">
      <c r="X20083" s="37"/>
      <c r="Y20083" s="37"/>
      <c r="Z20083" s="37"/>
      <c r="AA20083" s="37"/>
      <c r="AB20083" s="37"/>
    </row>
    <row r="20084" spans="24:28" x14ac:dyDescent="0.25">
      <c r="X20084" s="37"/>
      <c r="Y20084" s="37"/>
      <c r="Z20084" s="37"/>
      <c r="AA20084" s="37"/>
      <c r="AB20084" s="37"/>
    </row>
    <row r="20085" spans="24:28" x14ac:dyDescent="0.25">
      <c r="X20085" s="37"/>
      <c r="Y20085" s="37"/>
      <c r="Z20085" s="37"/>
      <c r="AA20085" s="37"/>
      <c r="AB20085" s="37"/>
    </row>
    <row r="20086" spans="24:28" x14ac:dyDescent="0.25">
      <c r="X20086" s="37"/>
      <c r="Y20086" s="37"/>
      <c r="Z20086" s="37"/>
      <c r="AA20086" s="37"/>
      <c r="AB20086" s="37"/>
    </row>
    <row r="20087" spans="24:28" x14ac:dyDescent="0.25">
      <c r="X20087" s="37"/>
      <c r="Y20087" s="37"/>
      <c r="Z20087" s="37"/>
      <c r="AA20087" s="37"/>
      <c r="AB20087" s="37"/>
    </row>
    <row r="20088" spans="24:28" x14ac:dyDescent="0.25">
      <c r="X20088" s="37"/>
      <c r="Y20088" s="37"/>
      <c r="Z20088" s="37"/>
      <c r="AA20088" s="37"/>
      <c r="AB20088" s="37"/>
    </row>
    <row r="20089" spans="24:28" x14ac:dyDescent="0.25">
      <c r="X20089" s="37"/>
      <c r="Y20089" s="37"/>
      <c r="Z20089" s="37"/>
      <c r="AA20089" s="37"/>
      <c r="AB20089" s="37"/>
    </row>
    <row r="20090" spans="24:28" x14ac:dyDescent="0.25">
      <c r="X20090" s="37"/>
      <c r="Y20090" s="37"/>
      <c r="Z20090" s="37"/>
      <c r="AA20090" s="37"/>
      <c r="AB20090" s="37"/>
    </row>
    <row r="20091" spans="24:28" x14ac:dyDescent="0.25">
      <c r="X20091" s="37"/>
      <c r="Y20091" s="37"/>
      <c r="Z20091" s="37"/>
      <c r="AA20091" s="37"/>
      <c r="AB20091" s="37"/>
    </row>
    <row r="20092" spans="24:28" x14ac:dyDescent="0.25">
      <c r="X20092" s="37"/>
      <c r="Y20092" s="37"/>
      <c r="Z20092" s="37"/>
      <c r="AA20092" s="37"/>
      <c r="AB20092" s="37"/>
    </row>
    <row r="20093" spans="24:28" x14ac:dyDescent="0.25">
      <c r="X20093" s="37"/>
      <c r="Y20093" s="37"/>
      <c r="Z20093" s="37"/>
      <c r="AA20093" s="37"/>
      <c r="AB20093" s="37"/>
    </row>
    <row r="20094" spans="24:28" x14ac:dyDescent="0.25">
      <c r="X20094" s="37"/>
      <c r="Y20094" s="37"/>
      <c r="Z20094" s="37"/>
      <c r="AA20094" s="37"/>
      <c r="AB20094" s="37"/>
    </row>
    <row r="20095" spans="24:28" x14ac:dyDescent="0.25">
      <c r="X20095" s="37"/>
      <c r="Y20095" s="37"/>
      <c r="Z20095" s="37"/>
      <c r="AA20095" s="37"/>
      <c r="AB20095" s="37"/>
    </row>
    <row r="20096" spans="24:28" x14ac:dyDescent="0.25">
      <c r="X20096" s="37"/>
      <c r="Y20096" s="37"/>
      <c r="Z20096" s="37"/>
      <c r="AA20096" s="37"/>
      <c r="AB20096" s="37"/>
    </row>
    <row r="20097" spans="24:28" x14ac:dyDescent="0.25">
      <c r="X20097" s="37"/>
      <c r="Y20097" s="37"/>
      <c r="Z20097" s="37"/>
      <c r="AA20097" s="37"/>
      <c r="AB20097" s="37"/>
    </row>
    <row r="20098" spans="24:28" x14ac:dyDescent="0.25">
      <c r="X20098" s="37"/>
      <c r="Y20098" s="37"/>
      <c r="Z20098" s="37"/>
      <c r="AA20098" s="37"/>
      <c r="AB20098" s="37"/>
    </row>
    <row r="20099" spans="24:28" x14ac:dyDescent="0.25">
      <c r="X20099" s="37"/>
      <c r="Y20099" s="37"/>
      <c r="Z20099" s="37"/>
      <c r="AA20099" s="37"/>
      <c r="AB20099" s="37"/>
    </row>
    <row r="20100" spans="24:28" x14ac:dyDescent="0.25">
      <c r="X20100" s="37"/>
      <c r="Y20100" s="37"/>
      <c r="Z20100" s="37"/>
      <c r="AA20100" s="37"/>
      <c r="AB20100" s="37"/>
    </row>
    <row r="20101" spans="24:28" x14ac:dyDescent="0.25">
      <c r="X20101" s="37"/>
      <c r="Y20101" s="37"/>
      <c r="Z20101" s="37"/>
      <c r="AA20101" s="37"/>
      <c r="AB20101" s="37"/>
    </row>
    <row r="20102" spans="24:28" x14ac:dyDescent="0.25">
      <c r="X20102" s="37"/>
      <c r="Y20102" s="37"/>
      <c r="Z20102" s="37"/>
      <c r="AA20102" s="37"/>
      <c r="AB20102" s="37"/>
    </row>
    <row r="20103" spans="24:28" x14ac:dyDescent="0.25">
      <c r="X20103" s="37"/>
      <c r="Y20103" s="37"/>
      <c r="Z20103" s="37"/>
      <c r="AA20103" s="37"/>
      <c r="AB20103" s="37"/>
    </row>
    <row r="20104" spans="24:28" x14ac:dyDescent="0.25">
      <c r="X20104" s="37"/>
      <c r="Y20104" s="37"/>
      <c r="Z20104" s="37"/>
      <c r="AA20104" s="37"/>
      <c r="AB20104" s="37"/>
    </row>
    <row r="20105" spans="24:28" x14ac:dyDescent="0.25">
      <c r="X20105" s="37"/>
      <c r="Y20105" s="37"/>
      <c r="Z20105" s="37"/>
      <c r="AA20105" s="37"/>
      <c r="AB20105" s="37"/>
    </row>
    <row r="20106" spans="24:28" x14ac:dyDescent="0.25">
      <c r="X20106" s="37"/>
      <c r="Y20106" s="37"/>
      <c r="Z20106" s="37"/>
      <c r="AA20106" s="37"/>
      <c r="AB20106" s="37"/>
    </row>
    <row r="20107" spans="24:28" x14ac:dyDescent="0.25">
      <c r="X20107" s="37"/>
      <c r="Y20107" s="37"/>
      <c r="Z20107" s="37"/>
      <c r="AA20107" s="37"/>
      <c r="AB20107" s="37"/>
    </row>
    <row r="20108" spans="24:28" x14ac:dyDescent="0.25">
      <c r="X20108" s="37"/>
      <c r="Y20108" s="37"/>
      <c r="Z20108" s="37"/>
      <c r="AA20108" s="37"/>
      <c r="AB20108" s="37"/>
    </row>
    <row r="20109" spans="24:28" x14ac:dyDescent="0.25">
      <c r="X20109" s="37"/>
      <c r="Y20109" s="37"/>
      <c r="Z20109" s="37"/>
      <c r="AA20109" s="37"/>
      <c r="AB20109" s="37"/>
    </row>
    <row r="20110" spans="24:28" x14ac:dyDescent="0.25">
      <c r="X20110" s="37"/>
      <c r="Y20110" s="37"/>
      <c r="Z20110" s="37"/>
      <c r="AA20110" s="37"/>
      <c r="AB20110" s="37"/>
    </row>
    <row r="20111" spans="24:28" x14ac:dyDescent="0.25">
      <c r="X20111" s="37"/>
      <c r="Y20111" s="37"/>
      <c r="Z20111" s="37"/>
      <c r="AA20111" s="37"/>
      <c r="AB20111" s="37"/>
    </row>
    <row r="20112" spans="24:28" x14ac:dyDescent="0.25">
      <c r="X20112" s="37"/>
      <c r="Y20112" s="37"/>
      <c r="Z20112" s="37"/>
      <c r="AA20112" s="37"/>
      <c r="AB20112" s="37"/>
    </row>
    <row r="20113" spans="24:28" x14ac:dyDescent="0.25">
      <c r="X20113" s="37"/>
      <c r="Y20113" s="37"/>
      <c r="Z20113" s="37"/>
      <c r="AA20113" s="37"/>
      <c r="AB20113" s="37"/>
    </row>
    <row r="20114" spans="24:28" x14ac:dyDescent="0.25">
      <c r="X20114" s="37"/>
      <c r="Y20114" s="37"/>
      <c r="Z20114" s="37"/>
      <c r="AA20114" s="37"/>
      <c r="AB20114" s="37"/>
    </row>
    <row r="20115" spans="24:28" x14ac:dyDescent="0.25">
      <c r="X20115" s="37"/>
      <c r="Y20115" s="37"/>
      <c r="Z20115" s="37"/>
      <c r="AA20115" s="37"/>
      <c r="AB20115" s="37"/>
    </row>
    <row r="20116" spans="24:28" x14ac:dyDescent="0.25">
      <c r="X20116" s="37"/>
      <c r="Y20116" s="37"/>
      <c r="Z20116" s="37"/>
      <c r="AA20116" s="37"/>
      <c r="AB20116" s="37"/>
    </row>
    <row r="20117" spans="24:28" x14ac:dyDescent="0.25">
      <c r="X20117" s="37"/>
      <c r="Y20117" s="37"/>
      <c r="Z20117" s="37"/>
      <c r="AA20117" s="37"/>
      <c r="AB20117" s="37"/>
    </row>
    <row r="20118" spans="24:28" x14ac:dyDescent="0.25">
      <c r="X20118" s="37"/>
      <c r="Y20118" s="37"/>
      <c r="Z20118" s="37"/>
      <c r="AA20118" s="37"/>
      <c r="AB20118" s="37"/>
    </row>
    <row r="20119" spans="24:28" x14ac:dyDescent="0.25">
      <c r="X20119" s="37"/>
      <c r="Y20119" s="37"/>
      <c r="Z20119" s="37"/>
      <c r="AA20119" s="37"/>
      <c r="AB20119" s="37"/>
    </row>
    <row r="20120" spans="24:28" x14ac:dyDescent="0.25">
      <c r="X20120" s="37"/>
      <c r="Y20120" s="37"/>
      <c r="Z20120" s="37"/>
      <c r="AA20120" s="37"/>
      <c r="AB20120" s="37"/>
    </row>
    <row r="20121" spans="24:28" x14ac:dyDescent="0.25">
      <c r="X20121" s="37"/>
      <c r="Y20121" s="37"/>
      <c r="Z20121" s="37"/>
      <c r="AA20121" s="37"/>
      <c r="AB20121" s="37"/>
    </row>
    <row r="20122" spans="24:28" x14ac:dyDescent="0.25">
      <c r="X20122" s="37"/>
      <c r="Y20122" s="37"/>
      <c r="Z20122" s="37"/>
      <c r="AA20122" s="37"/>
      <c r="AB20122" s="37"/>
    </row>
    <row r="20123" spans="24:28" x14ac:dyDescent="0.25">
      <c r="X20123" s="37"/>
      <c r="Y20123" s="37"/>
      <c r="Z20123" s="37"/>
      <c r="AA20123" s="37"/>
      <c r="AB20123" s="37"/>
    </row>
    <row r="20124" spans="24:28" x14ac:dyDescent="0.25">
      <c r="X20124" s="37"/>
      <c r="Y20124" s="37"/>
      <c r="Z20124" s="37"/>
      <c r="AA20124" s="37"/>
      <c r="AB20124" s="37"/>
    </row>
    <row r="20125" spans="24:28" x14ac:dyDescent="0.25">
      <c r="X20125" s="37"/>
      <c r="Y20125" s="37"/>
      <c r="Z20125" s="37"/>
      <c r="AA20125" s="37"/>
      <c r="AB20125" s="37"/>
    </row>
    <row r="20126" spans="24:28" x14ac:dyDescent="0.25">
      <c r="X20126" s="37"/>
      <c r="Y20126" s="37"/>
      <c r="Z20126" s="37"/>
      <c r="AA20126" s="37"/>
      <c r="AB20126" s="37"/>
    </row>
    <row r="20127" spans="24:28" x14ac:dyDescent="0.25">
      <c r="X20127" s="37"/>
      <c r="Y20127" s="37"/>
      <c r="Z20127" s="37"/>
      <c r="AA20127" s="37"/>
      <c r="AB20127" s="37"/>
    </row>
    <row r="20128" spans="24:28" x14ac:dyDescent="0.25">
      <c r="X20128" s="37"/>
      <c r="Y20128" s="37"/>
      <c r="Z20128" s="37"/>
      <c r="AA20128" s="37"/>
      <c r="AB20128" s="37"/>
    </row>
    <row r="20129" spans="24:28" x14ac:dyDescent="0.25">
      <c r="X20129" s="37"/>
      <c r="Y20129" s="37"/>
      <c r="Z20129" s="37"/>
      <c r="AA20129" s="37"/>
      <c r="AB20129" s="37"/>
    </row>
    <row r="20130" spans="24:28" x14ac:dyDescent="0.25">
      <c r="X20130" s="37"/>
      <c r="Y20130" s="37"/>
      <c r="Z20130" s="37"/>
      <c r="AA20130" s="37"/>
      <c r="AB20130" s="37"/>
    </row>
    <row r="20131" spans="24:28" x14ac:dyDescent="0.25">
      <c r="X20131" s="37"/>
      <c r="Y20131" s="37"/>
      <c r="Z20131" s="37"/>
      <c r="AA20131" s="37"/>
      <c r="AB20131" s="37"/>
    </row>
    <row r="20132" spans="24:28" x14ac:dyDescent="0.25">
      <c r="X20132" s="37"/>
      <c r="Y20132" s="37"/>
      <c r="Z20132" s="37"/>
      <c r="AA20132" s="37"/>
      <c r="AB20132" s="37"/>
    </row>
    <row r="20133" spans="24:28" x14ac:dyDescent="0.25">
      <c r="X20133" s="37"/>
      <c r="Y20133" s="37"/>
      <c r="Z20133" s="37"/>
      <c r="AA20133" s="37"/>
      <c r="AB20133" s="37"/>
    </row>
    <row r="20134" spans="24:28" x14ac:dyDescent="0.25">
      <c r="X20134" s="37"/>
      <c r="Y20134" s="37"/>
      <c r="Z20134" s="37"/>
      <c r="AA20134" s="37"/>
      <c r="AB20134" s="37"/>
    </row>
    <row r="20135" spans="24:28" x14ac:dyDescent="0.25">
      <c r="X20135" s="37"/>
      <c r="Y20135" s="37"/>
      <c r="Z20135" s="37"/>
      <c r="AA20135" s="37"/>
      <c r="AB20135" s="37"/>
    </row>
    <row r="20136" spans="24:28" x14ac:dyDescent="0.25">
      <c r="X20136" s="37"/>
      <c r="Y20136" s="37"/>
      <c r="Z20136" s="37"/>
      <c r="AA20136" s="37"/>
      <c r="AB20136" s="37"/>
    </row>
    <row r="20137" spans="24:28" x14ac:dyDescent="0.25">
      <c r="X20137" s="37"/>
      <c r="Y20137" s="37"/>
      <c r="Z20137" s="37"/>
      <c r="AA20137" s="37"/>
      <c r="AB20137" s="37"/>
    </row>
    <row r="20138" spans="24:28" x14ac:dyDescent="0.25">
      <c r="X20138" s="37"/>
      <c r="Y20138" s="37"/>
      <c r="Z20138" s="37"/>
      <c r="AA20138" s="37"/>
      <c r="AB20138" s="37"/>
    </row>
    <row r="20139" spans="24:28" x14ac:dyDescent="0.25">
      <c r="X20139" s="37"/>
      <c r="Y20139" s="37"/>
      <c r="Z20139" s="37"/>
      <c r="AA20139" s="37"/>
      <c r="AB20139" s="37"/>
    </row>
    <row r="20140" spans="24:28" x14ac:dyDescent="0.25">
      <c r="X20140" s="37"/>
      <c r="Y20140" s="37"/>
      <c r="Z20140" s="37"/>
      <c r="AA20140" s="37"/>
      <c r="AB20140" s="37"/>
    </row>
    <row r="20141" spans="24:28" x14ac:dyDescent="0.25">
      <c r="X20141" s="37"/>
      <c r="Y20141" s="37"/>
      <c r="Z20141" s="37"/>
      <c r="AA20141" s="37"/>
      <c r="AB20141" s="37"/>
    </row>
    <row r="20142" spans="24:28" x14ac:dyDescent="0.25">
      <c r="X20142" s="37"/>
      <c r="Y20142" s="37"/>
      <c r="Z20142" s="37"/>
      <c r="AA20142" s="37"/>
      <c r="AB20142" s="37"/>
    </row>
    <row r="20143" spans="24:28" x14ac:dyDescent="0.25">
      <c r="X20143" s="37"/>
      <c r="Y20143" s="37"/>
      <c r="Z20143" s="37"/>
      <c r="AA20143" s="37"/>
      <c r="AB20143" s="37"/>
    </row>
    <row r="20144" spans="24:28" x14ac:dyDescent="0.25">
      <c r="X20144" s="37"/>
      <c r="Y20144" s="37"/>
      <c r="Z20144" s="37"/>
      <c r="AA20144" s="37"/>
      <c r="AB20144" s="37"/>
    </row>
    <row r="20145" spans="24:28" x14ac:dyDescent="0.25">
      <c r="X20145" s="37"/>
      <c r="Y20145" s="37"/>
      <c r="Z20145" s="37"/>
      <c r="AA20145" s="37"/>
      <c r="AB20145" s="37"/>
    </row>
    <row r="20146" spans="24:28" x14ac:dyDescent="0.25">
      <c r="X20146" s="37"/>
      <c r="Y20146" s="37"/>
      <c r="Z20146" s="37"/>
      <c r="AA20146" s="37"/>
      <c r="AB20146" s="37"/>
    </row>
    <row r="20147" spans="24:28" x14ac:dyDescent="0.25">
      <c r="X20147" s="37"/>
      <c r="Y20147" s="37"/>
      <c r="Z20147" s="37"/>
      <c r="AA20147" s="37"/>
      <c r="AB20147" s="37"/>
    </row>
    <row r="20148" spans="24:28" x14ac:dyDescent="0.25">
      <c r="X20148" s="37"/>
      <c r="Y20148" s="37"/>
      <c r="Z20148" s="37"/>
      <c r="AA20148" s="37"/>
      <c r="AB20148" s="37"/>
    </row>
    <row r="20149" spans="24:28" x14ac:dyDescent="0.25">
      <c r="X20149" s="37"/>
      <c r="Y20149" s="37"/>
      <c r="Z20149" s="37"/>
      <c r="AA20149" s="37"/>
      <c r="AB20149" s="37"/>
    </row>
    <row r="20150" spans="24:28" x14ac:dyDescent="0.25">
      <c r="X20150" s="37"/>
      <c r="Y20150" s="37"/>
      <c r="Z20150" s="37"/>
      <c r="AA20150" s="37"/>
      <c r="AB20150" s="37"/>
    </row>
    <row r="20151" spans="24:28" x14ac:dyDescent="0.25">
      <c r="X20151" s="37"/>
      <c r="Y20151" s="37"/>
      <c r="Z20151" s="37"/>
      <c r="AA20151" s="37"/>
      <c r="AB20151" s="37"/>
    </row>
    <row r="20152" spans="24:28" x14ac:dyDescent="0.25">
      <c r="X20152" s="37"/>
      <c r="Y20152" s="37"/>
      <c r="Z20152" s="37"/>
      <c r="AA20152" s="37"/>
      <c r="AB20152" s="37"/>
    </row>
    <row r="20153" spans="24:28" x14ac:dyDescent="0.25">
      <c r="X20153" s="37"/>
      <c r="Y20153" s="37"/>
      <c r="Z20153" s="37"/>
      <c r="AA20153" s="37"/>
      <c r="AB20153" s="37"/>
    </row>
    <row r="20154" spans="24:28" x14ac:dyDescent="0.25">
      <c r="X20154" s="37"/>
      <c r="Y20154" s="37"/>
      <c r="Z20154" s="37"/>
      <c r="AA20154" s="37"/>
      <c r="AB20154" s="37"/>
    </row>
    <row r="20155" spans="24:28" x14ac:dyDescent="0.25">
      <c r="X20155" s="37"/>
      <c r="Y20155" s="37"/>
      <c r="Z20155" s="37"/>
      <c r="AA20155" s="37"/>
      <c r="AB20155" s="37"/>
    </row>
    <row r="20156" spans="24:28" x14ac:dyDescent="0.25">
      <c r="X20156" s="37"/>
      <c r="Y20156" s="37"/>
      <c r="Z20156" s="37"/>
      <c r="AA20156" s="37"/>
      <c r="AB20156" s="37"/>
    </row>
    <row r="20157" spans="24:28" x14ac:dyDescent="0.25">
      <c r="X20157" s="37"/>
      <c r="Y20157" s="37"/>
      <c r="Z20157" s="37"/>
      <c r="AA20157" s="37"/>
      <c r="AB20157" s="37"/>
    </row>
    <row r="20158" spans="24:28" x14ac:dyDescent="0.25">
      <c r="X20158" s="37"/>
      <c r="Y20158" s="37"/>
      <c r="Z20158" s="37"/>
      <c r="AA20158" s="37"/>
      <c r="AB20158" s="37"/>
    </row>
    <row r="20159" spans="24:28" x14ac:dyDescent="0.25">
      <c r="X20159" s="37"/>
      <c r="Y20159" s="37"/>
      <c r="Z20159" s="37"/>
      <c r="AA20159" s="37"/>
      <c r="AB20159" s="37"/>
    </row>
    <row r="20160" spans="24:28" x14ac:dyDescent="0.25">
      <c r="X20160" s="37"/>
      <c r="Y20160" s="37"/>
      <c r="Z20160" s="37"/>
      <c r="AA20160" s="37"/>
      <c r="AB20160" s="37"/>
    </row>
    <row r="20161" spans="24:28" x14ac:dyDescent="0.25">
      <c r="X20161" s="37"/>
      <c r="Y20161" s="37"/>
      <c r="Z20161" s="37"/>
      <c r="AA20161" s="37"/>
      <c r="AB20161" s="37"/>
    </row>
    <row r="20162" spans="24:28" x14ac:dyDescent="0.25">
      <c r="X20162" s="37"/>
      <c r="Y20162" s="37"/>
      <c r="Z20162" s="37"/>
      <c r="AA20162" s="37"/>
      <c r="AB20162" s="37"/>
    </row>
    <row r="20163" spans="24:28" x14ac:dyDescent="0.25">
      <c r="X20163" s="37"/>
      <c r="Y20163" s="37"/>
      <c r="Z20163" s="37"/>
      <c r="AA20163" s="37"/>
      <c r="AB20163" s="37"/>
    </row>
    <row r="20164" spans="24:28" x14ac:dyDescent="0.25">
      <c r="X20164" s="37"/>
      <c r="Y20164" s="37"/>
      <c r="Z20164" s="37"/>
      <c r="AA20164" s="37"/>
      <c r="AB20164" s="37"/>
    </row>
    <row r="20165" spans="24:28" x14ac:dyDescent="0.25">
      <c r="X20165" s="37"/>
      <c r="Y20165" s="37"/>
      <c r="Z20165" s="37"/>
      <c r="AA20165" s="37"/>
      <c r="AB20165" s="37"/>
    </row>
    <row r="20166" spans="24:28" x14ac:dyDescent="0.25">
      <c r="X20166" s="37"/>
      <c r="Y20166" s="37"/>
      <c r="Z20166" s="37"/>
      <c r="AA20166" s="37"/>
      <c r="AB20166" s="37"/>
    </row>
    <row r="20167" spans="24:28" x14ac:dyDescent="0.25">
      <c r="X20167" s="37"/>
      <c r="Y20167" s="37"/>
      <c r="Z20167" s="37"/>
      <c r="AA20167" s="37"/>
      <c r="AB20167" s="37"/>
    </row>
    <row r="20168" spans="24:28" x14ac:dyDescent="0.25">
      <c r="X20168" s="37"/>
      <c r="Y20168" s="37"/>
      <c r="Z20168" s="37"/>
      <c r="AA20168" s="37"/>
      <c r="AB20168" s="37"/>
    </row>
    <row r="20169" spans="24:28" x14ac:dyDescent="0.25">
      <c r="X20169" s="37"/>
      <c r="Y20169" s="37"/>
      <c r="Z20169" s="37"/>
      <c r="AA20169" s="37"/>
      <c r="AB20169" s="37"/>
    </row>
    <row r="20170" spans="24:28" x14ac:dyDescent="0.25">
      <c r="X20170" s="37"/>
      <c r="Y20170" s="37"/>
      <c r="Z20170" s="37"/>
      <c r="AA20170" s="37"/>
      <c r="AB20170" s="37"/>
    </row>
    <row r="20171" spans="24:28" x14ac:dyDescent="0.25">
      <c r="X20171" s="37"/>
      <c r="Y20171" s="37"/>
      <c r="Z20171" s="37"/>
      <c r="AA20171" s="37"/>
      <c r="AB20171" s="37"/>
    </row>
    <row r="20172" spans="24:28" x14ac:dyDescent="0.25">
      <c r="X20172" s="37"/>
      <c r="Y20172" s="37"/>
      <c r="Z20172" s="37"/>
      <c r="AA20172" s="37"/>
      <c r="AB20172" s="37"/>
    </row>
    <row r="20173" spans="24:28" x14ac:dyDescent="0.25">
      <c r="X20173" s="37"/>
      <c r="Y20173" s="37"/>
      <c r="Z20173" s="37"/>
      <c r="AA20173" s="37"/>
      <c r="AB20173" s="37"/>
    </row>
    <row r="20174" spans="24:28" x14ac:dyDescent="0.25">
      <c r="X20174" s="37"/>
      <c r="Y20174" s="37"/>
      <c r="Z20174" s="37"/>
      <c r="AA20174" s="37"/>
      <c r="AB20174" s="37"/>
    </row>
    <row r="20175" spans="24:28" x14ac:dyDescent="0.25">
      <c r="X20175" s="37"/>
      <c r="Y20175" s="37"/>
      <c r="Z20175" s="37"/>
      <c r="AA20175" s="37"/>
      <c r="AB20175" s="37"/>
    </row>
    <row r="20176" spans="24:28" x14ac:dyDescent="0.25">
      <c r="X20176" s="37"/>
      <c r="Y20176" s="37"/>
      <c r="Z20176" s="37"/>
      <c r="AA20176" s="37"/>
      <c r="AB20176" s="37"/>
    </row>
    <row r="20177" spans="24:28" x14ac:dyDescent="0.25">
      <c r="X20177" s="37"/>
      <c r="Y20177" s="37"/>
      <c r="Z20177" s="37"/>
      <c r="AA20177" s="37"/>
      <c r="AB20177" s="37"/>
    </row>
    <row r="20178" spans="24:28" x14ac:dyDescent="0.25">
      <c r="X20178" s="37"/>
      <c r="Y20178" s="37"/>
      <c r="Z20178" s="37"/>
      <c r="AA20178" s="37"/>
      <c r="AB20178" s="37"/>
    </row>
    <row r="20179" spans="24:28" x14ac:dyDescent="0.25">
      <c r="X20179" s="37"/>
      <c r="Y20179" s="37"/>
      <c r="Z20179" s="37"/>
      <c r="AA20179" s="37"/>
      <c r="AB20179" s="37"/>
    </row>
    <row r="20180" spans="24:28" x14ac:dyDescent="0.25">
      <c r="X20180" s="37"/>
      <c r="Y20180" s="37"/>
      <c r="Z20180" s="37"/>
      <c r="AA20180" s="37"/>
      <c r="AB20180" s="37"/>
    </row>
    <row r="20181" spans="24:28" x14ac:dyDescent="0.25">
      <c r="X20181" s="37"/>
      <c r="Y20181" s="37"/>
      <c r="Z20181" s="37"/>
      <c r="AA20181" s="37"/>
      <c r="AB20181" s="37"/>
    </row>
    <row r="20182" spans="24:28" x14ac:dyDescent="0.25">
      <c r="X20182" s="37"/>
      <c r="Y20182" s="37"/>
      <c r="Z20182" s="37"/>
      <c r="AA20182" s="37"/>
      <c r="AB20182" s="37"/>
    </row>
    <row r="20183" spans="24:28" x14ac:dyDescent="0.25">
      <c r="X20183" s="37"/>
      <c r="Y20183" s="37"/>
      <c r="Z20183" s="37"/>
      <c r="AA20183" s="37"/>
      <c r="AB20183" s="37"/>
    </row>
    <row r="20184" spans="24:28" x14ac:dyDescent="0.25">
      <c r="X20184" s="37"/>
      <c r="Y20184" s="37"/>
      <c r="Z20184" s="37"/>
      <c r="AA20184" s="37"/>
      <c r="AB20184" s="37"/>
    </row>
    <row r="20185" spans="24:28" x14ac:dyDescent="0.25">
      <c r="X20185" s="37"/>
      <c r="Y20185" s="37"/>
      <c r="Z20185" s="37"/>
      <c r="AA20185" s="37"/>
      <c r="AB20185" s="37"/>
    </row>
    <row r="20186" spans="24:28" x14ac:dyDescent="0.25">
      <c r="X20186" s="37"/>
      <c r="Y20186" s="37"/>
      <c r="Z20186" s="37"/>
      <c r="AA20186" s="37"/>
      <c r="AB20186" s="37"/>
    </row>
    <row r="20187" spans="24:28" x14ac:dyDescent="0.25">
      <c r="X20187" s="37"/>
      <c r="Y20187" s="37"/>
      <c r="Z20187" s="37"/>
      <c r="AA20187" s="37"/>
      <c r="AB20187" s="37"/>
    </row>
    <row r="20188" spans="24:28" x14ac:dyDescent="0.25">
      <c r="X20188" s="37"/>
      <c r="Y20188" s="37"/>
      <c r="Z20188" s="37"/>
      <c r="AA20188" s="37"/>
      <c r="AB20188" s="37"/>
    </row>
    <row r="20189" spans="24:28" x14ac:dyDescent="0.25">
      <c r="X20189" s="37"/>
      <c r="Y20189" s="37"/>
      <c r="Z20189" s="37"/>
      <c r="AA20189" s="37"/>
      <c r="AB20189" s="37"/>
    </row>
    <row r="20190" spans="24:28" x14ac:dyDescent="0.25">
      <c r="X20190" s="37"/>
      <c r="Y20190" s="37"/>
      <c r="Z20190" s="37"/>
      <c r="AA20190" s="37"/>
      <c r="AB20190" s="37"/>
    </row>
    <row r="20191" spans="24:28" x14ac:dyDescent="0.25">
      <c r="X20191" s="37"/>
      <c r="Y20191" s="37"/>
      <c r="Z20191" s="37"/>
      <c r="AA20191" s="37"/>
      <c r="AB20191" s="37"/>
    </row>
    <row r="20192" spans="24:28" x14ac:dyDescent="0.25">
      <c r="X20192" s="37"/>
      <c r="Y20192" s="37"/>
      <c r="Z20192" s="37"/>
      <c r="AA20192" s="37"/>
      <c r="AB20192" s="37"/>
    </row>
    <row r="20193" spans="24:28" x14ac:dyDescent="0.25">
      <c r="X20193" s="37"/>
      <c r="Y20193" s="37"/>
      <c r="Z20193" s="37"/>
      <c r="AA20193" s="37"/>
      <c r="AB20193" s="37"/>
    </row>
    <row r="20194" spans="24:28" x14ac:dyDescent="0.25">
      <c r="X20194" s="37"/>
      <c r="Y20194" s="37"/>
      <c r="Z20194" s="37"/>
      <c r="AA20194" s="37"/>
      <c r="AB20194" s="37"/>
    </row>
    <row r="20195" spans="24:28" x14ac:dyDescent="0.25">
      <c r="X20195" s="37"/>
      <c r="Y20195" s="37"/>
      <c r="Z20195" s="37"/>
      <c r="AA20195" s="37"/>
      <c r="AB20195" s="37"/>
    </row>
    <row r="20196" spans="24:28" x14ac:dyDescent="0.25">
      <c r="X20196" s="37"/>
      <c r="Y20196" s="37"/>
      <c r="Z20196" s="37"/>
      <c r="AA20196" s="37"/>
      <c r="AB20196" s="37"/>
    </row>
    <row r="20197" spans="24:28" x14ac:dyDescent="0.25">
      <c r="X20197" s="37"/>
      <c r="Y20197" s="37"/>
      <c r="Z20197" s="37"/>
      <c r="AA20197" s="37"/>
      <c r="AB20197" s="37"/>
    </row>
    <row r="20198" spans="24:28" x14ac:dyDescent="0.25">
      <c r="X20198" s="37"/>
      <c r="Y20198" s="37"/>
      <c r="Z20198" s="37"/>
      <c r="AA20198" s="37"/>
      <c r="AB20198" s="37"/>
    </row>
    <row r="20199" spans="24:28" x14ac:dyDescent="0.25">
      <c r="X20199" s="37"/>
      <c r="Y20199" s="37"/>
      <c r="Z20199" s="37"/>
      <c r="AA20199" s="37"/>
      <c r="AB20199" s="37"/>
    </row>
    <row r="20200" spans="24:28" x14ac:dyDescent="0.25">
      <c r="X20200" s="37"/>
      <c r="Y20200" s="37"/>
      <c r="Z20200" s="37"/>
      <c r="AA20200" s="37"/>
      <c r="AB20200" s="37"/>
    </row>
    <row r="20201" spans="24:28" x14ac:dyDescent="0.25">
      <c r="X20201" s="37"/>
      <c r="Y20201" s="37"/>
      <c r="Z20201" s="37"/>
      <c r="AA20201" s="37"/>
      <c r="AB20201" s="37"/>
    </row>
    <row r="20202" spans="24:28" x14ac:dyDescent="0.25">
      <c r="X20202" s="37"/>
      <c r="Y20202" s="37"/>
      <c r="Z20202" s="37"/>
      <c r="AA20202" s="37"/>
      <c r="AB20202" s="37"/>
    </row>
    <row r="20203" spans="24:28" x14ac:dyDescent="0.25">
      <c r="X20203" s="37"/>
      <c r="Y20203" s="37"/>
      <c r="Z20203" s="37"/>
      <c r="AA20203" s="37"/>
      <c r="AB20203" s="37"/>
    </row>
    <row r="20204" spans="24:28" x14ac:dyDescent="0.25">
      <c r="X20204" s="37"/>
      <c r="Y20204" s="37"/>
      <c r="Z20204" s="37"/>
      <c r="AA20204" s="37"/>
      <c r="AB20204" s="37"/>
    </row>
    <row r="20205" spans="24:28" x14ac:dyDescent="0.25">
      <c r="X20205" s="37"/>
      <c r="Y20205" s="37"/>
      <c r="Z20205" s="37"/>
      <c r="AA20205" s="37"/>
      <c r="AB20205" s="37"/>
    </row>
    <row r="20206" spans="24:28" x14ac:dyDescent="0.25">
      <c r="X20206" s="37"/>
      <c r="Y20206" s="37"/>
      <c r="Z20206" s="37"/>
      <c r="AA20206" s="37"/>
      <c r="AB20206" s="37"/>
    </row>
    <row r="20207" spans="24:28" x14ac:dyDescent="0.25">
      <c r="X20207" s="37"/>
      <c r="Y20207" s="37"/>
      <c r="Z20207" s="37"/>
      <c r="AA20207" s="37"/>
      <c r="AB20207" s="37"/>
    </row>
    <row r="20208" spans="24:28" x14ac:dyDescent="0.25">
      <c r="X20208" s="37"/>
      <c r="Y20208" s="37"/>
      <c r="Z20208" s="37"/>
      <c r="AA20208" s="37"/>
      <c r="AB20208" s="37"/>
    </row>
    <row r="20209" spans="24:28" x14ac:dyDescent="0.25">
      <c r="X20209" s="37"/>
      <c r="Y20209" s="37"/>
      <c r="Z20209" s="37"/>
      <c r="AA20209" s="37"/>
      <c r="AB20209" s="37"/>
    </row>
    <row r="20210" spans="24:28" x14ac:dyDescent="0.25">
      <c r="X20210" s="37"/>
      <c r="Y20210" s="37"/>
      <c r="Z20210" s="37"/>
      <c r="AA20210" s="37"/>
      <c r="AB20210" s="37"/>
    </row>
    <row r="20211" spans="24:28" x14ac:dyDescent="0.25">
      <c r="X20211" s="37"/>
      <c r="Y20211" s="37"/>
      <c r="Z20211" s="37"/>
      <c r="AA20211" s="37"/>
      <c r="AB20211" s="37"/>
    </row>
    <row r="20212" spans="24:28" x14ac:dyDescent="0.25">
      <c r="X20212" s="37"/>
      <c r="Y20212" s="37"/>
      <c r="Z20212" s="37"/>
      <c r="AA20212" s="37"/>
      <c r="AB20212" s="37"/>
    </row>
    <row r="20213" spans="24:28" x14ac:dyDescent="0.25">
      <c r="X20213" s="37"/>
      <c r="Y20213" s="37"/>
      <c r="Z20213" s="37"/>
      <c r="AA20213" s="37"/>
      <c r="AB20213" s="37"/>
    </row>
    <row r="20214" spans="24:28" x14ac:dyDescent="0.25">
      <c r="X20214" s="37"/>
      <c r="Y20214" s="37"/>
      <c r="Z20214" s="37"/>
      <c r="AA20214" s="37"/>
      <c r="AB20214" s="37"/>
    </row>
    <row r="20215" spans="24:28" x14ac:dyDescent="0.25">
      <c r="X20215" s="37"/>
      <c r="Y20215" s="37"/>
      <c r="Z20215" s="37"/>
      <c r="AA20215" s="37"/>
      <c r="AB20215" s="37"/>
    </row>
    <row r="20216" spans="24:28" x14ac:dyDescent="0.25">
      <c r="X20216" s="37"/>
      <c r="Y20216" s="37"/>
      <c r="Z20216" s="37"/>
      <c r="AA20216" s="37"/>
      <c r="AB20216" s="37"/>
    </row>
    <row r="20217" spans="24:28" x14ac:dyDescent="0.25">
      <c r="X20217" s="37"/>
      <c r="Y20217" s="37"/>
      <c r="Z20217" s="37"/>
      <c r="AA20217" s="37"/>
      <c r="AB20217" s="37"/>
    </row>
    <row r="20218" spans="24:28" x14ac:dyDescent="0.25">
      <c r="X20218" s="37"/>
      <c r="Y20218" s="37"/>
      <c r="Z20218" s="37"/>
      <c r="AA20218" s="37"/>
      <c r="AB20218" s="37"/>
    </row>
    <row r="20219" spans="24:28" x14ac:dyDescent="0.25">
      <c r="X20219" s="37"/>
      <c r="Y20219" s="37"/>
      <c r="Z20219" s="37"/>
      <c r="AA20219" s="37"/>
      <c r="AB20219" s="37"/>
    </row>
    <row r="20220" spans="24:28" x14ac:dyDescent="0.25">
      <c r="X20220" s="37"/>
      <c r="Y20220" s="37"/>
      <c r="Z20220" s="37"/>
      <c r="AA20220" s="37"/>
      <c r="AB20220" s="37"/>
    </row>
    <row r="20221" spans="24:28" x14ac:dyDescent="0.25">
      <c r="X20221" s="37"/>
      <c r="Y20221" s="37"/>
      <c r="Z20221" s="37"/>
      <c r="AA20221" s="37"/>
      <c r="AB20221" s="37"/>
    </row>
    <row r="20222" spans="24:28" x14ac:dyDescent="0.25">
      <c r="X20222" s="37"/>
      <c r="Y20222" s="37"/>
      <c r="Z20222" s="37"/>
      <c r="AA20222" s="37"/>
      <c r="AB20222" s="37"/>
    </row>
    <row r="20223" spans="24:28" x14ac:dyDescent="0.25">
      <c r="X20223" s="37"/>
      <c r="Y20223" s="37"/>
      <c r="Z20223" s="37"/>
      <c r="AA20223" s="37"/>
      <c r="AB20223" s="37"/>
    </row>
    <row r="20224" spans="24:28" x14ac:dyDescent="0.25">
      <c r="X20224" s="37"/>
      <c r="Y20224" s="37"/>
      <c r="Z20224" s="37"/>
      <c r="AA20224" s="37"/>
      <c r="AB20224" s="37"/>
    </row>
    <row r="20225" spans="24:28" x14ac:dyDescent="0.25">
      <c r="X20225" s="37"/>
      <c r="Y20225" s="37"/>
      <c r="Z20225" s="37"/>
      <c r="AA20225" s="37"/>
      <c r="AB20225" s="37"/>
    </row>
    <row r="20226" spans="24:28" x14ac:dyDescent="0.25">
      <c r="X20226" s="37"/>
      <c r="Y20226" s="37"/>
      <c r="Z20226" s="37"/>
      <c r="AA20226" s="37"/>
      <c r="AB20226" s="37"/>
    </row>
    <row r="20227" spans="24:28" x14ac:dyDescent="0.25">
      <c r="X20227" s="37"/>
      <c r="Y20227" s="37"/>
      <c r="Z20227" s="37"/>
      <c r="AA20227" s="37"/>
      <c r="AB20227" s="37"/>
    </row>
    <row r="20228" spans="24:28" x14ac:dyDescent="0.25">
      <c r="X20228" s="37"/>
      <c r="Y20228" s="37"/>
      <c r="Z20228" s="37"/>
      <c r="AA20228" s="37"/>
      <c r="AB20228" s="37"/>
    </row>
    <row r="20229" spans="24:28" x14ac:dyDescent="0.25">
      <c r="X20229" s="37"/>
      <c r="Y20229" s="37"/>
      <c r="Z20229" s="37"/>
      <c r="AA20229" s="37"/>
      <c r="AB20229" s="37"/>
    </row>
    <row r="20230" spans="24:28" x14ac:dyDescent="0.25">
      <c r="X20230" s="37"/>
      <c r="Y20230" s="37"/>
      <c r="Z20230" s="37"/>
      <c r="AA20230" s="37"/>
      <c r="AB20230" s="37"/>
    </row>
    <row r="20231" spans="24:28" x14ac:dyDescent="0.25">
      <c r="X20231" s="37"/>
      <c r="Y20231" s="37"/>
      <c r="Z20231" s="37"/>
      <c r="AA20231" s="37"/>
      <c r="AB20231" s="37"/>
    </row>
    <row r="20232" spans="24:28" x14ac:dyDescent="0.25">
      <c r="X20232" s="37"/>
      <c r="Y20232" s="37"/>
      <c r="Z20232" s="37"/>
      <c r="AA20232" s="37"/>
      <c r="AB20232" s="37"/>
    </row>
    <row r="20233" spans="24:28" x14ac:dyDescent="0.25">
      <c r="X20233" s="37"/>
      <c r="Y20233" s="37"/>
      <c r="Z20233" s="37"/>
      <c r="AA20233" s="37"/>
      <c r="AB20233" s="37"/>
    </row>
    <row r="20234" spans="24:28" x14ac:dyDescent="0.25">
      <c r="X20234" s="37"/>
      <c r="Y20234" s="37"/>
      <c r="Z20234" s="37"/>
      <c r="AA20234" s="37"/>
      <c r="AB20234" s="37"/>
    </row>
    <row r="20235" spans="24:28" x14ac:dyDescent="0.25">
      <c r="X20235" s="37"/>
      <c r="Y20235" s="37"/>
      <c r="Z20235" s="37"/>
      <c r="AA20235" s="37"/>
      <c r="AB20235" s="37"/>
    </row>
    <row r="20236" spans="24:28" x14ac:dyDescent="0.25">
      <c r="X20236" s="37"/>
      <c r="Y20236" s="37"/>
      <c r="Z20236" s="37"/>
      <c r="AA20236" s="37"/>
      <c r="AB20236" s="37"/>
    </row>
    <row r="20237" spans="24:28" x14ac:dyDescent="0.25">
      <c r="X20237" s="37"/>
      <c r="Y20237" s="37"/>
      <c r="Z20237" s="37"/>
      <c r="AA20237" s="37"/>
      <c r="AB20237" s="37"/>
    </row>
    <row r="20238" spans="24:28" x14ac:dyDescent="0.25">
      <c r="X20238" s="37"/>
      <c r="Y20238" s="37"/>
      <c r="Z20238" s="37"/>
      <c r="AA20238" s="37"/>
      <c r="AB20238" s="37"/>
    </row>
    <row r="20239" spans="24:28" x14ac:dyDescent="0.25">
      <c r="X20239" s="37"/>
      <c r="Y20239" s="37"/>
      <c r="Z20239" s="37"/>
      <c r="AA20239" s="37"/>
      <c r="AB20239" s="37"/>
    </row>
    <row r="20240" spans="24:28" x14ac:dyDescent="0.25">
      <c r="X20240" s="37"/>
      <c r="Y20240" s="37"/>
      <c r="Z20240" s="37"/>
      <c r="AA20240" s="37"/>
      <c r="AB20240" s="37"/>
    </row>
    <row r="20241" spans="24:28" x14ac:dyDescent="0.25">
      <c r="X20241" s="37"/>
      <c r="Y20241" s="37"/>
      <c r="Z20241" s="37"/>
      <c r="AA20241" s="37"/>
      <c r="AB20241" s="37"/>
    </row>
    <row r="20242" spans="24:28" x14ac:dyDescent="0.25">
      <c r="X20242" s="37"/>
      <c r="Y20242" s="37"/>
      <c r="Z20242" s="37"/>
      <c r="AA20242" s="37"/>
      <c r="AB20242" s="37"/>
    </row>
    <row r="20243" spans="24:28" x14ac:dyDescent="0.25">
      <c r="X20243" s="37"/>
      <c r="Y20243" s="37"/>
      <c r="Z20243" s="37"/>
      <c r="AA20243" s="37"/>
      <c r="AB20243" s="37"/>
    </row>
    <row r="20244" spans="24:28" x14ac:dyDescent="0.25">
      <c r="X20244" s="37"/>
      <c r="Y20244" s="37"/>
      <c r="Z20244" s="37"/>
      <c r="AA20244" s="37"/>
      <c r="AB20244" s="37"/>
    </row>
    <row r="20245" spans="24:28" x14ac:dyDescent="0.25">
      <c r="X20245" s="37"/>
      <c r="Y20245" s="37"/>
      <c r="Z20245" s="37"/>
      <c r="AA20245" s="37"/>
      <c r="AB20245" s="37"/>
    </row>
    <row r="20246" spans="24:28" x14ac:dyDescent="0.25">
      <c r="X20246" s="37"/>
      <c r="Y20246" s="37"/>
      <c r="Z20246" s="37"/>
      <c r="AA20246" s="37"/>
      <c r="AB20246" s="37"/>
    </row>
    <row r="20247" spans="24:28" x14ac:dyDescent="0.25">
      <c r="X20247" s="37"/>
      <c r="Y20247" s="37"/>
      <c r="Z20247" s="37"/>
      <c r="AA20247" s="37"/>
      <c r="AB20247" s="37"/>
    </row>
    <row r="20248" spans="24:28" x14ac:dyDescent="0.25">
      <c r="X20248" s="37"/>
      <c r="Y20248" s="37"/>
      <c r="Z20248" s="37"/>
      <c r="AA20248" s="37"/>
      <c r="AB20248" s="37"/>
    </row>
    <row r="20249" spans="24:28" x14ac:dyDescent="0.25">
      <c r="X20249" s="37"/>
      <c r="Y20249" s="37"/>
      <c r="Z20249" s="37"/>
      <c r="AA20249" s="37"/>
      <c r="AB20249" s="37"/>
    </row>
    <row r="20250" spans="24:28" x14ac:dyDescent="0.25">
      <c r="X20250" s="37"/>
      <c r="Y20250" s="37"/>
      <c r="Z20250" s="37"/>
      <c r="AA20250" s="37"/>
      <c r="AB20250" s="37"/>
    </row>
    <row r="20251" spans="24:28" x14ac:dyDescent="0.25">
      <c r="X20251" s="37"/>
      <c r="Y20251" s="37"/>
      <c r="Z20251" s="37"/>
      <c r="AA20251" s="37"/>
      <c r="AB20251" s="37"/>
    </row>
    <row r="20252" spans="24:28" x14ac:dyDescent="0.25">
      <c r="X20252" s="37"/>
      <c r="Y20252" s="37"/>
      <c r="Z20252" s="37"/>
      <c r="AA20252" s="37"/>
      <c r="AB20252" s="37"/>
    </row>
    <row r="20253" spans="24:28" x14ac:dyDescent="0.25">
      <c r="X20253" s="37"/>
      <c r="Y20253" s="37"/>
      <c r="Z20253" s="37"/>
      <c r="AA20253" s="37"/>
      <c r="AB20253" s="37"/>
    </row>
    <row r="20254" spans="24:28" x14ac:dyDescent="0.25">
      <c r="X20254" s="37"/>
      <c r="Y20254" s="37"/>
      <c r="Z20254" s="37"/>
      <c r="AA20254" s="37"/>
      <c r="AB20254" s="37"/>
    </row>
    <row r="20255" spans="24:28" x14ac:dyDescent="0.25">
      <c r="X20255" s="37"/>
      <c r="Y20255" s="37"/>
      <c r="Z20255" s="37"/>
      <c r="AA20255" s="37"/>
      <c r="AB20255" s="37"/>
    </row>
    <row r="20256" spans="24:28" x14ac:dyDescent="0.25">
      <c r="X20256" s="37"/>
      <c r="Y20256" s="37"/>
      <c r="Z20256" s="37"/>
      <c r="AA20256" s="37"/>
      <c r="AB20256" s="37"/>
    </row>
    <row r="20257" spans="24:28" x14ac:dyDescent="0.25">
      <c r="X20257" s="37"/>
      <c r="Y20257" s="37"/>
      <c r="Z20257" s="37"/>
      <c r="AA20257" s="37"/>
      <c r="AB20257" s="37"/>
    </row>
    <row r="20258" spans="24:28" x14ac:dyDescent="0.25">
      <c r="X20258" s="37"/>
      <c r="Y20258" s="37"/>
      <c r="Z20258" s="37"/>
      <c r="AA20258" s="37"/>
      <c r="AB20258" s="37"/>
    </row>
    <row r="20259" spans="24:28" x14ac:dyDescent="0.25">
      <c r="X20259" s="37"/>
      <c r="Y20259" s="37"/>
      <c r="Z20259" s="37"/>
      <c r="AA20259" s="37"/>
      <c r="AB20259" s="37"/>
    </row>
    <row r="20260" spans="24:28" x14ac:dyDescent="0.25">
      <c r="X20260" s="37"/>
      <c r="Y20260" s="37"/>
      <c r="Z20260" s="37"/>
      <c r="AA20260" s="37"/>
      <c r="AB20260" s="37"/>
    </row>
    <row r="20261" spans="24:28" x14ac:dyDescent="0.25">
      <c r="X20261" s="37"/>
      <c r="Y20261" s="37"/>
      <c r="Z20261" s="37"/>
      <c r="AA20261" s="37"/>
      <c r="AB20261" s="37"/>
    </row>
    <row r="20262" spans="24:28" x14ac:dyDescent="0.25">
      <c r="X20262" s="37"/>
      <c r="Y20262" s="37"/>
      <c r="Z20262" s="37"/>
      <c r="AA20262" s="37"/>
      <c r="AB20262" s="37"/>
    </row>
    <row r="20263" spans="24:28" x14ac:dyDescent="0.25">
      <c r="X20263" s="37"/>
      <c r="Y20263" s="37"/>
      <c r="Z20263" s="37"/>
      <c r="AA20263" s="37"/>
      <c r="AB20263" s="37"/>
    </row>
    <row r="20264" spans="24:28" x14ac:dyDescent="0.25">
      <c r="X20264" s="37"/>
      <c r="Y20264" s="37"/>
      <c r="Z20264" s="37"/>
      <c r="AA20264" s="37"/>
      <c r="AB20264" s="37"/>
    </row>
    <row r="20265" spans="24:28" x14ac:dyDescent="0.25">
      <c r="X20265" s="37"/>
      <c r="Y20265" s="37"/>
      <c r="Z20265" s="37"/>
      <c r="AA20265" s="37"/>
      <c r="AB20265" s="37"/>
    </row>
    <row r="20266" spans="24:28" x14ac:dyDescent="0.25">
      <c r="X20266" s="37"/>
      <c r="Y20266" s="37"/>
      <c r="Z20266" s="37"/>
      <c r="AA20266" s="37"/>
      <c r="AB20266" s="37"/>
    </row>
    <row r="20267" spans="24:28" x14ac:dyDescent="0.25">
      <c r="X20267" s="37"/>
      <c r="Y20267" s="37"/>
      <c r="Z20267" s="37"/>
      <c r="AA20267" s="37"/>
      <c r="AB20267" s="37"/>
    </row>
    <row r="20268" spans="24:28" x14ac:dyDescent="0.25">
      <c r="X20268" s="37"/>
      <c r="Y20268" s="37"/>
      <c r="Z20268" s="37"/>
      <c r="AA20268" s="37"/>
      <c r="AB20268" s="37"/>
    </row>
    <row r="20269" spans="24:28" x14ac:dyDescent="0.25">
      <c r="X20269" s="37"/>
      <c r="Y20269" s="37"/>
      <c r="Z20269" s="37"/>
      <c r="AA20269" s="37"/>
      <c r="AB20269" s="37"/>
    </row>
    <row r="20270" spans="24:28" x14ac:dyDescent="0.25">
      <c r="X20270" s="37"/>
      <c r="Y20270" s="37"/>
      <c r="Z20270" s="37"/>
      <c r="AA20270" s="37"/>
      <c r="AB20270" s="37"/>
    </row>
    <row r="20271" spans="24:28" x14ac:dyDescent="0.25">
      <c r="X20271" s="37"/>
      <c r="Y20271" s="37"/>
      <c r="Z20271" s="37"/>
      <c r="AA20271" s="37"/>
      <c r="AB20271" s="37"/>
    </row>
    <row r="20272" spans="24:28" x14ac:dyDescent="0.25">
      <c r="X20272" s="37"/>
      <c r="Y20272" s="37"/>
      <c r="Z20272" s="37"/>
      <c r="AA20272" s="37"/>
      <c r="AB20272" s="37"/>
    </row>
    <row r="20273" spans="24:28" x14ac:dyDescent="0.25">
      <c r="X20273" s="37"/>
      <c r="Y20273" s="37"/>
      <c r="Z20273" s="37"/>
      <c r="AA20273" s="37"/>
      <c r="AB20273" s="37"/>
    </row>
    <row r="20274" spans="24:28" x14ac:dyDescent="0.25">
      <c r="X20274" s="37"/>
      <c r="Y20274" s="37"/>
      <c r="Z20274" s="37"/>
      <c r="AA20274" s="37"/>
      <c r="AB20274" s="37"/>
    </row>
    <row r="20275" spans="24:28" x14ac:dyDescent="0.25">
      <c r="X20275" s="37"/>
      <c r="Y20275" s="37"/>
      <c r="Z20275" s="37"/>
      <c r="AA20275" s="37"/>
      <c r="AB20275" s="37"/>
    </row>
    <row r="20276" spans="24:28" x14ac:dyDescent="0.25">
      <c r="X20276" s="37"/>
      <c r="Y20276" s="37"/>
      <c r="Z20276" s="37"/>
      <c r="AA20276" s="37"/>
      <c r="AB20276" s="37"/>
    </row>
    <row r="20277" spans="24:28" x14ac:dyDescent="0.25">
      <c r="X20277" s="37"/>
      <c r="Y20277" s="37"/>
      <c r="Z20277" s="37"/>
      <c r="AA20277" s="37"/>
      <c r="AB20277" s="37"/>
    </row>
    <row r="20278" spans="24:28" x14ac:dyDescent="0.25">
      <c r="X20278" s="37"/>
      <c r="Y20278" s="37"/>
      <c r="Z20278" s="37"/>
      <c r="AA20278" s="37"/>
      <c r="AB20278" s="37"/>
    </row>
    <row r="20279" spans="24:28" x14ac:dyDescent="0.25">
      <c r="X20279" s="37"/>
      <c r="Y20279" s="37"/>
      <c r="Z20279" s="37"/>
      <c r="AA20279" s="37"/>
      <c r="AB20279" s="37"/>
    </row>
    <row r="20280" spans="24:28" x14ac:dyDescent="0.25">
      <c r="X20280" s="37"/>
      <c r="Y20280" s="37"/>
      <c r="Z20280" s="37"/>
      <c r="AA20280" s="37"/>
      <c r="AB20280" s="37"/>
    </row>
    <row r="20281" spans="24:28" x14ac:dyDescent="0.25">
      <c r="X20281" s="37"/>
      <c r="Y20281" s="37"/>
      <c r="Z20281" s="37"/>
      <c r="AA20281" s="37"/>
      <c r="AB20281" s="37"/>
    </row>
    <row r="20282" spans="24:28" x14ac:dyDescent="0.25">
      <c r="X20282" s="37"/>
      <c r="Y20282" s="37"/>
      <c r="Z20282" s="37"/>
      <c r="AA20282" s="37"/>
      <c r="AB20282" s="37"/>
    </row>
    <row r="20283" spans="24:28" x14ac:dyDescent="0.25">
      <c r="X20283" s="37"/>
      <c r="Y20283" s="37"/>
      <c r="Z20283" s="37"/>
      <c r="AA20283" s="37"/>
      <c r="AB20283" s="37"/>
    </row>
    <row r="20284" spans="24:28" x14ac:dyDescent="0.25">
      <c r="X20284" s="37"/>
      <c r="Y20284" s="37"/>
      <c r="Z20284" s="37"/>
      <c r="AA20284" s="37"/>
      <c r="AB20284" s="37"/>
    </row>
    <row r="20285" spans="24:28" x14ac:dyDescent="0.25">
      <c r="X20285" s="37"/>
      <c r="Y20285" s="37"/>
      <c r="Z20285" s="37"/>
      <c r="AA20285" s="37"/>
      <c r="AB20285" s="37"/>
    </row>
    <row r="20286" spans="24:28" x14ac:dyDescent="0.25">
      <c r="X20286" s="37"/>
      <c r="Y20286" s="37"/>
      <c r="Z20286" s="37"/>
      <c r="AA20286" s="37"/>
      <c r="AB20286" s="37"/>
    </row>
    <row r="20287" spans="24:28" x14ac:dyDescent="0.25">
      <c r="X20287" s="37"/>
      <c r="Y20287" s="37"/>
      <c r="Z20287" s="37"/>
      <c r="AA20287" s="37"/>
      <c r="AB20287" s="37"/>
    </row>
    <row r="20288" spans="24:28" x14ac:dyDescent="0.25">
      <c r="X20288" s="37"/>
      <c r="Y20288" s="37"/>
      <c r="Z20288" s="37"/>
      <c r="AA20288" s="37"/>
      <c r="AB20288" s="37"/>
    </row>
    <row r="20289" spans="24:28" x14ac:dyDescent="0.25">
      <c r="X20289" s="37"/>
      <c r="Y20289" s="37"/>
      <c r="Z20289" s="37"/>
      <c r="AA20289" s="37"/>
      <c r="AB20289" s="37"/>
    </row>
    <row r="20290" spans="24:28" x14ac:dyDescent="0.25">
      <c r="X20290" s="37"/>
      <c r="Y20290" s="37"/>
      <c r="Z20290" s="37"/>
      <c r="AA20290" s="37"/>
      <c r="AB20290" s="37"/>
    </row>
    <row r="20291" spans="24:28" x14ac:dyDescent="0.25">
      <c r="X20291" s="37"/>
      <c r="Y20291" s="37"/>
      <c r="Z20291" s="37"/>
      <c r="AA20291" s="37"/>
      <c r="AB20291" s="37"/>
    </row>
    <row r="20292" spans="24:28" x14ac:dyDescent="0.25">
      <c r="X20292" s="37"/>
      <c r="Y20292" s="37"/>
      <c r="Z20292" s="37"/>
      <c r="AA20292" s="37"/>
      <c r="AB20292" s="37"/>
    </row>
    <row r="20293" spans="24:28" x14ac:dyDescent="0.25">
      <c r="X20293" s="37"/>
      <c r="Y20293" s="37"/>
      <c r="Z20293" s="37"/>
      <c r="AA20293" s="37"/>
      <c r="AB20293" s="37"/>
    </row>
    <row r="20294" spans="24:28" x14ac:dyDescent="0.25">
      <c r="X20294" s="37"/>
      <c r="Y20294" s="37"/>
      <c r="Z20294" s="37"/>
      <c r="AA20294" s="37"/>
      <c r="AB20294" s="37"/>
    </row>
    <row r="20295" spans="24:28" x14ac:dyDescent="0.25">
      <c r="X20295" s="37"/>
      <c r="Y20295" s="37"/>
      <c r="Z20295" s="37"/>
      <c r="AA20295" s="37"/>
      <c r="AB20295" s="37"/>
    </row>
    <row r="20296" spans="24:28" x14ac:dyDescent="0.25">
      <c r="X20296" s="37"/>
      <c r="Y20296" s="37"/>
      <c r="Z20296" s="37"/>
      <c r="AA20296" s="37"/>
      <c r="AB20296" s="37"/>
    </row>
    <row r="20297" spans="24:28" x14ac:dyDescent="0.25">
      <c r="X20297" s="37"/>
      <c r="Y20297" s="37"/>
      <c r="Z20297" s="37"/>
      <c r="AA20297" s="37"/>
      <c r="AB20297" s="37"/>
    </row>
    <row r="20298" spans="24:28" x14ac:dyDescent="0.25">
      <c r="X20298" s="37"/>
      <c r="Y20298" s="37"/>
      <c r="Z20298" s="37"/>
      <c r="AA20298" s="37"/>
      <c r="AB20298" s="37"/>
    </row>
    <row r="20299" spans="24:28" x14ac:dyDescent="0.25">
      <c r="X20299" s="37"/>
      <c r="Y20299" s="37"/>
      <c r="Z20299" s="37"/>
      <c r="AA20299" s="37"/>
      <c r="AB20299" s="37"/>
    </row>
    <row r="20300" spans="24:28" x14ac:dyDescent="0.25">
      <c r="X20300" s="37"/>
      <c r="Y20300" s="37"/>
      <c r="Z20300" s="37"/>
      <c r="AA20300" s="37"/>
      <c r="AB20300" s="37"/>
    </row>
    <row r="20301" spans="24:28" x14ac:dyDescent="0.25">
      <c r="X20301" s="37"/>
      <c r="Y20301" s="37"/>
      <c r="Z20301" s="37"/>
      <c r="AA20301" s="37"/>
      <c r="AB20301" s="37"/>
    </row>
    <row r="20302" spans="24:28" x14ac:dyDescent="0.25">
      <c r="X20302" s="37"/>
      <c r="Y20302" s="37"/>
      <c r="Z20302" s="37"/>
      <c r="AA20302" s="37"/>
      <c r="AB20302" s="37"/>
    </row>
    <row r="20303" spans="24:28" x14ac:dyDescent="0.25">
      <c r="X20303" s="37"/>
      <c r="Y20303" s="37"/>
      <c r="Z20303" s="37"/>
      <c r="AA20303" s="37"/>
      <c r="AB20303" s="37"/>
    </row>
    <row r="20304" spans="24:28" x14ac:dyDescent="0.25">
      <c r="X20304" s="37"/>
      <c r="Y20304" s="37"/>
      <c r="Z20304" s="37"/>
      <c r="AA20304" s="37"/>
      <c r="AB20304" s="37"/>
    </row>
    <row r="20305" spans="24:28" x14ac:dyDescent="0.25">
      <c r="X20305" s="37"/>
      <c r="Y20305" s="37"/>
      <c r="Z20305" s="37"/>
      <c r="AA20305" s="37"/>
      <c r="AB20305" s="37"/>
    </row>
    <row r="20306" spans="24:28" x14ac:dyDescent="0.25">
      <c r="X20306" s="37"/>
      <c r="Y20306" s="37"/>
      <c r="Z20306" s="37"/>
      <c r="AA20306" s="37"/>
      <c r="AB20306" s="37"/>
    </row>
    <row r="20307" spans="24:28" x14ac:dyDescent="0.25">
      <c r="X20307" s="37"/>
      <c r="Y20307" s="37"/>
      <c r="Z20307" s="37"/>
      <c r="AA20307" s="37"/>
      <c r="AB20307" s="37"/>
    </row>
    <row r="20308" spans="24:28" x14ac:dyDescent="0.25">
      <c r="X20308" s="37"/>
      <c r="Y20308" s="37"/>
      <c r="Z20308" s="37"/>
      <c r="AA20308" s="37"/>
      <c r="AB20308" s="37"/>
    </row>
    <row r="20309" spans="24:28" x14ac:dyDescent="0.25">
      <c r="X20309" s="37"/>
      <c r="Y20309" s="37"/>
      <c r="Z20309" s="37"/>
      <c r="AA20309" s="37"/>
      <c r="AB20309" s="37"/>
    </row>
    <row r="20310" spans="24:28" x14ac:dyDescent="0.25">
      <c r="X20310" s="37"/>
      <c r="Y20310" s="37"/>
      <c r="Z20310" s="37"/>
      <c r="AA20310" s="37"/>
      <c r="AB20310" s="37"/>
    </row>
    <row r="20311" spans="24:28" x14ac:dyDescent="0.25">
      <c r="X20311" s="37"/>
      <c r="Y20311" s="37"/>
      <c r="Z20311" s="37"/>
      <c r="AA20311" s="37"/>
      <c r="AB20311" s="37"/>
    </row>
    <row r="20312" spans="24:28" x14ac:dyDescent="0.25">
      <c r="X20312" s="37"/>
      <c r="Y20312" s="37"/>
      <c r="Z20312" s="37"/>
      <c r="AA20312" s="37"/>
      <c r="AB20312" s="37"/>
    </row>
    <row r="20313" spans="24:28" x14ac:dyDescent="0.25">
      <c r="X20313" s="37"/>
      <c r="Y20313" s="37"/>
      <c r="Z20313" s="37"/>
      <c r="AA20313" s="37"/>
      <c r="AB20313" s="37"/>
    </row>
    <row r="20314" spans="24:28" x14ac:dyDescent="0.25">
      <c r="X20314" s="37"/>
      <c r="Y20314" s="37"/>
      <c r="Z20314" s="37"/>
      <c r="AA20314" s="37"/>
      <c r="AB20314" s="37"/>
    </row>
    <row r="20315" spans="24:28" x14ac:dyDescent="0.25">
      <c r="X20315" s="37"/>
      <c r="Y20315" s="37"/>
      <c r="Z20315" s="37"/>
      <c r="AA20315" s="37"/>
      <c r="AB20315" s="37"/>
    </row>
    <row r="20316" spans="24:28" x14ac:dyDescent="0.25">
      <c r="X20316" s="37"/>
      <c r="Y20316" s="37"/>
      <c r="Z20316" s="37"/>
      <c r="AA20316" s="37"/>
      <c r="AB20316" s="37"/>
    </row>
    <row r="20317" spans="24:28" x14ac:dyDescent="0.25">
      <c r="X20317" s="37"/>
      <c r="Y20317" s="37"/>
      <c r="Z20317" s="37"/>
      <c r="AA20317" s="37"/>
      <c r="AB20317" s="37"/>
    </row>
    <row r="20318" spans="24:28" x14ac:dyDescent="0.25">
      <c r="X20318" s="37"/>
      <c r="Y20318" s="37"/>
      <c r="Z20318" s="37"/>
      <c r="AA20318" s="37"/>
      <c r="AB20318" s="37"/>
    </row>
    <row r="20319" spans="24:28" x14ac:dyDescent="0.25">
      <c r="X20319" s="37"/>
      <c r="Y20319" s="37"/>
      <c r="Z20319" s="37"/>
      <c r="AA20319" s="37"/>
      <c r="AB20319" s="37"/>
    </row>
    <row r="20320" spans="24:28" x14ac:dyDescent="0.25">
      <c r="X20320" s="37"/>
      <c r="Y20320" s="37"/>
      <c r="Z20320" s="37"/>
      <c r="AA20320" s="37"/>
      <c r="AB20320" s="37"/>
    </row>
    <row r="20321" spans="24:28" x14ac:dyDescent="0.25">
      <c r="X20321" s="37"/>
      <c r="Y20321" s="37"/>
      <c r="Z20321" s="37"/>
      <c r="AA20321" s="37"/>
      <c r="AB20321" s="37"/>
    </row>
    <row r="20322" spans="24:28" x14ac:dyDescent="0.25">
      <c r="X20322" s="37"/>
      <c r="Y20322" s="37"/>
      <c r="Z20322" s="37"/>
      <c r="AA20322" s="37"/>
      <c r="AB20322" s="37"/>
    </row>
    <row r="20323" spans="24:28" x14ac:dyDescent="0.25">
      <c r="X20323" s="37"/>
      <c r="Y20323" s="37"/>
      <c r="Z20323" s="37"/>
      <c r="AA20323" s="37"/>
      <c r="AB20323" s="37"/>
    </row>
    <row r="20324" spans="24:28" x14ac:dyDescent="0.25">
      <c r="X20324" s="37"/>
      <c r="Y20324" s="37"/>
      <c r="Z20324" s="37"/>
      <c r="AA20324" s="37"/>
      <c r="AB20324" s="37"/>
    </row>
    <row r="20325" spans="24:28" x14ac:dyDescent="0.25">
      <c r="X20325" s="37"/>
      <c r="Y20325" s="37"/>
      <c r="Z20325" s="37"/>
      <c r="AA20325" s="37"/>
      <c r="AB20325" s="37"/>
    </row>
    <row r="20326" spans="24:28" x14ac:dyDescent="0.25">
      <c r="X20326" s="37"/>
      <c r="Y20326" s="37"/>
      <c r="Z20326" s="37"/>
      <c r="AA20326" s="37"/>
      <c r="AB20326" s="37"/>
    </row>
    <row r="20327" spans="24:28" x14ac:dyDescent="0.25">
      <c r="X20327" s="37"/>
      <c r="Y20327" s="37"/>
      <c r="Z20327" s="37"/>
      <c r="AA20327" s="37"/>
      <c r="AB20327" s="37"/>
    </row>
    <row r="20328" spans="24:28" x14ac:dyDescent="0.25">
      <c r="X20328" s="37"/>
      <c r="Y20328" s="37"/>
      <c r="Z20328" s="37"/>
      <c r="AA20328" s="37"/>
      <c r="AB20328" s="37"/>
    </row>
    <row r="20329" spans="24:28" x14ac:dyDescent="0.25">
      <c r="X20329" s="37"/>
      <c r="Y20329" s="37"/>
      <c r="Z20329" s="37"/>
      <c r="AA20329" s="37"/>
      <c r="AB20329" s="37"/>
    </row>
    <row r="20330" spans="24:28" x14ac:dyDescent="0.25">
      <c r="X20330" s="37"/>
      <c r="Y20330" s="37"/>
      <c r="Z20330" s="37"/>
      <c r="AA20330" s="37"/>
      <c r="AB20330" s="37"/>
    </row>
    <row r="20331" spans="24:28" x14ac:dyDescent="0.25">
      <c r="X20331" s="37"/>
      <c r="Y20331" s="37"/>
      <c r="Z20331" s="37"/>
      <c r="AA20331" s="37"/>
      <c r="AB20331" s="37"/>
    </row>
    <row r="20332" spans="24:28" x14ac:dyDescent="0.25">
      <c r="X20332" s="37"/>
      <c r="Y20332" s="37"/>
      <c r="Z20332" s="37"/>
      <c r="AA20332" s="37"/>
      <c r="AB20332" s="37"/>
    </row>
    <row r="20333" spans="24:28" x14ac:dyDescent="0.25">
      <c r="X20333" s="37"/>
      <c r="Y20333" s="37"/>
      <c r="Z20333" s="37"/>
      <c r="AA20333" s="37"/>
      <c r="AB20333" s="37"/>
    </row>
    <row r="20334" spans="24:28" x14ac:dyDescent="0.25">
      <c r="X20334" s="37"/>
      <c r="Y20334" s="37"/>
      <c r="Z20334" s="37"/>
      <c r="AA20334" s="37"/>
      <c r="AB20334" s="37"/>
    </row>
    <row r="20335" spans="24:28" x14ac:dyDescent="0.25">
      <c r="X20335" s="37"/>
      <c r="Y20335" s="37"/>
      <c r="Z20335" s="37"/>
      <c r="AA20335" s="37"/>
      <c r="AB20335" s="37"/>
    </row>
    <row r="20336" spans="24:28" x14ac:dyDescent="0.25">
      <c r="X20336" s="37"/>
      <c r="Y20336" s="37"/>
      <c r="Z20336" s="37"/>
      <c r="AA20336" s="37"/>
      <c r="AB20336" s="37"/>
    </row>
    <row r="20337" spans="24:28" x14ac:dyDescent="0.25">
      <c r="X20337" s="37"/>
      <c r="Y20337" s="37"/>
      <c r="Z20337" s="37"/>
      <c r="AA20337" s="37"/>
      <c r="AB20337" s="37"/>
    </row>
    <row r="20338" spans="24:28" x14ac:dyDescent="0.25">
      <c r="X20338" s="37"/>
      <c r="Y20338" s="37"/>
      <c r="Z20338" s="37"/>
      <c r="AA20338" s="37"/>
      <c r="AB20338" s="37"/>
    </row>
    <row r="20339" spans="24:28" x14ac:dyDescent="0.25">
      <c r="X20339" s="37"/>
      <c r="Y20339" s="37"/>
      <c r="Z20339" s="37"/>
      <c r="AA20339" s="37"/>
      <c r="AB20339" s="37"/>
    </row>
    <row r="20340" spans="24:28" x14ac:dyDescent="0.25">
      <c r="X20340" s="37"/>
      <c r="Y20340" s="37"/>
      <c r="Z20340" s="37"/>
      <c r="AA20340" s="37"/>
      <c r="AB20340" s="37"/>
    </row>
    <row r="20341" spans="24:28" x14ac:dyDescent="0.25">
      <c r="X20341" s="37"/>
      <c r="Y20341" s="37"/>
      <c r="Z20341" s="37"/>
      <c r="AA20341" s="37"/>
      <c r="AB20341" s="37"/>
    </row>
    <row r="20342" spans="24:28" x14ac:dyDescent="0.25">
      <c r="X20342" s="37"/>
      <c r="Y20342" s="37"/>
      <c r="Z20342" s="37"/>
      <c r="AA20342" s="37"/>
      <c r="AB20342" s="37"/>
    </row>
    <row r="20343" spans="24:28" x14ac:dyDescent="0.25">
      <c r="X20343" s="37"/>
      <c r="Y20343" s="37"/>
      <c r="Z20343" s="37"/>
      <c r="AA20343" s="37"/>
      <c r="AB20343" s="37"/>
    </row>
    <row r="20344" spans="24:28" x14ac:dyDescent="0.25">
      <c r="X20344" s="37"/>
      <c r="Y20344" s="37"/>
      <c r="Z20344" s="37"/>
      <c r="AA20344" s="37"/>
      <c r="AB20344" s="37"/>
    </row>
    <row r="20345" spans="24:28" x14ac:dyDescent="0.25">
      <c r="X20345" s="37"/>
      <c r="Y20345" s="37"/>
      <c r="Z20345" s="37"/>
      <c r="AA20345" s="37"/>
      <c r="AB20345" s="37"/>
    </row>
    <row r="20346" spans="24:28" x14ac:dyDescent="0.25">
      <c r="X20346" s="37"/>
      <c r="Y20346" s="37"/>
      <c r="Z20346" s="37"/>
      <c r="AA20346" s="37"/>
      <c r="AB20346" s="37"/>
    </row>
    <row r="20347" spans="24:28" x14ac:dyDescent="0.25">
      <c r="X20347" s="37"/>
      <c r="Y20347" s="37"/>
      <c r="Z20347" s="37"/>
      <c r="AA20347" s="37"/>
      <c r="AB20347" s="37"/>
    </row>
    <row r="20348" spans="24:28" x14ac:dyDescent="0.25">
      <c r="X20348" s="37"/>
      <c r="Y20348" s="37"/>
      <c r="Z20348" s="37"/>
      <c r="AA20348" s="37"/>
      <c r="AB20348" s="37"/>
    </row>
    <row r="20349" spans="24:28" x14ac:dyDescent="0.25">
      <c r="X20349" s="37"/>
      <c r="Y20349" s="37"/>
      <c r="Z20349" s="37"/>
      <c r="AA20349" s="37"/>
      <c r="AB20349" s="37"/>
    </row>
    <row r="20350" spans="24:28" x14ac:dyDescent="0.25">
      <c r="X20350" s="37"/>
      <c r="Y20350" s="37"/>
      <c r="Z20350" s="37"/>
      <c r="AA20350" s="37"/>
      <c r="AB20350" s="37"/>
    </row>
    <row r="20351" spans="24:28" x14ac:dyDescent="0.25">
      <c r="X20351" s="37"/>
      <c r="Y20351" s="37"/>
      <c r="Z20351" s="37"/>
      <c r="AA20351" s="37"/>
      <c r="AB20351" s="37"/>
    </row>
    <row r="20352" spans="24:28" x14ac:dyDescent="0.25">
      <c r="X20352" s="37"/>
      <c r="Y20352" s="37"/>
      <c r="Z20352" s="37"/>
      <c r="AA20352" s="37"/>
      <c r="AB20352" s="37"/>
    </row>
    <row r="20353" spans="24:28" x14ac:dyDescent="0.25">
      <c r="X20353" s="37"/>
      <c r="Y20353" s="37"/>
      <c r="Z20353" s="37"/>
      <c r="AA20353" s="37"/>
      <c r="AB20353" s="37"/>
    </row>
    <row r="20354" spans="24:28" x14ac:dyDescent="0.25">
      <c r="X20354" s="37"/>
      <c r="Y20354" s="37"/>
      <c r="Z20354" s="37"/>
      <c r="AA20354" s="37"/>
      <c r="AB20354" s="37"/>
    </row>
    <row r="20355" spans="24:28" x14ac:dyDescent="0.25">
      <c r="X20355" s="37"/>
      <c r="Y20355" s="37"/>
      <c r="Z20355" s="37"/>
      <c r="AA20355" s="37"/>
      <c r="AB20355" s="37"/>
    </row>
    <row r="20356" spans="24:28" x14ac:dyDescent="0.25">
      <c r="X20356" s="37"/>
      <c r="Y20356" s="37"/>
      <c r="Z20356" s="37"/>
      <c r="AA20356" s="37"/>
      <c r="AB20356" s="37"/>
    </row>
    <row r="20357" spans="24:28" x14ac:dyDescent="0.25">
      <c r="X20357" s="37"/>
      <c r="Y20357" s="37"/>
      <c r="Z20357" s="37"/>
      <c r="AA20357" s="37"/>
      <c r="AB20357" s="37"/>
    </row>
    <row r="20358" spans="24:28" x14ac:dyDescent="0.25">
      <c r="X20358" s="37"/>
      <c r="Y20358" s="37"/>
      <c r="Z20358" s="37"/>
      <c r="AA20358" s="37"/>
      <c r="AB20358" s="37"/>
    </row>
    <row r="20359" spans="24:28" x14ac:dyDescent="0.25">
      <c r="X20359" s="37"/>
      <c r="Y20359" s="37"/>
      <c r="Z20359" s="37"/>
      <c r="AA20359" s="37"/>
      <c r="AB20359" s="37"/>
    </row>
    <row r="20360" spans="24:28" x14ac:dyDescent="0.25">
      <c r="X20360" s="37"/>
      <c r="Y20360" s="37"/>
      <c r="Z20360" s="37"/>
      <c r="AA20360" s="37"/>
      <c r="AB20360" s="37"/>
    </row>
    <row r="20361" spans="24:28" x14ac:dyDescent="0.25">
      <c r="X20361" s="37"/>
      <c r="Y20361" s="37"/>
      <c r="Z20361" s="37"/>
      <c r="AA20361" s="37"/>
      <c r="AB20361" s="37"/>
    </row>
    <row r="20362" spans="24:28" x14ac:dyDescent="0.25">
      <c r="X20362" s="37"/>
      <c r="Y20362" s="37"/>
      <c r="Z20362" s="37"/>
      <c r="AA20362" s="37"/>
      <c r="AB20362" s="37"/>
    </row>
    <row r="20363" spans="24:28" x14ac:dyDescent="0.25">
      <c r="X20363" s="37"/>
      <c r="Y20363" s="37"/>
      <c r="Z20363" s="37"/>
      <c r="AA20363" s="37"/>
      <c r="AB20363" s="37"/>
    </row>
    <row r="20364" spans="24:28" x14ac:dyDescent="0.25">
      <c r="X20364" s="37"/>
      <c r="Y20364" s="37"/>
      <c r="Z20364" s="37"/>
      <c r="AA20364" s="37"/>
      <c r="AB20364" s="37"/>
    </row>
    <row r="20365" spans="24:28" x14ac:dyDescent="0.25">
      <c r="X20365" s="37"/>
      <c r="Y20365" s="37"/>
      <c r="Z20365" s="37"/>
      <c r="AA20365" s="37"/>
      <c r="AB20365" s="37"/>
    </row>
    <row r="20366" spans="24:28" x14ac:dyDescent="0.25">
      <c r="X20366" s="37"/>
      <c r="Y20366" s="37"/>
      <c r="Z20366" s="37"/>
      <c r="AA20366" s="37"/>
      <c r="AB20366" s="37"/>
    </row>
    <row r="20367" spans="24:28" x14ac:dyDescent="0.25">
      <c r="X20367" s="37"/>
      <c r="Y20367" s="37"/>
      <c r="Z20367" s="37"/>
      <c r="AA20367" s="37"/>
      <c r="AB20367" s="37"/>
    </row>
    <row r="20368" spans="24:28" x14ac:dyDescent="0.25">
      <c r="X20368" s="37"/>
      <c r="Y20368" s="37"/>
      <c r="Z20368" s="37"/>
      <c r="AA20368" s="37"/>
      <c r="AB20368" s="37"/>
    </row>
    <row r="20369" spans="24:28" x14ac:dyDescent="0.25">
      <c r="X20369" s="37"/>
      <c r="Y20369" s="37"/>
      <c r="Z20369" s="37"/>
      <c r="AA20369" s="37"/>
      <c r="AB20369" s="37"/>
    </row>
    <row r="20370" spans="24:28" x14ac:dyDescent="0.25">
      <c r="X20370" s="37"/>
      <c r="Y20370" s="37"/>
      <c r="Z20370" s="37"/>
      <c r="AA20370" s="37"/>
      <c r="AB20370" s="37"/>
    </row>
    <row r="20371" spans="24:28" x14ac:dyDescent="0.25">
      <c r="X20371" s="37"/>
      <c r="Y20371" s="37"/>
      <c r="Z20371" s="37"/>
      <c r="AA20371" s="37"/>
      <c r="AB20371" s="37"/>
    </row>
    <row r="20372" spans="24:28" x14ac:dyDescent="0.25">
      <c r="X20372" s="37"/>
      <c r="Y20372" s="37"/>
      <c r="Z20372" s="37"/>
      <c r="AA20372" s="37"/>
      <c r="AB20372" s="37"/>
    </row>
    <row r="20373" spans="24:28" x14ac:dyDescent="0.25">
      <c r="X20373" s="37"/>
      <c r="Y20373" s="37"/>
      <c r="Z20373" s="37"/>
      <c r="AA20373" s="37"/>
      <c r="AB20373" s="37"/>
    </row>
    <row r="20374" spans="24:28" x14ac:dyDescent="0.25">
      <c r="X20374" s="37"/>
      <c r="Y20374" s="37"/>
      <c r="Z20374" s="37"/>
      <c r="AA20374" s="37"/>
      <c r="AB20374" s="37"/>
    </row>
    <row r="20375" spans="24:28" x14ac:dyDescent="0.25">
      <c r="X20375" s="37"/>
      <c r="Y20375" s="37"/>
      <c r="Z20375" s="37"/>
      <c r="AA20375" s="37"/>
      <c r="AB20375" s="37"/>
    </row>
    <row r="20376" spans="24:28" x14ac:dyDescent="0.25">
      <c r="X20376" s="37"/>
      <c r="Y20376" s="37"/>
      <c r="Z20376" s="37"/>
      <c r="AA20376" s="37"/>
      <c r="AB20376" s="37"/>
    </row>
    <row r="20377" spans="24:28" x14ac:dyDescent="0.25">
      <c r="X20377" s="37"/>
      <c r="Y20377" s="37"/>
      <c r="Z20377" s="37"/>
      <c r="AA20377" s="37"/>
      <c r="AB20377" s="37"/>
    </row>
    <row r="20378" spans="24:28" x14ac:dyDescent="0.25">
      <c r="X20378" s="37"/>
      <c r="Y20378" s="37"/>
      <c r="Z20378" s="37"/>
      <c r="AA20378" s="37"/>
      <c r="AB20378" s="37"/>
    </row>
    <row r="20379" spans="24:28" x14ac:dyDescent="0.25">
      <c r="X20379" s="37"/>
      <c r="Y20379" s="37"/>
      <c r="Z20379" s="37"/>
      <c r="AA20379" s="37"/>
      <c r="AB20379" s="37"/>
    </row>
    <row r="20380" spans="24:28" x14ac:dyDescent="0.25">
      <c r="X20380" s="37"/>
      <c r="Y20380" s="37"/>
      <c r="Z20380" s="37"/>
      <c r="AA20380" s="37"/>
      <c r="AB20380" s="37"/>
    </row>
    <row r="20381" spans="24:28" x14ac:dyDescent="0.25">
      <c r="X20381" s="37"/>
      <c r="Y20381" s="37"/>
      <c r="Z20381" s="37"/>
      <c r="AA20381" s="37"/>
      <c r="AB20381" s="37"/>
    </row>
    <row r="20382" spans="24:28" x14ac:dyDescent="0.25">
      <c r="X20382" s="37"/>
      <c r="Y20382" s="37"/>
      <c r="Z20382" s="37"/>
      <c r="AA20382" s="37"/>
      <c r="AB20382" s="37"/>
    </row>
    <row r="20383" spans="24:28" x14ac:dyDescent="0.25">
      <c r="X20383" s="37"/>
      <c r="Y20383" s="37"/>
      <c r="Z20383" s="37"/>
      <c r="AA20383" s="37"/>
      <c r="AB20383" s="37"/>
    </row>
    <row r="20384" spans="24:28" x14ac:dyDescent="0.25">
      <c r="X20384" s="37"/>
      <c r="Y20384" s="37"/>
      <c r="Z20384" s="37"/>
      <c r="AA20384" s="37"/>
      <c r="AB20384" s="37"/>
    </row>
    <row r="20385" spans="24:28" x14ac:dyDescent="0.25">
      <c r="X20385" s="37"/>
      <c r="Y20385" s="37"/>
      <c r="Z20385" s="37"/>
      <c r="AA20385" s="37"/>
      <c r="AB20385" s="37"/>
    </row>
    <row r="20386" spans="24:28" x14ac:dyDescent="0.25">
      <c r="X20386" s="37"/>
      <c r="Y20386" s="37"/>
      <c r="Z20386" s="37"/>
      <c r="AA20386" s="37"/>
      <c r="AB20386" s="37"/>
    </row>
    <row r="20387" spans="24:28" x14ac:dyDescent="0.25">
      <c r="X20387" s="37"/>
      <c r="Y20387" s="37"/>
      <c r="Z20387" s="37"/>
      <c r="AA20387" s="37"/>
      <c r="AB20387" s="37"/>
    </row>
    <row r="20388" spans="24:28" x14ac:dyDescent="0.25">
      <c r="X20388" s="37"/>
      <c r="Y20388" s="37"/>
      <c r="Z20388" s="37"/>
      <c r="AA20388" s="37"/>
      <c r="AB20388" s="37"/>
    </row>
    <row r="20389" spans="24:28" x14ac:dyDescent="0.25">
      <c r="X20389" s="37"/>
      <c r="Y20389" s="37"/>
      <c r="Z20389" s="37"/>
      <c r="AA20389" s="37"/>
      <c r="AB20389" s="37"/>
    </row>
    <row r="20390" spans="24:28" x14ac:dyDescent="0.25">
      <c r="X20390" s="37"/>
      <c r="Y20390" s="37"/>
      <c r="Z20390" s="37"/>
      <c r="AA20390" s="37"/>
      <c r="AB20390" s="37"/>
    </row>
    <row r="20391" spans="24:28" x14ac:dyDescent="0.25">
      <c r="X20391" s="37"/>
      <c r="Y20391" s="37"/>
      <c r="Z20391" s="37"/>
      <c r="AA20391" s="37"/>
      <c r="AB20391" s="37"/>
    </row>
    <row r="20392" spans="24:28" x14ac:dyDescent="0.25">
      <c r="X20392" s="37"/>
      <c r="Y20392" s="37"/>
      <c r="Z20392" s="37"/>
      <c r="AA20392" s="37"/>
      <c r="AB20392" s="37"/>
    </row>
    <row r="20393" spans="24:28" x14ac:dyDescent="0.25">
      <c r="X20393" s="37"/>
      <c r="Y20393" s="37"/>
      <c r="Z20393" s="37"/>
      <c r="AA20393" s="37"/>
      <c r="AB20393" s="37"/>
    </row>
    <row r="20394" spans="24:28" x14ac:dyDescent="0.25">
      <c r="X20394" s="37"/>
      <c r="Y20394" s="37"/>
      <c r="Z20394" s="37"/>
      <c r="AA20394" s="37"/>
      <c r="AB20394" s="37"/>
    </row>
    <row r="20395" spans="24:28" x14ac:dyDescent="0.25">
      <c r="X20395" s="37"/>
      <c r="Y20395" s="37"/>
      <c r="Z20395" s="37"/>
      <c r="AA20395" s="37"/>
      <c r="AB20395" s="37"/>
    </row>
    <row r="20396" spans="24:28" x14ac:dyDescent="0.25">
      <c r="X20396" s="37"/>
      <c r="Y20396" s="37"/>
      <c r="Z20396" s="37"/>
      <c r="AA20396" s="37"/>
      <c r="AB20396" s="37"/>
    </row>
    <row r="20397" spans="24:28" x14ac:dyDescent="0.25">
      <c r="X20397" s="37"/>
      <c r="Y20397" s="37"/>
      <c r="Z20397" s="37"/>
      <c r="AA20397" s="37"/>
      <c r="AB20397" s="37"/>
    </row>
    <row r="20398" spans="24:28" x14ac:dyDescent="0.25">
      <c r="X20398" s="37"/>
      <c r="Y20398" s="37"/>
      <c r="Z20398" s="37"/>
      <c r="AA20398" s="37"/>
      <c r="AB20398" s="37"/>
    </row>
    <row r="20399" spans="24:28" x14ac:dyDescent="0.25">
      <c r="X20399" s="37"/>
      <c r="Y20399" s="37"/>
      <c r="Z20399" s="37"/>
      <c r="AA20399" s="37"/>
      <c r="AB20399" s="37"/>
    </row>
    <row r="20400" spans="24:28" x14ac:dyDescent="0.25">
      <c r="X20400" s="37"/>
      <c r="Y20400" s="37"/>
      <c r="Z20400" s="37"/>
      <c r="AA20400" s="37"/>
      <c r="AB20400" s="37"/>
    </row>
    <row r="20401" spans="24:28" x14ac:dyDescent="0.25">
      <c r="X20401" s="37"/>
      <c r="Y20401" s="37"/>
      <c r="Z20401" s="37"/>
      <c r="AA20401" s="37"/>
      <c r="AB20401" s="37"/>
    </row>
    <row r="20402" spans="24:28" x14ac:dyDescent="0.25">
      <c r="X20402" s="37"/>
      <c r="Y20402" s="37"/>
      <c r="Z20402" s="37"/>
      <c r="AA20402" s="37"/>
      <c r="AB20402" s="37"/>
    </row>
    <row r="20403" spans="24:28" x14ac:dyDescent="0.25">
      <c r="X20403" s="37"/>
      <c r="Y20403" s="37"/>
      <c r="Z20403" s="37"/>
      <c r="AA20403" s="37"/>
      <c r="AB20403" s="37"/>
    </row>
    <row r="20404" spans="24:28" x14ac:dyDescent="0.25">
      <c r="X20404" s="37"/>
      <c r="Y20404" s="37"/>
      <c r="Z20404" s="37"/>
      <c r="AA20404" s="37"/>
      <c r="AB20404" s="37"/>
    </row>
    <row r="20405" spans="24:28" x14ac:dyDescent="0.25">
      <c r="X20405" s="37"/>
      <c r="Y20405" s="37"/>
      <c r="Z20405" s="37"/>
      <c r="AA20405" s="37"/>
      <c r="AB20405" s="37"/>
    </row>
    <row r="20406" spans="24:28" x14ac:dyDescent="0.25">
      <c r="X20406" s="37"/>
      <c r="Y20406" s="37"/>
      <c r="Z20406" s="37"/>
      <c r="AA20406" s="37"/>
      <c r="AB20406" s="37"/>
    </row>
    <row r="20407" spans="24:28" x14ac:dyDescent="0.25">
      <c r="X20407" s="37"/>
      <c r="Y20407" s="37"/>
      <c r="Z20407" s="37"/>
      <c r="AA20407" s="37"/>
      <c r="AB20407" s="37"/>
    </row>
    <row r="20408" spans="24:28" x14ac:dyDescent="0.25">
      <c r="X20408" s="37"/>
      <c r="Y20408" s="37"/>
      <c r="Z20408" s="37"/>
      <c r="AA20408" s="37"/>
      <c r="AB20408" s="37"/>
    </row>
    <row r="20409" spans="24:28" x14ac:dyDescent="0.25">
      <c r="X20409" s="37"/>
      <c r="Y20409" s="37"/>
      <c r="Z20409" s="37"/>
      <c r="AA20409" s="37"/>
      <c r="AB20409" s="37"/>
    </row>
    <row r="20410" spans="24:28" x14ac:dyDescent="0.25">
      <c r="X20410" s="37"/>
      <c r="Y20410" s="37"/>
      <c r="Z20410" s="37"/>
      <c r="AA20410" s="37"/>
      <c r="AB20410" s="37"/>
    </row>
    <row r="20411" spans="24:28" x14ac:dyDescent="0.25">
      <c r="X20411" s="37"/>
      <c r="Y20411" s="37"/>
      <c r="Z20411" s="37"/>
      <c r="AA20411" s="37"/>
      <c r="AB20411" s="37"/>
    </row>
    <row r="20412" spans="24:28" x14ac:dyDescent="0.25">
      <c r="X20412" s="37"/>
      <c r="Y20412" s="37"/>
      <c r="Z20412" s="37"/>
      <c r="AA20412" s="37"/>
      <c r="AB20412" s="37"/>
    </row>
    <row r="20413" spans="24:28" x14ac:dyDescent="0.25">
      <c r="X20413" s="37"/>
      <c r="Y20413" s="37"/>
      <c r="Z20413" s="37"/>
      <c r="AA20413" s="37"/>
      <c r="AB20413" s="37"/>
    </row>
    <row r="20414" spans="24:28" x14ac:dyDescent="0.25">
      <c r="X20414" s="37"/>
      <c r="Y20414" s="37"/>
      <c r="Z20414" s="37"/>
      <c r="AA20414" s="37"/>
      <c r="AB20414" s="37"/>
    </row>
    <row r="20415" spans="24:28" x14ac:dyDescent="0.25">
      <c r="X20415" s="37"/>
      <c r="Y20415" s="37"/>
      <c r="Z20415" s="37"/>
      <c r="AA20415" s="37"/>
      <c r="AB20415" s="37"/>
    </row>
    <row r="20416" spans="24:28" x14ac:dyDescent="0.25">
      <c r="X20416" s="37"/>
      <c r="Y20416" s="37"/>
      <c r="Z20416" s="37"/>
      <c r="AA20416" s="37"/>
      <c r="AB20416" s="37"/>
    </row>
    <row r="20417" spans="24:28" x14ac:dyDescent="0.25">
      <c r="X20417" s="37"/>
      <c r="Y20417" s="37"/>
      <c r="Z20417" s="37"/>
      <c r="AA20417" s="37"/>
      <c r="AB20417" s="37"/>
    </row>
    <row r="20418" spans="24:28" x14ac:dyDescent="0.25">
      <c r="X20418" s="37"/>
      <c r="Y20418" s="37"/>
      <c r="Z20418" s="37"/>
      <c r="AA20418" s="37"/>
      <c r="AB20418" s="37"/>
    </row>
    <row r="20419" spans="24:28" x14ac:dyDescent="0.25">
      <c r="X20419" s="37"/>
      <c r="Y20419" s="37"/>
      <c r="Z20419" s="37"/>
      <c r="AA20419" s="37"/>
      <c r="AB20419" s="37"/>
    </row>
    <row r="20420" spans="24:28" x14ac:dyDescent="0.25">
      <c r="X20420" s="37"/>
      <c r="Y20420" s="37"/>
      <c r="Z20420" s="37"/>
      <c r="AA20420" s="37"/>
      <c r="AB20420" s="37"/>
    </row>
    <row r="20421" spans="24:28" x14ac:dyDescent="0.25">
      <c r="X20421" s="37"/>
      <c r="Y20421" s="37"/>
      <c r="Z20421" s="37"/>
      <c r="AA20421" s="37"/>
      <c r="AB20421" s="37"/>
    </row>
    <row r="20422" spans="24:28" x14ac:dyDescent="0.25">
      <c r="X20422" s="37"/>
      <c r="Y20422" s="37"/>
      <c r="Z20422" s="37"/>
      <c r="AA20422" s="37"/>
      <c r="AB20422" s="37"/>
    </row>
    <row r="20423" spans="24:28" x14ac:dyDescent="0.25">
      <c r="X20423" s="37"/>
      <c r="Y20423" s="37"/>
      <c r="Z20423" s="37"/>
      <c r="AA20423" s="37"/>
      <c r="AB20423" s="37"/>
    </row>
    <row r="20424" spans="24:28" x14ac:dyDescent="0.25">
      <c r="X20424" s="37"/>
      <c r="Y20424" s="37"/>
      <c r="Z20424" s="37"/>
      <c r="AA20424" s="37"/>
      <c r="AB20424" s="37"/>
    </row>
    <row r="20425" spans="24:28" x14ac:dyDescent="0.25">
      <c r="X20425" s="37"/>
      <c r="Y20425" s="37"/>
      <c r="Z20425" s="37"/>
      <c r="AA20425" s="37"/>
      <c r="AB20425" s="37"/>
    </row>
    <row r="20426" spans="24:28" x14ac:dyDescent="0.25">
      <c r="X20426" s="37"/>
      <c r="Y20426" s="37"/>
      <c r="Z20426" s="37"/>
      <c r="AA20426" s="37"/>
      <c r="AB20426" s="37"/>
    </row>
    <row r="20427" spans="24:28" x14ac:dyDescent="0.25">
      <c r="X20427" s="37"/>
      <c r="Y20427" s="37"/>
      <c r="Z20427" s="37"/>
      <c r="AA20427" s="37"/>
      <c r="AB20427" s="37"/>
    </row>
    <row r="20428" spans="24:28" x14ac:dyDescent="0.25">
      <c r="X20428" s="37"/>
      <c r="Y20428" s="37"/>
      <c r="Z20428" s="37"/>
      <c r="AA20428" s="37"/>
      <c r="AB20428" s="37"/>
    </row>
    <row r="20429" spans="24:28" x14ac:dyDescent="0.25">
      <c r="X20429" s="37"/>
      <c r="Y20429" s="37"/>
      <c r="Z20429" s="37"/>
      <c r="AA20429" s="37"/>
      <c r="AB20429" s="37"/>
    </row>
    <row r="20430" spans="24:28" x14ac:dyDescent="0.25">
      <c r="X20430" s="37"/>
      <c r="Y20430" s="37"/>
      <c r="Z20430" s="37"/>
      <c r="AA20430" s="37"/>
      <c r="AB20430" s="37"/>
    </row>
    <row r="20431" spans="24:28" x14ac:dyDescent="0.25">
      <c r="X20431" s="37"/>
      <c r="Y20431" s="37"/>
      <c r="Z20431" s="37"/>
      <c r="AA20431" s="37"/>
      <c r="AB20431" s="37"/>
    </row>
    <row r="20432" spans="24:28" x14ac:dyDescent="0.25">
      <c r="X20432" s="37"/>
      <c r="Y20432" s="37"/>
      <c r="Z20432" s="37"/>
      <c r="AA20432" s="37"/>
      <c r="AB20432" s="37"/>
    </row>
    <row r="20433" spans="24:28" x14ac:dyDescent="0.25">
      <c r="X20433" s="37"/>
      <c r="Y20433" s="37"/>
      <c r="Z20433" s="37"/>
      <c r="AA20433" s="37"/>
      <c r="AB20433" s="37"/>
    </row>
    <row r="20434" spans="24:28" x14ac:dyDescent="0.25">
      <c r="X20434" s="37"/>
      <c r="Y20434" s="37"/>
      <c r="Z20434" s="37"/>
      <c r="AA20434" s="37"/>
      <c r="AB20434" s="37"/>
    </row>
    <row r="20435" spans="24:28" x14ac:dyDescent="0.25">
      <c r="X20435" s="37"/>
      <c r="Y20435" s="37"/>
      <c r="Z20435" s="37"/>
      <c r="AA20435" s="37"/>
      <c r="AB20435" s="37"/>
    </row>
    <row r="20436" spans="24:28" x14ac:dyDescent="0.25">
      <c r="X20436" s="37"/>
      <c r="Y20436" s="37"/>
      <c r="Z20436" s="37"/>
      <c r="AA20436" s="37"/>
      <c r="AB20436" s="37"/>
    </row>
    <row r="20437" spans="24:28" x14ac:dyDescent="0.25">
      <c r="X20437" s="37"/>
      <c r="Y20437" s="37"/>
      <c r="Z20437" s="37"/>
      <c r="AA20437" s="37"/>
      <c r="AB20437" s="37"/>
    </row>
    <row r="20438" spans="24:28" x14ac:dyDescent="0.25">
      <c r="X20438" s="37"/>
      <c r="Y20438" s="37"/>
      <c r="Z20438" s="37"/>
      <c r="AA20438" s="37"/>
      <c r="AB20438" s="37"/>
    </row>
    <row r="20439" spans="24:28" x14ac:dyDescent="0.25">
      <c r="X20439" s="37"/>
      <c r="Y20439" s="37"/>
      <c r="Z20439" s="37"/>
      <c r="AA20439" s="37"/>
      <c r="AB20439" s="37"/>
    </row>
    <row r="20440" spans="24:28" x14ac:dyDescent="0.25">
      <c r="X20440" s="37"/>
      <c r="Y20440" s="37"/>
      <c r="Z20440" s="37"/>
      <c r="AA20440" s="37"/>
      <c r="AB20440" s="37"/>
    </row>
    <row r="20441" spans="24:28" x14ac:dyDescent="0.25">
      <c r="X20441" s="37"/>
      <c r="Y20441" s="37"/>
      <c r="Z20441" s="37"/>
      <c r="AA20441" s="37"/>
      <c r="AB20441" s="37"/>
    </row>
    <row r="20442" spans="24:28" x14ac:dyDescent="0.25">
      <c r="X20442" s="37"/>
      <c r="Y20442" s="37"/>
      <c r="Z20442" s="37"/>
      <c r="AA20442" s="37"/>
      <c r="AB20442" s="37"/>
    </row>
    <row r="20443" spans="24:28" x14ac:dyDescent="0.25">
      <c r="X20443" s="37"/>
      <c r="Y20443" s="37"/>
      <c r="Z20443" s="37"/>
      <c r="AA20443" s="37"/>
      <c r="AB20443" s="37"/>
    </row>
    <row r="20444" spans="24:28" x14ac:dyDescent="0.25">
      <c r="X20444" s="37"/>
      <c r="Y20444" s="37"/>
      <c r="Z20444" s="37"/>
      <c r="AA20444" s="37"/>
      <c r="AB20444" s="37"/>
    </row>
    <row r="20445" spans="24:28" x14ac:dyDescent="0.25">
      <c r="X20445" s="37"/>
      <c r="Y20445" s="37"/>
      <c r="Z20445" s="37"/>
      <c r="AA20445" s="37"/>
      <c r="AB20445" s="37"/>
    </row>
    <row r="20446" spans="24:28" x14ac:dyDescent="0.25">
      <c r="X20446" s="37"/>
      <c r="Y20446" s="37"/>
      <c r="Z20446" s="37"/>
      <c r="AA20446" s="37"/>
      <c r="AB20446" s="37"/>
    </row>
    <row r="20447" spans="24:28" x14ac:dyDescent="0.25">
      <c r="X20447" s="37"/>
      <c r="Y20447" s="37"/>
      <c r="Z20447" s="37"/>
      <c r="AA20447" s="37"/>
      <c r="AB20447" s="37"/>
    </row>
    <row r="20448" spans="24:28" x14ac:dyDescent="0.25">
      <c r="X20448" s="37"/>
      <c r="Y20448" s="37"/>
      <c r="Z20448" s="37"/>
      <c r="AA20448" s="37"/>
      <c r="AB20448" s="37"/>
    </row>
    <row r="20449" spans="24:28" x14ac:dyDescent="0.25">
      <c r="X20449" s="37"/>
      <c r="Y20449" s="37"/>
      <c r="Z20449" s="37"/>
      <c r="AA20449" s="37"/>
      <c r="AB20449" s="37"/>
    </row>
    <row r="20450" spans="24:28" x14ac:dyDescent="0.25">
      <c r="X20450" s="37"/>
      <c r="Y20450" s="37"/>
      <c r="Z20450" s="37"/>
      <c r="AA20450" s="37"/>
      <c r="AB20450" s="37"/>
    </row>
    <row r="20451" spans="24:28" x14ac:dyDescent="0.25">
      <c r="X20451" s="37"/>
      <c r="Y20451" s="37"/>
      <c r="Z20451" s="37"/>
      <c r="AA20451" s="37"/>
      <c r="AB20451" s="37"/>
    </row>
    <row r="20452" spans="24:28" x14ac:dyDescent="0.25">
      <c r="X20452" s="37"/>
      <c r="Y20452" s="37"/>
      <c r="Z20452" s="37"/>
      <c r="AA20452" s="37"/>
      <c r="AB20452" s="37"/>
    </row>
    <row r="20453" spans="24:28" x14ac:dyDescent="0.25">
      <c r="X20453" s="37"/>
      <c r="Y20453" s="37"/>
      <c r="Z20453" s="37"/>
      <c r="AA20453" s="37"/>
      <c r="AB20453" s="37"/>
    </row>
    <row r="20454" spans="24:28" x14ac:dyDescent="0.25">
      <c r="X20454" s="37"/>
      <c r="Y20454" s="37"/>
      <c r="Z20454" s="37"/>
      <c r="AA20454" s="37"/>
      <c r="AB20454" s="37"/>
    </row>
    <row r="20455" spans="24:28" x14ac:dyDescent="0.25">
      <c r="X20455" s="37"/>
      <c r="Y20455" s="37"/>
      <c r="Z20455" s="37"/>
      <c r="AA20455" s="37"/>
      <c r="AB20455" s="37"/>
    </row>
    <row r="20456" spans="24:28" x14ac:dyDescent="0.25">
      <c r="X20456" s="37"/>
      <c r="Y20456" s="37"/>
      <c r="Z20456" s="37"/>
      <c r="AA20456" s="37"/>
      <c r="AB20456" s="37"/>
    </row>
    <row r="20457" spans="24:28" x14ac:dyDescent="0.25">
      <c r="X20457" s="37"/>
      <c r="Y20457" s="37"/>
      <c r="Z20457" s="37"/>
      <c r="AA20457" s="37"/>
      <c r="AB20457" s="37"/>
    </row>
    <row r="20458" spans="24:28" x14ac:dyDescent="0.25">
      <c r="X20458" s="37"/>
      <c r="Y20458" s="37"/>
      <c r="Z20458" s="37"/>
      <c r="AA20458" s="37"/>
      <c r="AB20458" s="37"/>
    </row>
    <row r="20459" spans="24:28" x14ac:dyDescent="0.25">
      <c r="X20459" s="37"/>
      <c r="Y20459" s="37"/>
      <c r="Z20459" s="37"/>
      <c r="AA20459" s="37"/>
      <c r="AB20459" s="37"/>
    </row>
    <row r="20460" spans="24:28" x14ac:dyDescent="0.25">
      <c r="X20460" s="37"/>
      <c r="Y20460" s="37"/>
      <c r="Z20460" s="37"/>
      <c r="AA20460" s="37"/>
      <c r="AB20460" s="37"/>
    </row>
    <row r="20461" spans="24:28" x14ac:dyDescent="0.25">
      <c r="X20461" s="37"/>
      <c r="Y20461" s="37"/>
      <c r="Z20461" s="37"/>
      <c r="AA20461" s="37"/>
      <c r="AB20461" s="37"/>
    </row>
    <row r="20462" spans="24:28" x14ac:dyDescent="0.25">
      <c r="X20462" s="37"/>
      <c r="Y20462" s="37"/>
      <c r="Z20462" s="37"/>
      <c r="AA20462" s="37"/>
      <c r="AB20462" s="37"/>
    </row>
    <row r="20463" spans="24:28" x14ac:dyDescent="0.25">
      <c r="X20463" s="37"/>
      <c r="Y20463" s="37"/>
      <c r="Z20463" s="37"/>
      <c r="AA20463" s="37"/>
      <c r="AB20463" s="37"/>
    </row>
    <row r="20464" spans="24:28" x14ac:dyDescent="0.25">
      <c r="X20464" s="37"/>
      <c r="Y20464" s="37"/>
      <c r="Z20464" s="37"/>
      <c r="AA20464" s="37"/>
      <c r="AB20464" s="37"/>
    </row>
    <row r="20465" spans="24:28" x14ac:dyDescent="0.25">
      <c r="X20465" s="37"/>
      <c r="Y20465" s="37"/>
      <c r="Z20465" s="37"/>
      <c r="AA20465" s="37"/>
      <c r="AB20465" s="37"/>
    </row>
    <row r="20466" spans="24:28" x14ac:dyDescent="0.25">
      <c r="X20466" s="37"/>
      <c r="Y20466" s="37"/>
      <c r="Z20466" s="37"/>
      <c r="AA20466" s="37"/>
      <c r="AB20466" s="37"/>
    </row>
    <row r="20467" spans="24:28" x14ac:dyDescent="0.25">
      <c r="X20467" s="37"/>
      <c r="Y20467" s="37"/>
      <c r="Z20467" s="37"/>
      <c r="AA20467" s="37"/>
      <c r="AB20467" s="37"/>
    </row>
    <row r="20468" spans="24:28" x14ac:dyDescent="0.25">
      <c r="X20468" s="37"/>
      <c r="Y20468" s="37"/>
      <c r="Z20468" s="37"/>
      <c r="AA20468" s="37"/>
      <c r="AB20468" s="37"/>
    </row>
    <row r="20469" spans="24:28" x14ac:dyDescent="0.25">
      <c r="X20469" s="37"/>
      <c r="Y20469" s="37"/>
      <c r="Z20469" s="37"/>
      <c r="AA20469" s="37"/>
      <c r="AB20469" s="37"/>
    </row>
    <row r="20470" spans="24:28" x14ac:dyDescent="0.25">
      <c r="X20470" s="37"/>
      <c r="Y20470" s="37"/>
      <c r="Z20470" s="37"/>
      <c r="AA20470" s="37"/>
      <c r="AB20470" s="37"/>
    </row>
    <row r="20471" spans="24:28" x14ac:dyDescent="0.25">
      <c r="X20471" s="37"/>
      <c r="Y20471" s="37"/>
      <c r="Z20471" s="37"/>
      <c r="AA20471" s="37"/>
      <c r="AB20471" s="37"/>
    </row>
    <row r="20472" spans="24:28" x14ac:dyDescent="0.25">
      <c r="X20472" s="37"/>
      <c r="Y20472" s="37"/>
      <c r="Z20472" s="37"/>
      <c r="AA20472" s="37"/>
      <c r="AB20472" s="37"/>
    </row>
    <row r="20473" spans="24:28" x14ac:dyDescent="0.25">
      <c r="X20473" s="37"/>
      <c r="Y20473" s="37"/>
      <c r="Z20473" s="37"/>
      <c r="AA20473" s="37"/>
      <c r="AB20473" s="37"/>
    </row>
    <row r="20474" spans="24:28" x14ac:dyDescent="0.25">
      <c r="X20474" s="37"/>
      <c r="Y20474" s="37"/>
      <c r="Z20474" s="37"/>
      <c r="AA20474" s="37"/>
      <c r="AB20474" s="37"/>
    </row>
    <row r="20475" spans="24:28" x14ac:dyDescent="0.25">
      <c r="X20475" s="37"/>
      <c r="Y20475" s="37"/>
      <c r="Z20475" s="37"/>
      <c r="AA20475" s="37"/>
      <c r="AB20475" s="37"/>
    </row>
    <row r="20476" spans="24:28" x14ac:dyDescent="0.25">
      <c r="X20476" s="37"/>
      <c r="Y20476" s="37"/>
      <c r="Z20476" s="37"/>
      <c r="AA20476" s="37"/>
      <c r="AB20476" s="37"/>
    </row>
    <row r="20477" spans="24:28" x14ac:dyDescent="0.25">
      <c r="X20477" s="37"/>
      <c r="Y20477" s="37"/>
      <c r="Z20477" s="37"/>
      <c r="AA20477" s="37"/>
      <c r="AB20477" s="37"/>
    </row>
    <row r="20478" spans="24:28" x14ac:dyDescent="0.25">
      <c r="X20478" s="37"/>
      <c r="Y20478" s="37"/>
      <c r="Z20478" s="37"/>
      <c r="AA20478" s="37"/>
      <c r="AB20478" s="37"/>
    </row>
    <row r="20479" spans="24:28" x14ac:dyDescent="0.25">
      <c r="X20479" s="37"/>
      <c r="Y20479" s="37"/>
      <c r="Z20479" s="37"/>
      <c r="AA20479" s="37"/>
      <c r="AB20479" s="37"/>
    </row>
    <row r="20480" spans="24:28" x14ac:dyDescent="0.25">
      <c r="X20480" s="37"/>
      <c r="Y20480" s="37"/>
      <c r="Z20480" s="37"/>
      <c r="AA20480" s="37"/>
      <c r="AB20480" s="37"/>
    </row>
    <row r="20481" spans="24:28" x14ac:dyDescent="0.25">
      <c r="X20481" s="37"/>
      <c r="Y20481" s="37"/>
      <c r="Z20481" s="37"/>
      <c r="AA20481" s="37"/>
      <c r="AB20481" s="37"/>
    </row>
    <row r="20482" spans="24:28" x14ac:dyDescent="0.25">
      <c r="X20482" s="37"/>
      <c r="Y20482" s="37"/>
      <c r="Z20482" s="37"/>
      <c r="AA20482" s="37"/>
      <c r="AB20482" s="37"/>
    </row>
    <row r="20483" spans="24:28" x14ac:dyDescent="0.25">
      <c r="X20483" s="37"/>
      <c r="Y20483" s="37"/>
      <c r="Z20483" s="37"/>
      <c r="AA20483" s="37"/>
      <c r="AB20483" s="37"/>
    </row>
    <row r="20484" spans="24:28" x14ac:dyDescent="0.25">
      <c r="X20484" s="37"/>
      <c r="Y20484" s="37"/>
      <c r="Z20484" s="37"/>
      <c r="AA20484" s="37"/>
      <c r="AB20484" s="37"/>
    </row>
    <row r="20485" spans="24:28" x14ac:dyDescent="0.25">
      <c r="X20485" s="37"/>
      <c r="Y20485" s="37"/>
      <c r="Z20485" s="37"/>
      <c r="AA20485" s="37"/>
      <c r="AB20485" s="37"/>
    </row>
    <row r="20486" spans="24:28" x14ac:dyDescent="0.25">
      <c r="X20486" s="37"/>
      <c r="Y20486" s="37"/>
      <c r="Z20486" s="37"/>
      <c r="AA20486" s="37"/>
      <c r="AB20486" s="37"/>
    </row>
    <row r="20487" spans="24:28" x14ac:dyDescent="0.25">
      <c r="X20487" s="37"/>
      <c r="Y20487" s="37"/>
      <c r="Z20487" s="37"/>
      <c r="AA20487" s="37"/>
      <c r="AB20487" s="37"/>
    </row>
    <row r="20488" spans="24:28" x14ac:dyDescent="0.25">
      <c r="X20488" s="37"/>
      <c r="Y20488" s="37"/>
      <c r="Z20488" s="37"/>
      <c r="AA20488" s="37"/>
      <c r="AB20488" s="37"/>
    </row>
    <row r="20489" spans="24:28" x14ac:dyDescent="0.25">
      <c r="X20489" s="37"/>
      <c r="Y20489" s="37"/>
      <c r="Z20489" s="37"/>
      <c r="AA20489" s="37"/>
      <c r="AB20489" s="37"/>
    </row>
    <row r="20490" spans="24:28" x14ac:dyDescent="0.25">
      <c r="X20490" s="37"/>
      <c r="Y20490" s="37"/>
      <c r="Z20490" s="37"/>
      <c r="AA20490" s="37"/>
      <c r="AB20490" s="37"/>
    </row>
    <row r="20491" spans="24:28" x14ac:dyDescent="0.25">
      <c r="X20491" s="37"/>
      <c r="Y20491" s="37"/>
      <c r="Z20491" s="37"/>
      <c r="AA20491" s="37"/>
      <c r="AB20491" s="37"/>
    </row>
    <row r="20492" spans="24:28" x14ac:dyDescent="0.25">
      <c r="X20492" s="37"/>
      <c r="Y20492" s="37"/>
      <c r="Z20492" s="37"/>
      <c r="AA20492" s="37"/>
      <c r="AB20492" s="37"/>
    </row>
    <row r="20493" spans="24:28" x14ac:dyDescent="0.25">
      <c r="X20493" s="37"/>
      <c r="Y20493" s="37"/>
      <c r="Z20493" s="37"/>
      <c r="AA20493" s="37"/>
      <c r="AB20493" s="37"/>
    </row>
    <row r="20494" spans="24:28" x14ac:dyDescent="0.25">
      <c r="X20494" s="37"/>
      <c r="Y20494" s="37"/>
      <c r="Z20494" s="37"/>
      <c r="AA20494" s="37"/>
      <c r="AB20494" s="37"/>
    </row>
    <row r="20495" spans="24:28" x14ac:dyDescent="0.25">
      <c r="X20495" s="37"/>
      <c r="Y20495" s="37"/>
      <c r="Z20495" s="37"/>
      <c r="AA20495" s="37"/>
      <c r="AB20495" s="37"/>
    </row>
    <row r="20496" spans="24:28" x14ac:dyDescent="0.25">
      <c r="X20496" s="37"/>
      <c r="Y20496" s="37"/>
      <c r="Z20496" s="37"/>
      <c r="AA20496" s="37"/>
      <c r="AB20496" s="37"/>
    </row>
    <row r="20497" spans="24:28" x14ac:dyDescent="0.25">
      <c r="X20497" s="37"/>
      <c r="Y20497" s="37"/>
      <c r="Z20497" s="37"/>
      <c r="AA20497" s="37"/>
      <c r="AB20497" s="37"/>
    </row>
    <row r="20498" spans="24:28" x14ac:dyDescent="0.25">
      <c r="X20498" s="37"/>
      <c r="Y20498" s="37"/>
      <c r="Z20498" s="37"/>
      <c r="AA20498" s="37"/>
      <c r="AB20498" s="37"/>
    </row>
    <row r="20499" spans="24:28" x14ac:dyDescent="0.25">
      <c r="X20499" s="37"/>
      <c r="Y20499" s="37"/>
      <c r="Z20499" s="37"/>
      <c r="AA20499" s="37"/>
      <c r="AB20499" s="37"/>
    </row>
    <row r="20500" spans="24:28" x14ac:dyDescent="0.25">
      <c r="X20500" s="37"/>
      <c r="Y20500" s="37"/>
      <c r="Z20500" s="37"/>
      <c r="AA20500" s="37"/>
      <c r="AB20500" s="37"/>
    </row>
    <row r="20501" spans="24:28" x14ac:dyDescent="0.25">
      <c r="X20501" s="37"/>
      <c r="Y20501" s="37"/>
      <c r="Z20501" s="37"/>
      <c r="AA20501" s="37"/>
      <c r="AB20501" s="37"/>
    </row>
    <row r="20502" spans="24:28" x14ac:dyDescent="0.25">
      <c r="X20502" s="37"/>
      <c r="Y20502" s="37"/>
      <c r="Z20502" s="37"/>
      <c r="AA20502" s="37"/>
      <c r="AB20502" s="37"/>
    </row>
    <row r="20503" spans="24:28" x14ac:dyDescent="0.25">
      <c r="X20503" s="37"/>
      <c r="Y20503" s="37"/>
      <c r="Z20503" s="37"/>
      <c r="AA20503" s="37"/>
      <c r="AB20503" s="37"/>
    </row>
    <row r="20504" spans="24:28" x14ac:dyDescent="0.25">
      <c r="X20504" s="37"/>
      <c r="Y20504" s="37"/>
      <c r="Z20504" s="37"/>
      <c r="AA20504" s="37"/>
      <c r="AB20504" s="37"/>
    </row>
    <row r="20505" spans="24:28" x14ac:dyDescent="0.25">
      <c r="X20505" s="37"/>
      <c r="Y20505" s="37"/>
      <c r="Z20505" s="37"/>
      <c r="AA20505" s="37"/>
      <c r="AB20505" s="37"/>
    </row>
    <row r="20506" spans="24:28" x14ac:dyDescent="0.25">
      <c r="X20506" s="37"/>
      <c r="Y20506" s="37"/>
      <c r="Z20506" s="37"/>
      <c r="AA20506" s="37"/>
      <c r="AB20506" s="37"/>
    </row>
    <row r="20507" spans="24:28" x14ac:dyDescent="0.25">
      <c r="X20507" s="37"/>
      <c r="Y20507" s="37"/>
      <c r="Z20507" s="37"/>
      <c r="AA20507" s="37"/>
      <c r="AB20507" s="37"/>
    </row>
    <row r="20508" spans="24:28" x14ac:dyDescent="0.25">
      <c r="X20508" s="37"/>
      <c r="Y20508" s="37"/>
      <c r="Z20508" s="37"/>
      <c r="AA20508" s="37"/>
      <c r="AB20508" s="37"/>
    </row>
    <row r="20509" spans="24:28" x14ac:dyDescent="0.25">
      <c r="X20509" s="37"/>
      <c r="Y20509" s="37"/>
      <c r="Z20509" s="37"/>
      <c r="AA20509" s="37"/>
      <c r="AB20509" s="37"/>
    </row>
    <row r="20510" spans="24:28" x14ac:dyDescent="0.25">
      <c r="X20510" s="37"/>
      <c r="Y20510" s="37"/>
      <c r="Z20510" s="37"/>
      <c r="AA20510" s="37"/>
      <c r="AB20510" s="37"/>
    </row>
    <row r="20511" spans="24:28" x14ac:dyDescent="0.25">
      <c r="X20511" s="37"/>
      <c r="Y20511" s="37"/>
      <c r="Z20511" s="37"/>
      <c r="AA20511" s="37"/>
      <c r="AB20511" s="37"/>
    </row>
    <row r="20512" spans="24:28" x14ac:dyDescent="0.25">
      <c r="X20512" s="37"/>
      <c r="Y20512" s="37"/>
      <c r="Z20512" s="37"/>
      <c r="AA20512" s="37"/>
      <c r="AB20512" s="37"/>
    </row>
    <row r="20513" spans="24:28" x14ac:dyDescent="0.25">
      <c r="X20513" s="37"/>
      <c r="Y20513" s="37"/>
      <c r="Z20513" s="37"/>
      <c r="AA20513" s="37"/>
      <c r="AB20513" s="37"/>
    </row>
    <row r="20514" spans="24:28" x14ac:dyDescent="0.25">
      <c r="X20514" s="37"/>
      <c r="Y20514" s="37"/>
      <c r="Z20514" s="37"/>
      <c r="AA20514" s="37"/>
      <c r="AB20514" s="37"/>
    </row>
    <row r="20515" spans="24:28" x14ac:dyDescent="0.25">
      <c r="X20515" s="37"/>
      <c r="Y20515" s="37"/>
      <c r="Z20515" s="37"/>
      <c r="AA20515" s="37"/>
      <c r="AB20515" s="37"/>
    </row>
    <row r="20516" spans="24:28" x14ac:dyDescent="0.25">
      <c r="X20516" s="37"/>
      <c r="Y20516" s="37"/>
      <c r="Z20516" s="37"/>
      <c r="AA20516" s="37"/>
      <c r="AB20516" s="37"/>
    </row>
    <row r="20517" spans="24:28" x14ac:dyDescent="0.25">
      <c r="X20517" s="37"/>
      <c r="Y20517" s="37"/>
      <c r="Z20517" s="37"/>
      <c r="AA20517" s="37"/>
      <c r="AB20517" s="37"/>
    </row>
    <row r="20518" spans="24:28" x14ac:dyDescent="0.25">
      <c r="X20518" s="37"/>
      <c r="Y20518" s="37"/>
      <c r="Z20518" s="37"/>
      <c r="AA20518" s="37"/>
      <c r="AB20518" s="37"/>
    </row>
    <row r="20519" spans="24:28" x14ac:dyDescent="0.25">
      <c r="X20519" s="37"/>
      <c r="Y20519" s="37"/>
      <c r="Z20519" s="37"/>
      <c r="AA20519" s="37"/>
      <c r="AB20519" s="37"/>
    </row>
    <row r="20520" spans="24:28" x14ac:dyDescent="0.25">
      <c r="X20520" s="37"/>
      <c r="Y20520" s="37"/>
      <c r="Z20520" s="37"/>
      <c r="AA20520" s="37"/>
      <c r="AB20520" s="37"/>
    </row>
    <row r="25009" spans="21:22" x14ac:dyDescent="0.25">
      <c r="U25009" s="38"/>
      <c r="V25009" s="38"/>
    </row>
    <row r="25010" spans="21:22" x14ac:dyDescent="0.25">
      <c r="U25010" s="38"/>
      <c r="V25010" s="38"/>
    </row>
    <row r="35009" spans="21:22" x14ac:dyDescent="0.25">
      <c r="U35009" s="38"/>
      <c r="V35009" s="38"/>
    </row>
    <row r="35010" spans="21:22" x14ac:dyDescent="0.25">
      <c r="U35010" s="38"/>
      <c r="V35010" s="38"/>
    </row>
    <row r="45009" spans="21:22" x14ac:dyDescent="0.25">
      <c r="U45009" s="38"/>
      <c r="V45009" s="38"/>
    </row>
    <row r="45010" spans="21:22" x14ac:dyDescent="0.25">
      <c r="U45010" s="38"/>
      <c r="V45010" s="38"/>
    </row>
  </sheetData>
  <mergeCells count="61">
    <mergeCell ref="Z1:AB1"/>
    <mergeCell ref="K6:R6"/>
    <mergeCell ref="B6:I6"/>
    <mergeCell ref="K9:M9"/>
    <mergeCell ref="K8:M8"/>
    <mergeCell ref="P2:R2"/>
    <mergeCell ref="I70:N70"/>
    <mergeCell ref="M23:P23"/>
    <mergeCell ref="J17:J18"/>
    <mergeCell ref="B24:R24"/>
    <mergeCell ref="M21:M22"/>
    <mergeCell ref="M19:M20"/>
    <mergeCell ref="O19:O20"/>
    <mergeCell ref="B17:B18"/>
    <mergeCell ref="C17:C18"/>
    <mergeCell ref="I31:N31"/>
    <mergeCell ref="I25:L25"/>
    <mergeCell ref="C25:F25"/>
    <mergeCell ref="J21:J22"/>
    <mergeCell ref="B19:B20"/>
    <mergeCell ref="I69:N69"/>
    <mergeCell ref="P31:Q32"/>
    <mergeCell ref="P33:Q35"/>
    <mergeCell ref="AM2:AQ2"/>
    <mergeCell ref="O21:O22"/>
    <mergeCell ref="H23:K23"/>
    <mergeCell ref="M17:M18"/>
    <mergeCell ref="O17:O18"/>
    <mergeCell ref="K10:M10"/>
    <mergeCell ref="H15:K15"/>
    <mergeCell ref="M15:P15"/>
    <mergeCell ref="H17:H18"/>
    <mergeCell ref="O16:P16"/>
    <mergeCell ref="B29:Q29"/>
    <mergeCell ref="B31:G31"/>
    <mergeCell ref="E17:E18"/>
    <mergeCell ref="B21:B22"/>
    <mergeCell ref="C21:C22"/>
    <mergeCell ref="C32:G32"/>
    <mergeCell ref="J32:N32"/>
    <mergeCell ref="K35:N35"/>
    <mergeCell ref="C19:C20"/>
    <mergeCell ref="E19:E20"/>
    <mergeCell ref="H19:H20"/>
    <mergeCell ref="J19:J20"/>
    <mergeCell ref="C26:F26"/>
    <mergeCell ref="C27:F27"/>
    <mergeCell ref="E21:E22"/>
    <mergeCell ref="H21:H22"/>
    <mergeCell ref="B14:R14"/>
    <mergeCell ref="C15:F15"/>
    <mergeCell ref="C16:D16"/>
    <mergeCell ref="E16:F16"/>
    <mergeCell ref="H16:I16"/>
    <mergeCell ref="J16:K16"/>
    <mergeCell ref="M16:N16"/>
    <mergeCell ref="C33:G33"/>
    <mergeCell ref="K33:N33"/>
    <mergeCell ref="C34:G34"/>
    <mergeCell ref="K34:N34"/>
    <mergeCell ref="C35:G35"/>
  </mergeCells>
  <pageMargins left="0.75" right="0.75" top="1" bottom="1" header="0.5" footer="0.5"/>
  <pageSetup orientation="portrait" verticalDpi="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40" r:id="rId3" name="Button 20">
              <controlPr defaultSize="0" print="0" autoFill="0" autoPict="0" macro="[0]!ThisWorkbook.sel_bias">
                <anchor moveWithCells="1" sizeWithCells="1">
                  <from>
                    <xdr:col>9</xdr:col>
                    <xdr:colOff>139700</xdr:colOff>
                    <xdr:row>10</xdr:row>
                    <xdr:rowOff>101600</xdr:rowOff>
                  </from>
                  <to>
                    <xdr:col>12</xdr:col>
                    <xdr:colOff>317500</xdr:colOff>
                    <xdr:row>12</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5.30b</vt:lpstr>
      <vt:lpstr>Ex 5.30e</vt:lpstr>
    </vt:vector>
  </TitlesOfParts>
  <Manager/>
  <Company>Office of Information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Work</dc:creator>
  <cp:keywords/>
  <dc:description/>
  <cp:lastModifiedBy>Mary Schubauer-Berigan</cp:lastModifiedBy>
  <cp:revision/>
  <dcterms:created xsi:type="dcterms:W3CDTF">2006-04-24T18:31:19Z</dcterms:created>
  <dcterms:modified xsi:type="dcterms:W3CDTF">2024-07-08T11:38:32Z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-535107339</vt:i4>
  </property>
  <property fmtid="{D5CDD505-2E9C-101B-9397-08002B2CF9AE}" pid="3" name="_NewReviewCycle">
    <vt:lpwstr/>
  </property>
  <property fmtid="{D5CDD505-2E9C-101B-9397-08002B2CF9AE}" pid="4" name="_EmailSubject">
    <vt:lpwstr>Ch3_secC_Unmeasured Confounding Example.xls</vt:lpwstr>
  </property>
  <property fmtid="{D5CDD505-2E9C-101B-9397-08002B2CF9AE}" pid="5" name="_AuthorEmail">
    <vt:lpwstr>mfox@bu.edu</vt:lpwstr>
  </property>
  <property fmtid="{D5CDD505-2E9C-101B-9397-08002B2CF9AE}" pid="6" name="_AuthorEmailDisplayName">
    <vt:lpwstr>Fox, Matthew</vt:lpwstr>
  </property>
  <property fmtid="{D5CDD505-2E9C-101B-9397-08002B2CF9AE}" pid="7" name="_PreviousAdHocReviewCycleID">
    <vt:i4>-535107339</vt:i4>
  </property>
  <property fmtid="{D5CDD505-2E9C-101B-9397-08002B2CF9AE}" pid="8" name="_ReviewingToolsShownOnce">
    <vt:lpwstr/>
  </property>
</Properties>
</file>